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çlar" sheetId="1" state="visible" r:id="rId1"/>
    <sheet xmlns:r="http://schemas.openxmlformats.org/officeDocument/2006/relationships" name="Günlük takip" sheetId="2" state="visible" r:id="rId2"/>
    <sheet xmlns:r="http://schemas.openxmlformats.org/officeDocument/2006/relationships" name="Bakım" sheetId="3" state="visible" r:id="rId3"/>
    <sheet xmlns:r="http://schemas.openxmlformats.org/officeDocument/2006/relationships" name="Özet" sheetId="4" state="visible" r:id="rId4"/>
    <sheet xmlns:r="http://schemas.openxmlformats.org/officeDocument/2006/relationships" name="Nasıl kullanılır" sheetId="5" state="visible" r:id="rId5"/>
  </sheets>
  <definedNames>
    <definedName name="_xlnm.Print_Titles" localSheetId="0">'Araçlar'!$1:$1</definedName>
    <definedName name="_xlnm.Print_Titles" localSheetId="1">'Günlük takip'!$1:$1</definedName>
    <definedName name="_xlnm.Print_Titles" localSheetId="2">'Bakım'!$1:$1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hh:mm"/>
    <numFmt numFmtId="166" formatCode="#,##0.0"/>
    <numFmt numFmtId="167" formatCode="0.0"/>
    <numFmt numFmtId="168" formatCode="#,##0;-#,##0;&quot;&quot;"/>
  </numFmts>
  <fonts count="6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3"/>
    </font>
    <font>
      <b val="1"/>
      <sz val="10"/>
    </font>
    <font>
      <color rgb="006B7280"/>
      <sz val="9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0F1A2E"/>
      </patternFill>
    </fill>
    <fill>
      <patternFill patternType="solid">
        <fgColor rgb="000038A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4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5"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4B5563"/>
      </font>
      <fill>
        <patternFill patternType="solid">
          <fgColor rgb="00F3F4F6"/>
          <bgColor rgb="00F3F4F6"/>
        </patternFill>
      </fill>
    </dxf>
    <dxf>
      <font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2" customWidth="1" min="3" max="3"/>
    <col width="17" customWidth="1" min="4" max="4"/>
    <col width="18" customWidth="1" min="5" max="5"/>
    <col width="17" customWidth="1" min="6" max="6"/>
    <col width="26" customWidth="1" min="7" max="7"/>
    <col width="15" customWidth="1" min="8" max="8"/>
    <col width="26" customWidth="1" min="9" max="9"/>
    <col width="15" customWidth="1" min="10" max="10"/>
    <col width="21" customWidth="1" min="11" max="11"/>
    <col width="11" customWidth="1" min="12" max="12"/>
    <col width="18" customWidth="1" min="13" max="13"/>
    <col width="15" customWidth="1" min="14" max="14"/>
    <col width="13" customWidth="1" min="15" max="15"/>
    <col width="11" customWidth="1" min="16" max="16"/>
  </cols>
  <sheetData>
    <row r="1" ht="32" customHeight="1">
      <c r="A1" s="1" t="inlineStr">
        <is>
          <t>Plaka</t>
        </is>
      </c>
      <c r="B1" s="1" t="inlineStr">
        <is>
          <t>Araç türü</t>
        </is>
      </c>
      <c r="C1" s="1" t="inlineStr">
        <is>
          <t>Mülkiyet</t>
        </is>
      </c>
      <c r="D1" s="1" t="inlineStr">
        <is>
          <t>Marka / model</t>
        </is>
      </c>
      <c r="E1" s="1" t="inlineStr">
        <is>
          <t>Sorumlu sürücü</t>
        </is>
      </c>
      <c r="F1" s="1" t="inlineStr">
        <is>
          <t>Muayene bitiş</t>
        </is>
      </c>
      <c r="G1" s="1" t="inlineStr">
        <is>
          <t>Trafik sigortası bitiş</t>
        </is>
      </c>
      <c r="H1" s="1" t="inlineStr">
        <is>
          <t>Kasko bitiş</t>
        </is>
      </c>
      <c r="I1" s="1" t="inlineStr">
        <is>
          <t>Takograf muayenesi bitiş</t>
        </is>
      </c>
      <c r="J1" s="1" t="inlineStr">
        <is>
          <t>Diğer belge</t>
        </is>
      </c>
      <c r="K1" s="1" t="inlineStr">
        <is>
          <t>Diğer belge bitiş</t>
        </is>
      </c>
      <c r="L1" s="1" t="inlineStr">
        <is>
          <t>Not</t>
        </is>
      </c>
      <c r="M1" s="2" t="inlineStr">
        <is>
          <t>En yakın bitiş</t>
        </is>
      </c>
      <c r="N1" s="2" t="inlineStr">
        <is>
          <t>Hangi belge</t>
        </is>
      </c>
      <c r="O1" s="2" t="inlineStr">
        <is>
          <t>Kalan gün</t>
        </is>
      </c>
      <c r="P1" s="2" t="inlineStr">
        <is>
          <t>Durum</t>
        </is>
      </c>
    </row>
    <row r="2">
      <c r="A2" s="3" t="n"/>
      <c r="B2" s="3" t="n"/>
      <c r="C2" s="3" t="n"/>
      <c r="D2" s="3" t="n"/>
      <c r="E2" s="3" t="n"/>
      <c r="F2" s="4" t="n"/>
      <c r="G2" s="4" t="n"/>
      <c r="H2" s="4" t="n"/>
      <c r="I2" s="4" t="n"/>
      <c r="J2" s="3" t="n"/>
      <c r="K2" s="4" t="n"/>
      <c r="L2" s="3" t="n"/>
      <c r="M2" s="4">
        <f>IF(A2="","",IF(COUNT(F2:I2,K2)=0,"",MIN(F2:I2,K2)))</f>
        <v/>
      </c>
      <c r="N2" s="3">
        <f>IF(M2="","",IF(F2=M2,"Muayene",IF(G2=M2,"Trafik sigortası",IF(H2=M2,"Kasko",IF(I2=M2,"Takograf muayenesi",IF(J2&lt;&gt;"",J2,"Diğer belge"))))))</f>
        <v/>
      </c>
      <c r="O2" s="5">
        <f>IF(M2="","",M2-TODAY())</f>
        <v/>
      </c>
      <c r="P2" s="3">
        <f>IF(A2="","",IF(M2="","Tarih girilmedi",IF(O2&lt;0,"Süresi doldu",IF(O2&lt;='Özet'!$B$4,"Yaklaşıyor","Geçerli"))))</f>
        <v/>
      </c>
    </row>
    <row r="3">
      <c r="A3" s="3" t="n"/>
      <c r="B3" s="3" t="n"/>
      <c r="C3" s="3" t="n"/>
      <c r="D3" s="3" t="n"/>
      <c r="E3" s="3" t="n"/>
      <c r="F3" s="4" t="n"/>
      <c r="G3" s="4" t="n"/>
      <c r="H3" s="4" t="n"/>
      <c r="I3" s="4" t="n"/>
      <c r="J3" s="3" t="n"/>
      <c r="K3" s="4" t="n"/>
      <c r="L3" s="3" t="n"/>
      <c r="M3" s="4">
        <f>IF(A3="","",IF(COUNT(F3:I3,K3)=0,"",MIN(F3:I3,K3)))</f>
        <v/>
      </c>
      <c r="N3" s="3">
        <f>IF(M3="","",IF(F3=M3,"Muayene",IF(G3=M3,"Trafik sigortası",IF(H3=M3,"Kasko",IF(I3=M3,"Takograf muayenesi",IF(J3&lt;&gt;"",J3,"Diğer belge"))))))</f>
        <v/>
      </c>
      <c r="O3" s="5">
        <f>IF(M3="","",M3-TODAY())</f>
        <v/>
      </c>
      <c r="P3" s="3">
        <f>IF(A3="","",IF(M3="","Tarih girilmedi",IF(O3&lt;0,"Süresi doldu",IF(O3&lt;='Özet'!$B$4,"Yaklaşıyor","Geçerli"))))</f>
        <v/>
      </c>
    </row>
    <row r="4">
      <c r="A4" s="3" t="n"/>
      <c r="B4" s="3" t="n"/>
      <c r="C4" s="3" t="n"/>
      <c r="D4" s="3" t="n"/>
      <c r="E4" s="3" t="n"/>
      <c r="F4" s="4" t="n"/>
      <c r="G4" s="4" t="n"/>
      <c r="H4" s="4" t="n"/>
      <c r="I4" s="4" t="n"/>
      <c r="J4" s="3" t="n"/>
      <c r="K4" s="4" t="n"/>
      <c r="L4" s="3" t="n"/>
      <c r="M4" s="4">
        <f>IF(A4="","",IF(COUNT(F4:I4,K4)=0,"",MIN(F4:I4,K4)))</f>
        <v/>
      </c>
      <c r="N4" s="3">
        <f>IF(M4="","",IF(F4=M4,"Muayene",IF(G4=M4,"Trafik sigortası",IF(H4=M4,"Kasko",IF(I4=M4,"Takograf muayenesi",IF(J4&lt;&gt;"",J4,"Diğer belge"))))))</f>
        <v/>
      </c>
      <c r="O4" s="5">
        <f>IF(M4="","",M4-TODAY())</f>
        <v/>
      </c>
      <c r="P4" s="3">
        <f>IF(A4="","",IF(M4="","Tarih girilmedi",IF(O4&lt;0,"Süresi doldu",IF(O4&lt;='Özet'!$B$4,"Yaklaşıyor","Geçerli"))))</f>
        <v/>
      </c>
    </row>
    <row r="5">
      <c r="A5" s="3" t="n"/>
      <c r="B5" s="3" t="n"/>
      <c r="C5" s="3" t="n"/>
      <c r="D5" s="3" t="n"/>
      <c r="E5" s="3" t="n"/>
      <c r="F5" s="4" t="n"/>
      <c r="G5" s="4" t="n"/>
      <c r="H5" s="4" t="n"/>
      <c r="I5" s="4" t="n"/>
      <c r="J5" s="3" t="n"/>
      <c r="K5" s="4" t="n"/>
      <c r="L5" s="3" t="n"/>
      <c r="M5" s="4">
        <f>IF(A5="","",IF(COUNT(F5:I5,K5)=0,"",MIN(F5:I5,K5)))</f>
        <v/>
      </c>
      <c r="N5" s="3">
        <f>IF(M5="","",IF(F5=M5,"Muayene",IF(G5=M5,"Trafik sigortası",IF(H5=M5,"Kasko",IF(I5=M5,"Takograf muayenesi",IF(J5&lt;&gt;"",J5,"Diğer belge"))))))</f>
        <v/>
      </c>
      <c r="O5" s="5">
        <f>IF(M5="","",M5-TODAY())</f>
        <v/>
      </c>
      <c r="P5" s="3">
        <f>IF(A5="","",IF(M5="","Tarih girilmedi",IF(O5&lt;0,"Süresi doldu",IF(O5&lt;='Özet'!$B$4,"Yaklaşıyor","Geçerli"))))</f>
        <v/>
      </c>
    </row>
    <row r="6">
      <c r="A6" s="3" t="n"/>
      <c r="B6" s="3" t="n"/>
      <c r="C6" s="3" t="n"/>
      <c r="D6" s="3" t="n"/>
      <c r="E6" s="3" t="n"/>
      <c r="F6" s="4" t="n"/>
      <c r="G6" s="4" t="n"/>
      <c r="H6" s="4" t="n"/>
      <c r="I6" s="4" t="n"/>
      <c r="J6" s="3" t="n"/>
      <c r="K6" s="4" t="n"/>
      <c r="L6" s="3" t="n"/>
      <c r="M6" s="4">
        <f>IF(A6="","",IF(COUNT(F6:I6,K6)=0,"",MIN(F6:I6,K6)))</f>
        <v/>
      </c>
      <c r="N6" s="3">
        <f>IF(M6="","",IF(F6=M6,"Muayene",IF(G6=M6,"Trafik sigortası",IF(H6=M6,"Kasko",IF(I6=M6,"Takograf muayenesi",IF(J6&lt;&gt;"",J6,"Diğer belge"))))))</f>
        <v/>
      </c>
      <c r="O6" s="5">
        <f>IF(M6="","",M6-TODAY())</f>
        <v/>
      </c>
      <c r="P6" s="3">
        <f>IF(A6="","",IF(M6="","Tarih girilmedi",IF(O6&lt;0,"Süresi doldu",IF(O6&lt;='Özet'!$B$4,"Yaklaşıyor","Geçerli"))))</f>
        <v/>
      </c>
    </row>
    <row r="7">
      <c r="A7" s="3" t="n"/>
      <c r="B7" s="3" t="n"/>
      <c r="C7" s="3" t="n"/>
      <c r="D7" s="3" t="n"/>
      <c r="E7" s="3" t="n"/>
      <c r="F7" s="4" t="n"/>
      <c r="G7" s="4" t="n"/>
      <c r="H7" s="4" t="n"/>
      <c r="I7" s="4" t="n"/>
      <c r="J7" s="3" t="n"/>
      <c r="K7" s="4" t="n"/>
      <c r="L7" s="3" t="n"/>
      <c r="M7" s="4">
        <f>IF(A7="","",IF(COUNT(F7:I7,K7)=0,"",MIN(F7:I7,K7)))</f>
        <v/>
      </c>
      <c r="N7" s="3">
        <f>IF(M7="","",IF(F7=M7,"Muayene",IF(G7=M7,"Trafik sigortası",IF(H7=M7,"Kasko",IF(I7=M7,"Takograf muayenesi",IF(J7&lt;&gt;"",J7,"Diğer belge"))))))</f>
        <v/>
      </c>
      <c r="O7" s="5">
        <f>IF(M7="","",M7-TODAY())</f>
        <v/>
      </c>
      <c r="P7" s="3">
        <f>IF(A7="","",IF(M7="","Tarih girilmedi",IF(O7&lt;0,"Süresi doldu",IF(O7&lt;='Özet'!$B$4,"Yaklaşıyor","Geçerli"))))</f>
        <v/>
      </c>
    </row>
    <row r="8">
      <c r="A8" s="3" t="n"/>
      <c r="B8" s="3" t="n"/>
      <c r="C8" s="3" t="n"/>
      <c r="D8" s="3" t="n"/>
      <c r="E8" s="3" t="n"/>
      <c r="F8" s="4" t="n"/>
      <c r="G8" s="4" t="n"/>
      <c r="H8" s="4" t="n"/>
      <c r="I8" s="4" t="n"/>
      <c r="J8" s="3" t="n"/>
      <c r="K8" s="4" t="n"/>
      <c r="L8" s="3" t="n"/>
      <c r="M8" s="4">
        <f>IF(A8="","",IF(COUNT(F8:I8,K8)=0,"",MIN(F8:I8,K8)))</f>
        <v/>
      </c>
      <c r="N8" s="3">
        <f>IF(M8="","",IF(F8=M8,"Muayene",IF(G8=M8,"Trafik sigortası",IF(H8=M8,"Kasko",IF(I8=M8,"Takograf muayenesi",IF(J8&lt;&gt;"",J8,"Diğer belge"))))))</f>
        <v/>
      </c>
      <c r="O8" s="5">
        <f>IF(M8="","",M8-TODAY())</f>
        <v/>
      </c>
      <c r="P8" s="3">
        <f>IF(A8="","",IF(M8="","Tarih girilmedi",IF(O8&lt;0,"Süresi doldu",IF(O8&lt;='Özet'!$B$4,"Yaklaşıyor","Geçerli"))))</f>
        <v/>
      </c>
    </row>
    <row r="9">
      <c r="A9" s="3" t="n"/>
      <c r="B9" s="3" t="n"/>
      <c r="C9" s="3" t="n"/>
      <c r="D9" s="3" t="n"/>
      <c r="E9" s="3" t="n"/>
      <c r="F9" s="4" t="n"/>
      <c r="G9" s="4" t="n"/>
      <c r="H9" s="4" t="n"/>
      <c r="I9" s="4" t="n"/>
      <c r="J9" s="3" t="n"/>
      <c r="K9" s="4" t="n"/>
      <c r="L9" s="3" t="n"/>
      <c r="M9" s="4">
        <f>IF(A9="","",IF(COUNT(F9:I9,K9)=0,"",MIN(F9:I9,K9)))</f>
        <v/>
      </c>
      <c r="N9" s="3">
        <f>IF(M9="","",IF(F9=M9,"Muayene",IF(G9=M9,"Trafik sigortası",IF(H9=M9,"Kasko",IF(I9=M9,"Takograf muayenesi",IF(J9&lt;&gt;"",J9,"Diğer belge"))))))</f>
        <v/>
      </c>
      <c r="O9" s="5">
        <f>IF(M9="","",M9-TODAY())</f>
        <v/>
      </c>
      <c r="P9" s="3">
        <f>IF(A9="","",IF(M9="","Tarih girilmedi",IF(O9&lt;0,"Süresi doldu",IF(O9&lt;='Özet'!$B$4,"Yaklaşıyor","Geçerli"))))</f>
        <v/>
      </c>
    </row>
    <row r="10">
      <c r="A10" s="3" t="n"/>
      <c r="B10" s="3" t="n"/>
      <c r="C10" s="3" t="n"/>
      <c r="D10" s="3" t="n"/>
      <c r="E10" s="3" t="n"/>
      <c r="F10" s="4" t="n"/>
      <c r="G10" s="4" t="n"/>
      <c r="H10" s="4" t="n"/>
      <c r="I10" s="4" t="n"/>
      <c r="J10" s="3" t="n"/>
      <c r="K10" s="4" t="n"/>
      <c r="L10" s="3" t="n"/>
      <c r="M10" s="4">
        <f>IF(A10="","",IF(COUNT(F10:I10,K10)=0,"",MIN(F10:I10,K10)))</f>
        <v/>
      </c>
      <c r="N10" s="3">
        <f>IF(M10="","",IF(F10=M10,"Muayene",IF(G10=M10,"Trafik sigortası",IF(H10=M10,"Kasko",IF(I10=M10,"Takograf muayenesi",IF(J10&lt;&gt;"",J10,"Diğer belge"))))))</f>
        <v/>
      </c>
      <c r="O10" s="5">
        <f>IF(M10="","",M10-TODAY())</f>
        <v/>
      </c>
      <c r="P10" s="3">
        <f>IF(A10="","",IF(M10="","Tarih girilmedi",IF(O10&lt;0,"Süresi doldu",IF(O10&lt;='Özet'!$B$4,"Yaklaşıyor","Geçerli"))))</f>
        <v/>
      </c>
    </row>
    <row r="11">
      <c r="A11" s="3" t="n"/>
      <c r="B11" s="3" t="n"/>
      <c r="C11" s="3" t="n"/>
      <c r="D11" s="3" t="n"/>
      <c r="E11" s="3" t="n"/>
      <c r="F11" s="4" t="n"/>
      <c r="G11" s="4" t="n"/>
      <c r="H11" s="4" t="n"/>
      <c r="I11" s="4" t="n"/>
      <c r="J11" s="3" t="n"/>
      <c r="K11" s="4" t="n"/>
      <c r="L11" s="3" t="n"/>
      <c r="M11" s="4">
        <f>IF(A11="","",IF(COUNT(F11:I11,K11)=0,"",MIN(F11:I11,K11)))</f>
        <v/>
      </c>
      <c r="N11" s="3">
        <f>IF(M11="","",IF(F11=M11,"Muayene",IF(G11=M11,"Trafik sigortası",IF(H11=M11,"Kasko",IF(I11=M11,"Takograf muayenesi",IF(J11&lt;&gt;"",J11,"Diğer belge"))))))</f>
        <v/>
      </c>
      <c r="O11" s="5">
        <f>IF(M11="","",M11-TODAY())</f>
        <v/>
      </c>
      <c r="P11" s="3">
        <f>IF(A11="","",IF(M11="","Tarih girilmedi",IF(O11&lt;0,"Süresi doldu",IF(O11&lt;='Özet'!$B$4,"Yaklaşıyor","Geçerli"))))</f>
        <v/>
      </c>
    </row>
    <row r="12">
      <c r="A12" s="3" t="n"/>
      <c r="B12" s="3" t="n"/>
      <c r="C12" s="3" t="n"/>
      <c r="D12" s="3" t="n"/>
      <c r="E12" s="3" t="n"/>
      <c r="F12" s="4" t="n"/>
      <c r="G12" s="4" t="n"/>
      <c r="H12" s="4" t="n"/>
      <c r="I12" s="4" t="n"/>
      <c r="J12" s="3" t="n"/>
      <c r="K12" s="4" t="n"/>
      <c r="L12" s="3" t="n"/>
      <c r="M12" s="4">
        <f>IF(A12="","",IF(COUNT(F12:I12,K12)=0,"",MIN(F12:I12,K12)))</f>
        <v/>
      </c>
      <c r="N12" s="3">
        <f>IF(M12="","",IF(F12=M12,"Muayene",IF(G12=M12,"Trafik sigortası",IF(H12=M12,"Kasko",IF(I12=M12,"Takograf muayenesi",IF(J12&lt;&gt;"",J12,"Diğer belge"))))))</f>
        <v/>
      </c>
      <c r="O12" s="5">
        <f>IF(M12="","",M12-TODAY())</f>
        <v/>
      </c>
      <c r="P12" s="3">
        <f>IF(A12="","",IF(M12="","Tarih girilmedi",IF(O12&lt;0,"Süresi doldu",IF(O12&lt;='Özet'!$B$4,"Yaklaşıyor","Geçerli"))))</f>
        <v/>
      </c>
    </row>
    <row r="13">
      <c r="A13" s="3" t="n"/>
      <c r="B13" s="3" t="n"/>
      <c r="C13" s="3" t="n"/>
      <c r="D13" s="3" t="n"/>
      <c r="E13" s="3" t="n"/>
      <c r="F13" s="4" t="n"/>
      <c r="G13" s="4" t="n"/>
      <c r="H13" s="4" t="n"/>
      <c r="I13" s="4" t="n"/>
      <c r="J13" s="3" t="n"/>
      <c r="K13" s="4" t="n"/>
      <c r="L13" s="3" t="n"/>
      <c r="M13" s="4">
        <f>IF(A13="","",IF(COUNT(F13:I13,K13)=0,"",MIN(F13:I13,K13)))</f>
        <v/>
      </c>
      <c r="N13" s="3">
        <f>IF(M13="","",IF(F13=M13,"Muayene",IF(G13=M13,"Trafik sigortası",IF(H13=M13,"Kasko",IF(I13=M13,"Takograf muayenesi",IF(J13&lt;&gt;"",J13,"Diğer belge"))))))</f>
        <v/>
      </c>
      <c r="O13" s="5">
        <f>IF(M13="","",M13-TODAY())</f>
        <v/>
      </c>
      <c r="P13" s="3">
        <f>IF(A13="","",IF(M13="","Tarih girilmedi",IF(O13&lt;0,"Süresi doldu",IF(O13&lt;='Özet'!$B$4,"Yaklaşıyor","Geçerli"))))</f>
        <v/>
      </c>
    </row>
    <row r="14">
      <c r="A14" s="3" t="n"/>
      <c r="B14" s="3" t="n"/>
      <c r="C14" s="3" t="n"/>
      <c r="D14" s="3" t="n"/>
      <c r="E14" s="3" t="n"/>
      <c r="F14" s="4" t="n"/>
      <c r="G14" s="4" t="n"/>
      <c r="H14" s="4" t="n"/>
      <c r="I14" s="4" t="n"/>
      <c r="J14" s="3" t="n"/>
      <c r="K14" s="4" t="n"/>
      <c r="L14" s="3" t="n"/>
      <c r="M14" s="4">
        <f>IF(A14="","",IF(COUNT(F14:I14,K14)=0,"",MIN(F14:I14,K14)))</f>
        <v/>
      </c>
      <c r="N14" s="3">
        <f>IF(M14="","",IF(F14=M14,"Muayene",IF(G14=M14,"Trafik sigortası",IF(H14=M14,"Kasko",IF(I14=M14,"Takograf muayenesi",IF(J14&lt;&gt;"",J14,"Diğer belge"))))))</f>
        <v/>
      </c>
      <c r="O14" s="5">
        <f>IF(M14="","",M14-TODAY())</f>
        <v/>
      </c>
      <c r="P14" s="3">
        <f>IF(A14="","",IF(M14="","Tarih girilmedi",IF(O14&lt;0,"Süresi doldu",IF(O14&lt;='Özet'!$B$4,"Yaklaşıyor","Geçerli"))))</f>
        <v/>
      </c>
    </row>
    <row r="15">
      <c r="A15" s="3" t="n"/>
      <c r="B15" s="3" t="n"/>
      <c r="C15" s="3" t="n"/>
      <c r="D15" s="3" t="n"/>
      <c r="E15" s="3" t="n"/>
      <c r="F15" s="4" t="n"/>
      <c r="G15" s="4" t="n"/>
      <c r="H15" s="4" t="n"/>
      <c r="I15" s="4" t="n"/>
      <c r="J15" s="3" t="n"/>
      <c r="K15" s="4" t="n"/>
      <c r="L15" s="3" t="n"/>
      <c r="M15" s="4">
        <f>IF(A15="","",IF(COUNT(F15:I15,K15)=0,"",MIN(F15:I15,K15)))</f>
        <v/>
      </c>
      <c r="N15" s="3">
        <f>IF(M15="","",IF(F15=M15,"Muayene",IF(G15=M15,"Trafik sigortası",IF(H15=M15,"Kasko",IF(I15=M15,"Takograf muayenesi",IF(J15&lt;&gt;"",J15,"Diğer belge"))))))</f>
        <v/>
      </c>
      <c r="O15" s="5">
        <f>IF(M15="","",M15-TODAY())</f>
        <v/>
      </c>
      <c r="P15" s="3">
        <f>IF(A15="","",IF(M15="","Tarih girilmedi",IF(O15&lt;0,"Süresi doldu",IF(O15&lt;='Özet'!$B$4,"Yaklaşıyor","Geçerli"))))</f>
        <v/>
      </c>
    </row>
    <row r="16">
      <c r="A16" s="3" t="n"/>
      <c r="B16" s="3" t="n"/>
      <c r="C16" s="3" t="n"/>
      <c r="D16" s="3" t="n"/>
      <c r="E16" s="3" t="n"/>
      <c r="F16" s="4" t="n"/>
      <c r="G16" s="4" t="n"/>
      <c r="H16" s="4" t="n"/>
      <c r="I16" s="4" t="n"/>
      <c r="J16" s="3" t="n"/>
      <c r="K16" s="4" t="n"/>
      <c r="L16" s="3" t="n"/>
      <c r="M16" s="4">
        <f>IF(A16="","",IF(COUNT(F16:I16,K16)=0,"",MIN(F16:I16,K16)))</f>
        <v/>
      </c>
      <c r="N16" s="3">
        <f>IF(M16="","",IF(F16=M16,"Muayene",IF(G16=M16,"Trafik sigortası",IF(H16=M16,"Kasko",IF(I16=M16,"Takograf muayenesi",IF(J16&lt;&gt;"",J16,"Diğer belge"))))))</f>
        <v/>
      </c>
      <c r="O16" s="5">
        <f>IF(M16="","",M16-TODAY())</f>
        <v/>
      </c>
      <c r="P16" s="3">
        <f>IF(A16="","",IF(M16="","Tarih girilmedi",IF(O16&lt;0,"Süresi doldu",IF(O16&lt;='Özet'!$B$4,"Yaklaşıyor","Geçerli"))))</f>
        <v/>
      </c>
    </row>
    <row r="17">
      <c r="A17" s="3" t="n"/>
      <c r="B17" s="3" t="n"/>
      <c r="C17" s="3" t="n"/>
      <c r="D17" s="3" t="n"/>
      <c r="E17" s="3" t="n"/>
      <c r="F17" s="4" t="n"/>
      <c r="G17" s="4" t="n"/>
      <c r="H17" s="4" t="n"/>
      <c r="I17" s="4" t="n"/>
      <c r="J17" s="3" t="n"/>
      <c r="K17" s="4" t="n"/>
      <c r="L17" s="3" t="n"/>
      <c r="M17" s="4">
        <f>IF(A17="","",IF(COUNT(F17:I17,K17)=0,"",MIN(F17:I17,K17)))</f>
        <v/>
      </c>
      <c r="N17" s="3">
        <f>IF(M17="","",IF(F17=M17,"Muayene",IF(G17=M17,"Trafik sigortası",IF(H17=M17,"Kasko",IF(I17=M17,"Takograf muayenesi",IF(J17&lt;&gt;"",J17,"Diğer belge"))))))</f>
        <v/>
      </c>
      <c r="O17" s="5">
        <f>IF(M17="","",M17-TODAY())</f>
        <v/>
      </c>
      <c r="P17" s="3">
        <f>IF(A17="","",IF(M17="","Tarih girilmedi",IF(O17&lt;0,"Süresi doldu",IF(O17&lt;='Özet'!$B$4,"Yaklaşıyor","Geçerli"))))</f>
        <v/>
      </c>
    </row>
    <row r="18">
      <c r="A18" s="3" t="n"/>
      <c r="B18" s="3" t="n"/>
      <c r="C18" s="3" t="n"/>
      <c r="D18" s="3" t="n"/>
      <c r="E18" s="3" t="n"/>
      <c r="F18" s="4" t="n"/>
      <c r="G18" s="4" t="n"/>
      <c r="H18" s="4" t="n"/>
      <c r="I18" s="4" t="n"/>
      <c r="J18" s="3" t="n"/>
      <c r="K18" s="4" t="n"/>
      <c r="L18" s="3" t="n"/>
      <c r="M18" s="4">
        <f>IF(A18="","",IF(COUNT(F18:I18,K18)=0,"",MIN(F18:I18,K18)))</f>
        <v/>
      </c>
      <c r="N18" s="3">
        <f>IF(M18="","",IF(F18=M18,"Muayene",IF(G18=M18,"Trafik sigortası",IF(H18=M18,"Kasko",IF(I18=M18,"Takograf muayenesi",IF(J18&lt;&gt;"",J18,"Diğer belge"))))))</f>
        <v/>
      </c>
      <c r="O18" s="5">
        <f>IF(M18="","",M18-TODAY())</f>
        <v/>
      </c>
      <c r="P18" s="3">
        <f>IF(A18="","",IF(M18="","Tarih girilmedi",IF(O18&lt;0,"Süresi doldu",IF(O18&lt;='Özet'!$B$4,"Yaklaşıyor","Geçerli"))))</f>
        <v/>
      </c>
    </row>
    <row r="19">
      <c r="A19" s="3" t="n"/>
      <c r="B19" s="3" t="n"/>
      <c r="C19" s="3" t="n"/>
      <c r="D19" s="3" t="n"/>
      <c r="E19" s="3" t="n"/>
      <c r="F19" s="4" t="n"/>
      <c r="G19" s="4" t="n"/>
      <c r="H19" s="4" t="n"/>
      <c r="I19" s="4" t="n"/>
      <c r="J19" s="3" t="n"/>
      <c r="K19" s="4" t="n"/>
      <c r="L19" s="3" t="n"/>
      <c r="M19" s="4">
        <f>IF(A19="","",IF(COUNT(F19:I19,K19)=0,"",MIN(F19:I19,K19)))</f>
        <v/>
      </c>
      <c r="N19" s="3">
        <f>IF(M19="","",IF(F19=M19,"Muayene",IF(G19=M19,"Trafik sigortası",IF(H19=M19,"Kasko",IF(I19=M19,"Takograf muayenesi",IF(J19&lt;&gt;"",J19,"Diğer belge"))))))</f>
        <v/>
      </c>
      <c r="O19" s="5">
        <f>IF(M19="","",M19-TODAY())</f>
        <v/>
      </c>
      <c r="P19" s="3">
        <f>IF(A19="","",IF(M19="","Tarih girilmedi",IF(O19&lt;0,"Süresi doldu",IF(O19&lt;='Özet'!$B$4,"Yaklaşıyor","Geçerli"))))</f>
        <v/>
      </c>
    </row>
    <row r="20">
      <c r="A20" s="3" t="n"/>
      <c r="B20" s="3" t="n"/>
      <c r="C20" s="3" t="n"/>
      <c r="D20" s="3" t="n"/>
      <c r="E20" s="3" t="n"/>
      <c r="F20" s="4" t="n"/>
      <c r="G20" s="4" t="n"/>
      <c r="H20" s="4" t="n"/>
      <c r="I20" s="4" t="n"/>
      <c r="J20" s="3" t="n"/>
      <c r="K20" s="4" t="n"/>
      <c r="L20" s="3" t="n"/>
      <c r="M20" s="4">
        <f>IF(A20="","",IF(COUNT(F20:I20,K20)=0,"",MIN(F20:I20,K20)))</f>
        <v/>
      </c>
      <c r="N20" s="3">
        <f>IF(M20="","",IF(F20=M20,"Muayene",IF(G20=M20,"Trafik sigortası",IF(H20=M20,"Kasko",IF(I20=M20,"Takograf muayenesi",IF(J20&lt;&gt;"",J20,"Diğer belge"))))))</f>
        <v/>
      </c>
      <c r="O20" s="5">
        <f>IF(M20="","",M20-TODAY())</f>
        <v/>
      </c>
      <c r="P20" s="3">
        <f>IF(A20="","",IF(M20="","Tarih girilmedi",IF(O20&lt;0,"Süresi doldu",IF(O20&lt;='Özet'!$B$4,"Yaklaşıyor","Geçerli"))))</f>
        <v/>
      </c>
    </row>
    <row r="21">
      <c r="A21" s="3" t="n"/>
      <c r="B21" s="3" t="n"/>
      <c r="C21" s="3" t="n"/>
      <c r="D21" s="3" t="n"/>
      <c r="E21" s="3" t="n"/>
      <c r="F21" s="4" t="n"/>
      <c r="G21" s="4" t="n"/>
      <c r="H21" s="4" t="n"/>
      <c r="I21" s="4" t="n"/>
      <c r="J21" s="3" t="n"/>
      <c r="K21" s="4" t="n"/>
      <c r="L21" s="3" t="n"/>
      <c r="M21" s="4">
        <f>IF(A21="","",IF(COUNT(F21:I21,K21)=0,"",MIN(F21:I21,K21)))</f>
        <v/>
      </c>
      <c r="N21" s="3">
        <f>IF(M21="","",IF(F21=M21,"Muayene",IF(G21=M21,"Trafik sigortası",IF(H21=M21,"Kasko",IF(I21=M21,"Takograf muayenesi",IF(J21&lt;&gt;"",J21,"Diğer belge"))))))</f>
        <v/>
      </c>
      <c r="O21" s="5">
        <f>IF(M21="","",M21-TODAY())</f>
        <v/>
      </c>
      <c r="P21" s="3">
        <f>IF(A21="","",IF(M21="","Tarih girilmedi",IF(O21&lt;0,"Süresi doldu",IF(O21&lt;='Özet'!$B$4,"Yaklaşıyor","Geçerli"))))</f>
        <v/>
      </c>
    </row>
    <row r="22">
      <c r="A22" s="3" t="n"/>
      <c r="B22" s="3" t="n"/>
      <c r="C22" s="3" t="n"/>
      <c r="D22" s="3" t="n"/>
      <c r="E22" s="3" t="n"/>
      <c r="F22" s="4" t="n"/>
      <c r="G22" s="4" t="n"/>
      <c r="H22" s="4" t="n"/>
      <c r="I22" s="4" t="n"/>
      <c r="J22" s="3" t="n"/>
      <c r="K22" s="4" t="n"/>
      <c r="L22" s="3" t="n"/>
      <c r="M22" s="4">
        <f>IF(A22="","",IF(COUNT(F22:I22,K22)=0,"",MIN(F22:I22,K22)))</f>
        <v/>
      </c>
      <c r="N22" s="3">
        <f>IF(M22="","",IF(F22=M22,"Muayene",IF(G22=M22,"Trafik sigortası",IF(H22=M22,"Kasko",IF(I22=M22,"Takograf muayenesi",IF(J22&lt;&gt;"",J22,"Diğer belge"))))))</f>
        <v/>
      </c>
      <c r="O22" s="5">
        <f>IF(M22="","",M22-TODAY())</f>
        <v/>
      </c>
      <c r="P22" s="3">
        <f>IF(A22="","",IF(M22="","Tarih girilmedi",IF(O22&lt;0,"Süresi doldu",IF(O22&lt;='Özet'!$B$4,"Yaklaşıyor","Geçerli"))))</f>
        <v/>
      </c>
    </row>
    <row r="23">
      <c r="A23" s="3" t="n"/>
      <c r="B23" s="3" t="n"/>
      <c r="C23" s="3" t="n"/>
      <c r="D23" s="3" t="n"/>
      <c r="E23" s="3" t="n"/>
      <c r="F23" s="4" t="n"/>
      <c r="G23" s="4" t="n"/>
      <c r="H23" s="4" t="n"/>
      <c r="I23" s="4" t="n"/>
      <c r="J23" s="3" t="n"/>
      <c r="K23" s="4" t="n"/>
      <c r="L23" s="3" t="n"/>
      <c r="M23" s="4">
        <f>IF(A23="","",IF(COUNT(F23:I23,K23)=0,"",MIN(F23:I23,K23)))</f>
        <v/>
      </c>
      <c r="N23" s="3">
        <f>IF(M23="","",IF(F23=M23,"Muayene",IF(G23=M23,"Trafik sigortası",IF(H23=M23,"Kasko",IF(I23=M23,"Takograf muayenesi",IF(J23&lt;&gt;"",J23,"Diğer belge"))))))</f>
        <v/>
      </c>
      <c r="O23" s="5">
        <f>IF(M23="","",M23-TODAY())</f>
        <v/>
      </c>
      <c r="P23" s="3">
        <f>IF(A23="","",IF(M23="","Tarih girilmedi",IF(O23&lt;0,"Süresi doldu",IF(O23&lt;='Özet'!$B$4,"Yaklaşıyor","Geçerli"))))</f>
        <v/>
      </c>
    </row>
    <row r="24">
      <c r="A24" s="3" t="n"/>
      <c r="B24" s="3" t="n"/>
      <c r="C24" s="3" t="n"/>
      <c r="D24" s="3" t="n"/>
      <c r="E24" s="3" t="n"/>
      <c r="F24" s="4" t="n"/>
      <c r="G24" s="4" t="n"/>
      <c r="H24" s="4" t="n"/>
      <c r="I24" s="4" t="n"/>
      <c r="J24" s="3" t="n"/>
      <c r="K24" s="4" t="n"/>
      <c r="L24" s="3" t="n"/>
      <c r="M24" s="4">
        <f>IF(A24="","",IF(COUNT(F24:I24,K24)=0,"",MIN(F24:I24,K24)))</f>
        <v/>
      </c>
      <c r="N24" s="3">
        <f>IF(M24="","",IF(F24=M24,"Muayene",IF(G24=M24,"Trafik sigortası",IF(H24=M24,"Kasko",IF(I24=M24,"Takograf muayenesi",IF(J24&lt;&gt;"",J24,"Diğer belge"))))))</f>
        <v/>
      </c>
      <c r="O24" s="5">
        <f>IF(M24="","",M24-TODAY())</f>
        <v/>
      </c>
      <c r="P24" s="3">
        <f>IF(A24="","",IF(M24="","Tarih girilmedi",IF(O24&lt;0,"Süresi doldu",IF(O24&lt;='Özet'!$B$4,"Yaklaşıyor","Geçerli"))))</f>
        <v/>
      </c>
    </row>
    <row r="25">
      <c r="A25" s="3" t="n"/>
      <c r="B25" s="3" t="n"/>
      <c r="C25" s="3" t="n"/>
      <c r="D25" s="3" t="n"/>
      <c r="E25" s="3" t="n"/>
      <c r="F25" s="4" t="n"/>
      <c r="G25" s="4" t="n"/>
      <c r="H25" s="4" t="n"/>
      <c r="I25" s="4" t="n"/>
      <c r="J25" s="3" t="n"/>
      <c r="K25" s="4" t="n"/>
      <c r="L25" s="3" t="n"/>
      <c r="M25" s="4">
        <f>IF(A25="","",IF(COUNT(F25:I25,K25)=0,"",MIN(F25:I25,K25)))</f>
        <v/>
      </c>
      <c r="N25" s="3">
        <f>IF(M25="","",IF(F25=M25,"Muayene",IF(G25=M25,"Trafik sigortası",IF(H25=M25,"Kasko",IF(I25=M25,"Takograf muayenesi",IF(J25&lt;&gt;"",J25,"Diğer belge"))))))</f>
        <v/>
      </c>
      <c r="O25" s="5">
        <f>IF(M25="","",M25-TODAY())</f>
        <v/>
      </c>
      <c r="P25" s="3">
        <f>IF(A25="","",IF(M25="","Tarih girilmedi",IF(O25&lt;0,"Süresi doldu",IF(O25&lt;='Özet'!$B$4,"Yaklaşıyor","Geçerli"))))</f>
        <v/>
      </c>
    </row>
    <row r="26">
      <c r="A26" s="3" t="n"/>
      <c r="B26" s="3" t="n"/>
      <c r="C26" s="3" t="n"/>
      <c r="D26" s="3" t="n"/>
      <c r="E26" s="3" t="n"/>
      <c r="F26" s="4" t="n"/>
      <c r="G26" s="4" t="n"/>
      <c r="H26" s="4" t="n"/>
      <c r="I26" s="4" t="n"/>
      <c r="J26" s="3" t="n"/>
      <c r="K26" s="4" t="n"/>
      <c r="L26" s="3" t="n"/>
      <c r="M26" s="4">
        <f>IF(A26="","",IF(COUNT(F26:I26,K26)=0,"",MIN(F26:I26,K26)))</f>
        <v/>
      </c>
      <c r="N26" s="3">
        <f>IF(M26="","",IF(F26=M26,"Muayene",IF(G26=M26,"Trafik sigortası",IF(H26=M26,"Kasko",IF(I26=M26,"Takograf muayenesi",IF(J26&lt;&gt;"",J26,"Diğer belge"))))))</f>
        <v/>
      </c>
      <c r="O26" s="5">
        <f>IF(M26="","",M26-TODAY())</f>
        <v/>
      </c>
      <c r="P26" s="3">
        <f>IF(A26="","",IF(M26="","Tarih girilmedi",IF(O26&lt;0,"Süresi doldu",IF(O26&lt;='Özet'!$B$4,"Yaklaşıyor","Geçerli"))))</f>
        <v/>
      </c>
    </row>
    <row r="27">
      <c r="A27" s="3" t="n"/>
      <c r="B27" s="3" t="n"/>
      <c r="C27" s="3" t="n"/>
      <c r="D27" s="3" t="n"/>
      <c r="E27" s="3" t="n"/>
      <c r="F27" s="4" t="n"/>
      <c r="G27" s="4" t="n"/>
      <c r="H27" s="4" t="n"/>
      <c r="I27" s="4" t="n"/>
      <c r="J27" s="3" t="n"/>
      <c r="K27" s="4" t="n"/>
      <c r="L27" s="3" t="n"/>
      <c r="M27" s="4">
        <f>IF(A27="","",IF(COUNT(F27:I27,K27)=0,"",MIN(F27:I27,K27)))</f>
        <v/>
      </c>
      <c r="N27" s="3">
        <f>IF(M27="","",IF(F27=M27,"Muayene",IF(G27=M27,"Trafik sigortası",IF(H27=M27,"Kasko",IF(I27=M27,"Takograf muayenesi",IF(J27&lt;&gt;"",J27,"Diğer belge"))))))</f>
        <v/>
      </c>
      <c r="O27" s="5">
        <f>IF(M27="","",M27-TODAY())</f>
        <v/>
      </c>
      <c r="P27" s="3">
        <f>IF(A27="","",IF(M27="","Tarih girilmedi",IF(O27&lt;0,"Süresi doldu",IF(O27&lt;='Özet'!$B$4,"Yaklaşıyor","Geçerli"))))</f>
        <v/>
      </c>
    </row>
    <row r="28">
      <c r="A28" s="3" t="n"/>
      <c r="B28" s="3" t="n"/>
      <c r="C28" s="3" t="n"/>
      <c r="D28" s="3" t="n"/>
      <c r="E28" s="3" t="n"/>
      <c r="F28" s="4" t="n"/>
      <c r="G28" s="4" t="n"/>
      <c r="H28" s="4" t="n"/>
      <c r="I28" s="4" t="n"/>
      <c r="J28" s="3" t="n"/>
      <c r="K28" s="4" t="n"/>
      <c r="L28" s="3" t="n"/>
      <c r="M28" s="4">
        <f>IF(A28="","",IF(COUNT(F28:I28,K28)=0,"",MIN(F28:I28,K28)))</f>
        <v/>
      </c>
      <c r="N28" s="3">
        <f>IF(M28="","",IF(F28=M28,"Muayene",IF(G28=M28,"Trafik sigortası",IF(H28=M28,"Kasko",IF(I28=M28,"Takograf muayenesi",IF(J28&lt;&gt;"",J28,"Diğer belge"))))))</f>
        <v/>
      </c>
      <c r="O28" s="5">
        <f>IF(M28="","",M28-TODAY())</f>
        <v/>
      </c>
      <c r="P28" s="3">
        <f>IF(A28="","",IF(M28="","Tarih girilmedi",IF(O28&lt;0,"Süresi doldu",IF(O28&lt;='Özet'!$B$4,"Yaklaşıyor","Geçerli"))))</f>
        <v/>
      </c>
    </row>
    <row r="29">
      <c r="A29" s="3" t="n"/>
      <c r="B29" s="3" t="n"/>
      <c r="C29" s="3" t="n"/>
      <c r="D29" s="3" t="n"/>
      <c r="E29" s="3" t="n"/>
      <c r="F29" s="4" t="n"/>
      <c r="G29" s="4" t="n"/>
      <c r="H29" s="4" t="n"/>
      <c r="I29" s="4" t="n"/>
      <c r="J29" s="3" t="n"/>
      <c r="K29" s="4" t="n"/>
      <c r="L29" s="3" t="n"/>
      <c r="M29" s="4">
        <f>IF(A29="","",IF(COUNT(F29:I29,K29)=0,"",MIN(F29:I29,K29)))</f>
        <v/>
      </c>
      <c r="N29" s="3">
        <f>IF(M29="","",IF(F29=M29,"Muayene",IF(G29=M29,"Trafik sigortası",IF(H29=M29,"Kasko",IF(I29=M29,"Takograf muayenesi",IF(J29&lt;&gt;"",J29,"Diğer belge"))))))</f>
        <v/>
      </c>
      <c r="O29" s="5">
        <f>IF(M29="","",M29-TODAY())</f>
        <v/>
      </c>
      <c r="P29" s="3">
        <f>IF(A29="","",IF(M29="","Tarih girilmedi",IF(O29&lt;0,"Süresi doldu",IF(O29&lt;='Özet'!$B$4,"Yaklaşıyor","Geçerli"))))</f>
        <v/>
      </c>
    </row>
    <row r="30">
      <c r="A30" s="3" t="n"/>
      <c r="B30" s="3" t="n"/>
      <c r="C30" s="3" t="n"/>
      <c r="D30" s="3" t="n"/>
      <c r="E30" s="3" t="n"/>
      <c r="F30" s="4" t="n"/>
      <c r="G30" s="4" t="n"/>
      <c r="H30" s="4" t="n"/>
      <c r="I30" s="4" t="n"/>
      <c r="J30" s="3" t="n"/>
      <c r="K30" s="4" t="n"/>
      <c r="L30" s="3" t="n"/>
      <c r="M30" s="4">
        <f>IF(A30="","",IF(COUNT(F30:I30,K30)=0,"",MIN(F30:I30,K30)))</f>
        <v/>
      </c>
      <c r="N30" s="3">
        <f>IF(M30="","",IF(F30=M30,"Muayene",IF(G30=M30,"Trafik sigortası",IF(H30=M30,"Kasko",IF(I30=M30,"Takograf muayenesi",IF(J30&lt;&gt;"",J30,"Diğer belge"))))))</f>
        <v/>
      </c>
      <c r="O30" s="5">
        <f>IF(M30="","",M30-TODAY())</f>
        <v/>
      </c>
      <c r="P30" s="3">
        <f>IF(A30="","",IF(M30="","Tarih girilmedi",IF(O30&lt;0,"Süresi doldu",IF(O30&lt;='Özet'!$B$4,"Yaklaşıyor","Geçerli"))))</f>
        <v/>
      </c>
    </row>
    <row r="31">
      <c r="A31" s="3" t="n"/>
      <c r="B31" s="3" t="n"/>
      <c r="C31" s="3" t="n"/>
      <c r="D31" s="3" t="n"/>
      <c r="E31" s="3" t="n"/>
      <c r="F31" s="4" t="n"/>
      <c r="G31" s="4" t="n"/>
      <c r="H31" s="4" t="n"/>
      <c r="I31" s="4" t="n"/>
      <c r="J31" s="3" t="n"/>
      <c r="K31" s="4" t="n"/>
      <c r="L31" s="3" t="n"/>
      <c r="M31" s="4">
        <f>IF(A31="","",IF(COUNT(F31:I31,K31)=0,"",MIN(F31:I31,K31)))</f>
        <v/>
      </c>
      <c r="N31" s="3">
        <f>IF(M31="","",IF(F31=M31,"Muayene",IF(G31=M31,"Trafik sigortası",IF(H31=M31,"Kasko",IF(I31=M31,"Takograf muayenesi",IF(J31&lt;&gt;"",J31,"Diğer belge"))))))</f>
        <v/>
      </c>
      <c r="O31" s="5">
        <f>IF(M31="","",M31-TODAY())</f>
        <v/>
      </c>
      <c r="P31" s="3">
        <f>IF(A31="","",IF(M31="","Tarih girilmedi",IF(O31&lt;0,"Süresi doldu",IF(O31&lt;='Özet'!$B$4,"Yaklaşıyor","Geçerli"))))</f>
        <v/>
      </c>
    </row>
    <row r="32">
      <c r="A32" s="3" t="n"/>
      <c r="B32" s="3" t="n"/>
      <c r="C32" s="3" t="n"/>
      <c r="D32" s="3" t="n"/>
      <c r="E32" s="3" t="n"/>
      <c r="F32" s="4" t="n"/>
      <c r="G32" s="4" t="n"/>
      <c r="H32" s="4" t="n"/>
      <c r="I32" s="4" t="n"/>
      <c r="J32" s="3" t="n"/>
      <c r="K32" s="4" t="n"/>
      <c r="L32" s="3" t="n"/>
      <c r="M32" s="4">
        <f>IF(A32="","",IF(COUNT(F32:I32,K32)=0,"",MIN(F32:I32,K32)))</f>
        <v/>
      </c>
      <c r="N32" s="3">
        <f>IF(M32="","",IF(F32=M32,"Muayene",IF(G32=M32,"Trafik sigortası",IF(H32=M32,"Kasko",IF(I32=M32,"Takograf muayenesi",IF(J32&lt;&gt;"",J32,"Diğer belge"))))))</f>
        <v/>
      </c>
      <c r="O32" s="5">
        <f>IF(M32="","",M32-TODAY())</f>
        <v/>
      </c>
      <c r="P32" s="3">
        <f>IF(A32="","",IF(M32="","Tarih girilmedi",IF(O32&lt;0,"Süresi doldu",IF(O32&lt;='Özet'!$B$4,"Yaklaşıyor","Geçerli"))))</f>
        <v/>
      </c>
    </row>
    <row r="33">
      <c r="A33" s="3" t="n"/>
      <c r="B33" s="3" t="n"/>
      <c r="C33" s="3" t="n"/>
      <c r="D33" s="3" t="n"/>
      <c r="E33" s="3" t="n"/>
      <c r="F33" s="4" t="n"/>
      <c r="G33" s="4" t="n"/>
      <c r="H33" s="4" t="n"/>
      <c r="I33" s="4" t="n"/>
      <c r="J33" s="3" t="n"/>
      <c r="K33" s="4" t="n"/>
      <c r="L33" s="3" t="n"/>
      <c r="M33" s="4">
        <f>IF(A33="","",IF(COUNT(F33:I33,K33)=0,"",MIN(F33:I33,K33)))</f>
        <v/>
      </c>
      <c r="N33" s="3">
        <f>IF(M33="","",IF(F33=M33,"Muayene",IF(G33=M33,"Trafik sigortası",IF(H33=M33,"Kasko",IF(I33=M33,"Takograf muayenesi",IF(J33&lt;&gt;"",J33,"Diğer belge"))))))</f>
        <v/>
      </c>
      <c r="O33" s="5">
        <f>IF(M33="","",M33-TODAY())</f>
        <v/>
      </c>
      <c r="P33" s="3">
        <f>IF(A33="","",IF(M33="","Tarih girilmedi",IF(O33&lt;0,"Süresi doldu",IF(O33&lt;='Özet'!$B$4,"Yaklaşıyor","Geçerli"))))</f>
        <v/>
      </c>
    </row>
    <row r="34">
      <c r="A34" s="3" t="n"/>
      <c r="B34" s="3" t="n"/>
      <c r="C34" s="3" t="n"/>
      <c r="D34" s="3" t="n"/>
      <c r="E34" s="3" t="n"/>
      <c r="F34" s="4" t="n"/>
      <c r="G34" s="4" t="n"/>
      <c r="H34" s="4" t="n"/>
      <c r="I34" s="4" t="n"/>
      <c r="J34" s="3" t="n"/>
      <c r="K34" s="4" t="n"/>
      <c r="L34" s="3" t="n"/>
      <c r="M34" s="4">
        <f>IF(A34="","",IF(COUNT(F34:I34,K34)=0,"",MIN(F34:I34,K34)))</f>
        <v/>
      </c>
      <c r="N34" s="3">
        <f>IF(M34="","",IF(F34=M34,"Muayene",IF(G34=M34,"Trafik sigortası",IF(H34=M34,"Kasko",IF(I34=M34,"Takograf muayenesi",IF(J34&lt;&gt;"",J34,"Diğer belge"))))))</f>
        <v/>
      </c>
      <c r="O34" s="5">
        <f>IF(M34="","",M34-TODAY())</f>
        <v/>
      </c>
      <c r="P34" s="3">
        <f>IF(A34="","",IF(M34="","Tarih girilmedi",IF(O34&lt;0,"Süresi doldu",IF(O34&lt;='Özet'!$B$4,"Yaklaşıyor","Geçerli"))))</f>
        <v/>
      </c>
    </row>
    <row r="35">
      <c r="A35" s="3" t="n"/>
      <c r="B35" s="3" t="n"/>
      <c r="C35" s="3" t="n"/>
      <c r="D35" s="3" t="n"/>
      <c r="E35" s="3" t="n"/>
      <c r="F35" s="4" t="n"/>
      <c r="G35" s="4" t="n"/>
      <c r="H35" s="4" t="n"/>
      <c r="I35" s="4" t="n"/>
      <c r="J35" s="3" t="n"/>
      <c r="K35" s="4" t="n"/>
      <c r="L35" s="3" t="n"/>
      <c r="M35" s="4">
        <f>IF(A35="","",IF(COUNT(F35:I35,K35)=0,"",MIN(F35:I35,K35)))</f>
        <v/>
      </c>
      <c r="N35" s="3">
        <f>IF(M35="","",IF(F35=M35,"Muayene",IF(G35=M35,"Trafik sigortası",IF(H35=M35,"Kasko",IF(I35=M35,"Takograf muayenesi",IF(J35&lt;&gt;"",J35,"Diğer belge"))))))</f>
        <v/>
      </c>
      <c r="O35" s="5">
        <f>IF(M35="","",M35-TODAY())</f>
        <v/>
      </c>
      <c r="P35" s="3">
        <f>IF(A35="","",IF(M35="","Tarih girilmedi",IF(O35&lt;0,"Süresi doldu",IF(O35&lt;='Özet'!$B$4,"Yaklaşıyor","Geçerli"))))</f>
        <v/>
      </c>
    </row>
    <row r="36">
      <c r="A36" s="3" t="n"/>
      <c r="B36" s="3" t="n"/>
      <c r="C36" s="3" t="n"/>
      <c r="D36" s="3" t="n"/>
      <c r="E36" s="3" t="n"/>
      <c r="F36" s="4" t="n"/>
      <c r="G36" s="4" t="n"/>
      <c r="H36" s="4" t="n"/>
      <c r="I36" s="4" t="n"/>
      <c r="J36" s="3" t="n"/>
      <c r="K36" s="4" t="n"/>
      <c r="L36" s="3" t="n"/>
      <c r="M36" s="4">
        <f>IF(A36="","",IF(COUNT(F36:I36,K36)=0,"",MIN(F36:I36,K36)))</f>
        <v/>
      </c>
      <c r="N36" s="3">
        <f>IF(M36="","",IF(F36=M36,"Muayene",IF(G36=M36,"Trafik sigortası",IF(H36=M36,"Kasko",IF(I36=M36,"Takograf muayenesi",IF(J36&lt;&gt;"",J36,"Diğer belge"))))))</f>
        <v/>
      </c>
      <c r="O36" s="5">
        <f>IF(M36="","",M36-TODAY())</f>
        <v/>
      </c>
      <c r="P36" s="3">
        <f>IF(A36="","",IF(M36="","Tarih girilmedi",IF(O36&lt;0,"Süresi doldu",IF(O36&lt;='Özet'!$B$4,"Yaklaşıyor","Geçerli"))))</f>
        <v/>
      </c>
    </row>
    <row r="37">
      <c r="A37" s="3" t="n"/>
      <c r="B37" s="3" t="n"/>
      <c r="C37" s="3" t="n"/>
      <c r="D37" s="3" t="n"/>
      <c r="E37" s="3" t="n"/>
      <c r="F37" s="4" t="n"/>
      <c r="G37" s="4" t="n"/>
      <c r="H37" s="4" t="n"/>
      <c r="I37" s="4" t="n"/>
      <c r="J37" s="3" t="n"/>
      <c r="K37" s="4" t="n"/>
      <c r="L37" s="3" t="n"/>
      <c r="M37" s="4">
        <f>IF(A37="","",IF(COUNT(F37:I37,K37)=0,"",MIN(F37:I37,K37)))</f>
        <v/>
      </c>
      <c r="N37" s="3">
        <f>IF(M37="","",IF(F37=M37,"Muayene",IF(G37=M37,"Trafik sigortası",IF(H37=M37,"Kasko",IF(I37=M37,"Takograf muayenesi",IF(J37&lt;&gt;"",J37,"Diğer belge"))))))</f>
        <v/>
      </c>
      <c r="O37" s="5">
        <f>IF(M37="","",M37-TODAY())</f>
        <v/>
      </c>
      <c r="P37" s="3">
        <f>IF(A37="","",IF(M37="","Tarih girilmedi",IF(O37&lt;0,"Süresi doldu",IF(O37&lt;='Özet'!$B$4,"Yaklaşıyor","Geçerli"))))</f>
        <v/>
      </c>
    </row>
    <row r="38">
      <c r="A38" s="3" t="n"/>
      <c r="B38" s="3" t="n"/>
      <c r="C38" s="3" t="n"/>
      <c r="D38" s="3" t="n"/>
      <c r="E38" s="3" t="n"/>
      <c r="F38" s="4" t="n"/>
      <c r="G38" s="4" t="n"/>
      <c r="H38" s="4" t="n"/>
      <c r="I38" s="4" t="n"/>
      <c r="J38" s="3" t="n"/>
      <c r="K38" s="4" t="n"/>
      <c r="L38" s="3" t="n"/>
      <c r="M38" s="4">
        <f>IF(A38="","",IF(COUNT(F38:I38,K38)=0,"",MIN(F38:I38,K38)))</f>
        <v/>
      </c>
      <c r="N38" s="3">
        <f>IF(M38="","",IF(F38=M38,"Muayene",IF(G38=M38,"Trafik sigortası",IF(H38=M38,"Kasko",IF(I38=M38,"Takograf muayenesi",IF(J38&lt;&gt;"",J38,"Diğer belge"))))))</f>
        <v/>
      </c>
      <c r="O38" s="5">
        <f>IF(M38="","",M38-TODAY())</f>
        <v/>
      </c>
      <c r="P38" s="3">
        <f>IF(A38="","",IF(M38="","Tarih girilmedi",IF(O38&lt;0,"Süresi doldu",IF(O38&lt;='Özet'!$B$4,"Yaklaşıyor","Geçerli"))))</f>
        <v/>
      </c>
    </row>
    <row r="39">
      <c r="A39" s="3" t="n"/>
      <c r="B39" s="3" t="n"/>
      <c r="C39" s="3" t="n"/>
      <c r="D39" s="3" t="n"/>
      <c r="E39" s="3" t="n"/>
      <c r="F39" s="4" t="n"/>
      <c r="G39" s="4" t="n"/>
      <c r="H39" s="4" t="n"/>
      <c r="I39" s="4" t="n"/>
      <c r="J39" s="3" t="n"/>
      <c r="K39" s="4" t="n"/>
      <c r="L39" s="3" t="n"/>
      <c r="M39" s="4">
        <f>IF(A39="","",IF(COUNT(F39:I39,K39)=0,"",MIN(F39:I39,K39)))</f>
        <v/>
      </c>
      <c r="N39" s="3">
        <f>IF(M39="","",IF(F39=M39,"Muayene",IF(G39=M39,"Trafik sigortası",IF(H39=M39,"Kasko",IF(I39=M39,"Takograf muayenesi",IF(J39&lt;&gt;"",J39,"Diğer belge"))))))</f>
        <v/>
      </c>
      <c r="O39" s="5">
        <f>IF(M39="","",M39-TODAY())</f>
        <v/>
      </c>
      <c r="P39" s="3">
        <f>IF(A39="","",IF(M39="","Tarih girilmedi",IF(O39&lt;0,"Süresi doldu",IF(O39&lt;='Özet'!$B$4,"Yaklaşıyor","Geçerli"))))</f>
        <v/>
      </c>
    </row>
    <row r="40">
      <c r="A40" s="3" t="n"/>
      <c r="B40" s="3" t="n"/>
      <c r="C40" s="3" t="n"/>
      <c r="D40" s="3" t="n"/>
      <c r="E40" s="3" t="n"/>
      <c r="F40" s="4" t="n"/>
      <c r="G40" s="4" t="n"/>
      <c r="H40" s="4" t="n"/>
      <c r="I40" s="4" t="n"/>
      <c r="J40" s="3" t="n"/>
      <c r="K40" s="4" t="n"/>
      <c r="L40" s="3" t="n"/>
      <c r="M40" s="4">
        <f>IF(A40="","",IF(COUNT(F40:I40,K40)=0,"",MIN(F40:I40,K40)))</f>
        <v/>
      </c>
      <c r="N40" s="3">
        <f>IF(M40="","",IF(F40=M40,"Muayene",IF(G40=M40,"Trafik sigortası",IF(H40=M40,"Kasko",IF(I40=M40,"Takograf muayenesi",IF(J40&lt;&gt;"",J40,"Diğer belge"))))))</f>
        <v/>
      </c>
      <c r="O40" s="5">
        <f>IF(M40="","",M40-TODAY())</f>
        <v/>
      </c>
      <c r="P40" s="3">
        <f>IF(A40="","",IF(M40="","Tarih girilmedi",IF(O40&lt;0,"Süresi doldu",IF(O40&lt;='Özet'!$B$4,"Yaklaşıyor","Geçerli"))))</f>
        <v/>
      </c>
    </row>
    <row r="41">
      <c r="A41" s="3" t="n"/>
      <c r="B41" s="3" t="n"/>
      <c r="C41" s="3" t="n"/>
      <c r="D41" s="3" t="n"/>
      <c r="E41" s="3" t="n"/>
      <c r="F41" s="4" t="n"/>
      <c r="G41" s="4" t="n"/>
      <c r="H41" s="4" t="n"/>
      <c r="I41" s="4" t="n"/>
      <c r="J41" s="3" t="n"/>
      <c r="K41" s="4" t="n"/>
      <c r="L41" s="3" t="n"/>
      <c r="M41" s="4">
        <f>IF(A41="","",IF(COUNT(F41:I41,K41)=0,"",MIN(F41:I41,K41)))</f>
        <v/>
      </c>
      <c r="N41" s="3">
        <f>IF(M41="","",IF(F41=M41,"Muayene",IF(G41=M41,"Trafik sigortası",IF(H41=M41,"Kasko",IF(I41=M41,"Takograf muayenesi",IF(J41&lt;&gt;"",J41,"Diğer belge"))))))</f>
        <v/>
      </c>
      <c r="O41" s="5">
        <f>IF(M41="","",M41-TODAY())</f>
        <v/>
      </c>
      <c r="P41" s="3">
        <f>IF(A41="","",IF(M41="","Tarih girilmedi",IF(O41&lt;0,"Süresi doldu",IF(O41&lt;='Özet'!$B$4,"Yaklaşıyor","Geçerli"))))</f>
        <v/>
      </c>
    </row>
    <row r="42">
      <c r="A42" s="3" t="n"/>
      <c r="B42" s="3" t="n"/>
      <c r="C42" s="3" t="n"/>
      <c r="D42" s="3" t="n"/>
      <c r="E42" s="3" t="n"/>
      <c r="F42" s="4" t="n"/>
      <c r="G42" s="4" t="n"/>
      <c r="H42" s="4" t="n"/>
      <c r="I42" s="4" t="n"/>
      <c r="J42" s="3" t="n"/>
      <c r="K42" s="4" t="n"/>
      <c r="L42" s="3" t="n"/>
      <c r="M42" s="4">
        <f>IF(A42="","",IF(COUNT(F42:I42,K42)=0,"",MIN(F42:I42,K42)))</f>
        <v/>
      </c>
      <c r="N42" s="3">
        <f>IF(M42="","",IF(F42=M42,"Muayene",IF(G42=M42,"Trafik sigortası",IF(H42=M42,"Kasko",IF(I42=M42,"Takograf muayenesi",IF(J42&lt;&gt;"",J42,"Diğer belge"))))))</f>
        <v/>
      </c>
      <c r="O42" s="5">
        <f>IF(M42="","",M42-TODAY())</f>
        <v/>
      </c>
      <c r="P42" s="3">
        <f>IF(A42="","",IF(M42="","Tarih girilmedi",IF(O42&lt;0,"Süresi doldu",IF(O42&lt;='Özet'!$B$4,"Yaklaşıyor","Geçerli"))))</f>
        <v/>
      </c>
    </row>
    <row r="43">
      <c r="A43" s="3" t="n"/>
      <c r="B43" s="3" t="n"/>
      <c r="C43" s="3" t="n"/>
      <c r="D43" s="3" t="n"/>
      <c r="E43" s="3" t="n"/>
      <c r="F43" s="4" t="n"/>
      <c r="G43" s="4" t="n"/>
      <c r="H43" s="4" t="n"/>
      <c r="I43" s="4" t="n"/>
      <c r="J43" s="3" t="n"/>
      <c r="K43" s="4" t="n"/>
      <c r="L43" s="3" t="n"/>
      <c r="M43" s="4">
        <f>IF(A43="","",IF(COUNT(F43:I43,K43)=0,"",MIN(F43:I43,K43)))</f>
        <v/>
      </c>
      <c r="N43" s="3">
        <f>IF(M43="","",IF(F43=M43,"Muayene",IF(G43=M43,"Trafik sigortası",IF(H43=M43,"Kasko",IF(I43=M43,"Takograf muayenesi",IF(J43&lt;&gt;"",J43,"Diğer belge"))))))</f>
        <v/>
      </c>
      <c r="O43" s="5">
        <f>IF(M43="","",M43-TODAY())</f>
        <v/>
      </c>
      <c r="P43" s="3">
        <f>IF(A43="","",IF(M43="","Tarih girilmedi",IF(O43&lt;0,"Süresi doldu",IF(O43&lt;='Özet'!$B$4,"Yaklaşıyor","Geçerli"))))</f>
        <v/>
      </c>
    </row>
    <row r="44">
      <c r="A44" s="3" t="n"/>
      <c r="B44" s="3" t="n"/>
      <c r="C44" s="3" t="n"/>
      <c r="D44" s="3" t="n"/>
      <c r="E44" s="3" t="n"/>
      <c r="F44" s="4" t="n"/>
      <c r="G44" s="4" t="n"/>
      <c r="H44" s="4" t="n"/>
      <c r="I44" s="4" t="n"/>
      <c r="J44" s="3" t="n"/>
      <c r="K44" s="4" t="n"/>
      <c r="L44" s="3" t="n"/>
      <c r="M44" s="4">
        <f>IF(A44="","",IF(COUNT(F44:I44,K44)=0,"",MIN(F44:I44,K44)))</f>
        <v/>
      </c>
      <c r="N44" s="3">
        <f>IF(M44="","",IF(F44=M44,"Muayene",IF(G44=M44,"Trafik sigortası",IF(H44=M44,"Kasko",IF(I44=M44,"Takograf muayenesi",IF(J44&lt;&gt;"",J44,"Diğer belge"))))))</f>
        <v/>
      </c>
      <c r="O44" s="5">
        <f>IF(M44="","",M44-TODAY())</f>
        <v/>
      </c>
      <c r="P44" s="3">
        <f>IF(A44="","",IF(M44="","Tarih girilmedi",IF(O44&lt;0,"Süresi doldu",IF(O44&lt;='Özet'!$B$4,"Yaklaşıyor","Geçerli"))))</f>
        <v/>
      </c>
    </row>
    <row r="45">
      <c r="A45" s="3" t="n"/>
      <c r="B45" s="3" t="n"/>
      <c r="C45" s="3" t="n"/>
      <c r="D45" s="3" t="n"/>
      <c r="E45" s="3" t="n"/>
      <c r="F45" s="4" t="n"/>
      <c r="G45" s="4" t="n"/>
      <c r="H45" s="4" t="n"/>
      <c r="I45" s="4" t="n"/>
      <c r="J45" s="3" t="n"/>
      <c r="K45" s="4" t="n"/>
      <c r="L45" s="3" t="n"/>
      <c r="M45" s="4">
        <f>IF(A45="","",IF(COUNT(F45:I45,K45)=0,"",MIN(F45:I45,K45)))</f>
        <v/>
      </c>
      <c r="N45" s="3">
        <f>IF(M45="","",IF(F45=M45,"Muayene",IF(G45=M45,"Trafik sigortası",IF(H45=M45,"Kasko",IF(I45=M45,"Takograf muayenesi",IF(J45&lt;&gt;"",J45,"Diğer belge"))))))</f>
        <v/>
      </c>
      <c r="O45" s="5">
        <f>IF(M45="","",M45-TODAY())</f>
        <v/>
      </c>
      <c r="P45" s="3">
        <f>IF(A45="","",IF(M45="","Tarih girilmedi",IF(O45&lt;0,"Süresi doldu",IF(O45&lt;='Özet'!$B$4,"Yaklaşıyor","Geçerli"))))</f>
        <v/>
      </c>
    </row>
    <row r="46">
      <c r="A46" s="3" t="n"/>
      <c r="B46" s="3" t="n"/>
      <c r="C46" s="3" t="n"/>
      <c r="D46" s="3" t="n"/>
      <c r="E46" s="3" t="n"/>
      <c r="F46" s="4" t="n"/>
      <c r="G46" s="4" t="n"/>
      <c r="H46" s="4" t="n"/>
      <c r="I46" s="4" t="n"/>
      <c r="J46" s="3" t="n"/>
      <c r="K46" s="4" t="n"/>
      <c r="L46" s="3" t="n"/>
      <c r="M46" s="4">
        <f>IF(A46="","",IF(COUNT(F46:I46,K46)=0,"",MIN(F46:I46,K46)))</f>
        <v/>
      </c>
      <c r="N46" s="3">
        <f>IF(M46="","",IF(F46=M46,"Muayene",IF(G46=M46,"Trafik sigortası",IF(H46=M46,"Kasko",IF(I46=M46,"Takograf muayenesi",IF(J46&lt;&gt;"",J46,"Diğer belge"))))))</f>
        <v/>
      </c>
      <c r="O46" s="5">
        <f>IF(M46="","",M46-TODAY())</f>
        <v/>
      </c>
      <c r="P46" s="3">
        <f>IF(A46="","",IF(M46="","Tarih girilmedi",IF(O46&lt;0,"Süresi doldu",IF(O46&lt;='Özet'!$B$4,"Yaklaşıyor","Geçerli"))))</f>
        <v/>
      </c>
    </row>
    <row r="47">
      <c r="A47" s="3" t="n"/>
      <c r="B47" s="3" t="n"/>
      <c r="C47" s="3" t="n"/>
      <c r="D47" s="3" t="n"/>
      <c r="E47" s="3" t="n"/>
      <c r="F47" s="4" t="n"/>
      <c r="G47" s="4" t="n"/>
      <c r="H47" s="4" t="n"/>
      <c r="I47" s="4" t="n"/>
      <c r="J47" s="3" t="n"/>
      <c r="K47" s="4" t="n"/>
      <c r="L47" s="3" t="n"/>
      <c r="M47" s="4">
        <f>IF(A47="","",IF(COUNT(F47:I47,K47)=0,"",MIN(F47:I47,K47)))</f>
        <v/>
      </c>
      <c r="N47" s="3">
        <f>IF(M47="","",IF(F47=M47,"Muayene",IF(G47=M47,"Trafik sigortası",IF(H47=M47,"Kasko",IF(I47=M47,"Takograf muayenesi",IF(J47&lt;&gt;"",J47,"Diğer belge"))))))</f>
        <v/>
      </c>
      <c r="O47" s="5">
        <f>IF(M47="","",M47-TODAY())</f>
        <v/>
      </c>
      <c r="P47" s="3">
        <f>IF(A47="","",IF(M47="","Tarih girilmedi",IF(O47&lt;0,"Süresi doldu",IF(O47&lt;='Özet'!$B$4,"Yaklaşıyor","Geçerli"))))</f>
        <v/>
      </c>
    </row>
    <row r="48">
      <c r="A48" s="3" t="n"/>
      <c r="B48" s="3" t="n"/>
      <c r="C48" s="3" t="n"/>
      <c r="D48" s="3" t="n"/>
      <c r="E48" s="3" t="n"/>
      <c r="F48" s="4" t="n"/>
      <c r="G48" s="4" t="n"/>
      <c r="H48" s="4" t="n"/>
      <c r="I48" s="4" t="n"/>
      <c r="J48" s="3" t="n"/>
      <c r="K48" s="4" t="n"/>
      <c r="L48" s="3" t="n"/>
      <c r="M48" s="4">
        <f>IF(A48="","",IF(COUNT(F48:I48,K48)=0,"",MIN(F48:I48,K48)))</f>
        <v/>
      </c>
      <c r="N48" s="3">
        <f>IF(M48="","",IF(F48=M48,"Muayene",IF(G48=M48,"Trafik sigortası",IF(H48=M48,"Kasko",IF(I48=M48,"Takograf muayenesi",IF(J48&lt;&gt;"",J48,"Diğer belge"))))))</f>
        <v/>
      </c>
      <c r="O48" s="5">
        <f>IF(M48="","",M48-TODAY())</f>
        <v/>
      </c>
      <c r="P48" s="3">
        <f>IF(A48="","",IF(M48="","Tarih girilmedi",IF(O48&lt;0,"Süresi doldu",IF(O48&lt;='Özet'!$B$4,"Yaklaşıyor","Geçerli"))))</f>
        <v/>
      </c>
    </row>
    <row r="49">
      <c r="A49" s="3" t="n"/>
      <c r="B49" s="3" t="n"/>
      <c r="C49" s="3" t="n"/>
      <c r="D49" s="3" t="n"/>
      <c r="E49" s="3" t="n"/>
      <c r="F49" s="4" t="n"/>
      <c r="G49" s="4" t="n"/>
      <c r="H49" s="4" t="n"/>
      <c r="I49" s="4" t="n"/>
      <c r="J49" s="3" t="n"/>
      <c r="K49" s="4" t="n"/>
      <c r="L49" s="3" t="n"/>
      <c r="M49" s="4">
        <f>IF(A49="","",IF(COUNT(F49:I49,K49)=0,"",MIN(F49:I49,K49)))</f>
        <v/>
      </c>
      <c r="N49" s="3">
        <f>IF(M49="","",IF(F49=M49,"Muayene",IF(G49=M49,"Trafik sigortası",IF(H49=M49,"Kasko",IF(I49=M49,"Takograf muayenesi",IF(J49&lt;&gt;"",J49,"Diğer belge"))))))</f>
        <v/>
      </c>
      <c r="O49" s="5">
        <f>IF(M49="","",M49-TODAY())</f>
        <v/>
      </c>
      <c r="P49" s="3">
        <f>IF(A49="","",IF(M49="","Tarih girilmedi",IF(O49&lt;0,"Süresi doldu",IF(O49&lt;='Özet'!$B$4,"Yaklaşıyor","Geçerli"))))</f>
        <v/>
      </c>
    </row>
    <row r="50">
      <c r="A50" s="3" t="n"/>
      <c r="B50" s="3" t="n"/>
      <c r="C50" s="3" t="n"/>
      <c r="D50" s="3" t="n"/>
      <c r="E50" s="3" t="n"/>
      <c r="F50" s="4" t="n"/>
      <c r="G50" s="4" t="n"/>
      <c r="H50" s="4" t="n"/>
      <c r="I50" s="4" t="n"/>
      <c r="J50" s="3" t="n"/>
      <c r="K50" s="4" t="n"/>
      <c r="L50" s="3" t="n"/>
      <c r="M50" s="4">
        <f>IF(A50="","",IF(COUNT(F50:I50,K50)=0,"",MIN(F50:I50,K50)))</f>
        <v/>
      </c>
      <c r="N50" s="3">
        <f>IF(M50="","",IF(F50=M50,"Muayene",IF(G50=M50,"Trafik sigortası",IF(H50=M50,"Kasko",IF(I50=M50,"Takograf muayenesi",IF(J50&lt;&gt;"",J50,"Diğer belge"))))))</f>
        <v/>
      </c>
      <c r="O50" s="5">
        <f>IF(M50="","",M50-TODAY())</f>
        <v/>
      </c>
      <c r="P50" s="3">
        <f>IF(A50="","",IF(M50="","Tarih girilmedi",IF(O50&lt;0,"Süresi doldu",IF(O50&lt;='Özet'!$B$4,"Yaklaşıyor","Geçerli"))))</f>
        <v/>
      </c>
    </row>
    <row r="51">
      <c r="A51" s="3" t="n"/>
      <c r="B51" s="3" t="n"/>
      <c r="C51" s="3" t="n"/>
      <c r="D51" s="3" t="n"/>
      <c r="E51" s="3" t="n"/>
      <c r="F51" s="4" t="n"/>
      <c r="G51" s="4" t="n"/>
      <c r="H51" s="4" t="n"/>
      <c r="I51" s="4" t="n"/>
      <c r="J51" s="3" t="n"/>
      <c r="K51" s="4" t="n"/>
      <c r="L51" s="3" t="n"/>
      <c r="M51" s="4">
        <f>IF(A51="","",IF(COUNT(F51:I51,K51)=0,"",MIN(F51:I51,K51)))</f>
        <v/>
      </c>
      <c r="N51" s="3">
        <f>IF(M51="","",IF(F51=M51,"Muayene",IF(G51=M51,"Trafik sigortası",IF(H51=M51,"Kasko",IF(I51=M51,"Takograf muayenesi",IF(J51&lt;&gt;"",J51,"Diğer belge"))))))</f>
        <v/>
      </c>
      <c r="O51" s="5">
        <f>IF(M51="","",M51-TODAY())</f>
        <v/>
      </c>
      <c r="P51" s="3">
        <f>IF(A51="","",IF(M51="","Tarih girilmedi",IF(O51&lt;0,"Süresi doldu",IF(O51&lt;='Özet'!$B$4,"Yaklaşıyor","Geçerli"))))</f>
        <v/>
      </c>
    </row>
    <row r="52">
      <c r="A52" s="3" t="n"/>
      <c r="B52" s="3" t="n"/>
      <c r="C52" s="3" t="n"/>
      <c r="D52" s="3" t="n"/>
      <c r="E52" s="3" t="n"/>
      <c r="F52" s="4" t="n"/>
      <c r="G52" s="4" t="n"/>
      <c r="H52" s="4" t="n"/>
      <c r="I52" s="4" t="n"/>
      <c r="J52" s="3" t="n"/>
      <c r="K52" s="4" t="n"/>
      <c r="L52" s="3" t="n"/>
      <c r="M52" s="4">
        <f>IF(A52="","",IF(COUNT(F52:I52,K52)=0,"",MIN(F52:I52,K52)))</f>
        <v/>
      </c>
      <c r="N52" s="3">
        <f>IF(M52="","",IF(F52=M52,"Muayene",IF(G52=M52,"Trafik sigortası",IF(H52=M52,"Kasko",IF(I52=M52,"Takograf muayenesi",IF(J52&lt;&gt;"",J52,"Diğer belge"))))))</f>
        <v/>
      </c>
      <c r="O52" s="5">
        <f>IF(M52="","",M52-TODAY())</f>
        <v/>
      </c>
      <c r="P52" s="3">
        <f>IF(A52="","",IF(M52="","Tarih girilmedi",IF(O52&lt;0,"Süresi doldu",IF(O52&lt;='Özet'!$B$4,"Yaklaşıyor","Geçerli"))))</f>
        <v/>
      </c>
    </row>
    <row r="53">
      <c r="A53" s="3" t="n"/>
      <c r="B53" s="3" t="n"/>
      <c r="C53" s="3" t="n"/>
      <c r="D53" s="3" t="n"/>
      <c r="E53" s="3" t="n"/>
      <c r="F53" s="4" t="n"/>
      <c r="G53" s="4" t="n"/>
      <c r="H53" s="4" t="n"/>
      <c r="I53" s="4" t="n"/>
      <c r="J53" s="3" t="n"/>
      <c r="K53" s="4" t="n"/>
      <c r="L53" s="3" t="n"/>
      <c r="M53" s="4">
        <f>IF(A53="","",IF(COUNT(F53:I53,K53)=0,"",MIN(F53:I53,K53)))</f>
        <v/>
      </c>
      <c r="N53" s="3">
        <f>IF(M53="","",IF(F53=M53,"Muayene",IF(G53=M53,"Trafik sigortası",IF(H53=M53,"Kasko",IF(I53=M53,"Takograf muayenesi",IF(J53&lt;&gt;"",J53,"Diğer belge"))))))</f>
        <v/>
      </c>
      <c r="O53" s="5">
        <f>IF(M53="","",M53-TODAY())</f>
        <v/>
      </c>
      <c r="P53" s="3">
        <f>IF(A53="","",IF(M53="","Tarih girilmedi",IF(O53&lt;0,"Süresi doldu",IF(O53&lt;='Özet'!$B$4,"Yaklaşıyor","Geçerli"))))</f>
        <v/>
      </c>
    </row>
    <row r="54">
      <c r="A54" s="3" t="n"/>
      <c r="B54" s="3" t="n"/>
      <c r="C54" s="3" t="n"/>
      <c r="D54" s="3" t="n"/>
      <c r="E54" s="3" t="n"/>
      <c r="F54" s="4" t="n"/>
      <c r="G54" s="4" t="n"/>
      <c r="H54" s="4" t="n"/>
      <c r="I54" s="4" t="n"/>
      <c r="J54" s="3" t="n"/>
      <c r="K54" s="4" t="n"/>
      <c r="L54" s="3" t="n"/>
      <c r="M54" s="4">
        <f>IF(A54="","",IF(COUNT(F54:I54,K54)=0,"",MIN(F54:I54,K54)))</f>
        <v/>
      </c>
      <c r="N54" s="3">
        <f>IF(M54="","",IF(F54=M54,"Muayene",IF(G54=M54,"Trafik sigortası",IF(H54=M54,"Kasko",IF(I54=M54,"Takograf muayenesi",IF(J54&lt;&gt;"",J54,"Diğer belge"))))))</f>
        <v/>
      </c>
      <c r="O54" s="5">
        <f>IF(M54="","",M54-TODAY())</f>
        <v/>
      </c>
      <c r="P54" s="3">
        <f>IF(A54="","",IF(M54="","Tarih girilmedi",IF(O54&lt;0,"Süresi doldu",IF(O54&lt;='Özet'!$B$4,"Yaklaşıyor","Geçerli"))))</f>
        <v/>
      </c>
    </row>
    <row r="55">
      <c r="A55" s="3" t="n"/>
      <c r="B55" s="3" t="n"/>
      <c r="C55" s="3" t="n"/>
      <c r="D55" s="3" t="n"/>
      <c r="E55" s="3" t="n"/>
      <c r="F55" s="4" t="n"/>
      <c r="G55" s="4" t="n"/>
      <c r="H55" s="4" t="n"/>
      <c r="I55" s="4" t="n"/>
      <c r="J55" s="3" t="n"/>
      <c r="K55" s="4" t="n"/>
      <c r="L55" s="3" t="n"/>
      <c r="M55" s="4">
        <f>IF(A55="","",IF(COUNT(F55:I55,K55)=0,"",MIN(F55:I55,K55)))</f>
        <v/>
      </c>
      <c r="N55" s="3">
        <f>IF(M55="","",IF(F55=M55,"Muayene",IF(G55=M55,"Trafik sigortası",IF(H55=M55,"Kasko",IF(I55=M55,"Takograf muayenesi",IF(J55&lt;&gt;"",J55,"Diğer belge"))))))</f>
        <v/>
      </c>
      <c r="O55" s="5">
        <f>IF(M55="","",M55-TODAY())</f>
        <v/>
      </c>
      <c r="P55" s="3">
        <f>IF(A55="","",IF(M55="","Tarih girilmedi",IF(O55&lt;0,"Süresi doldu",IF(O55&lt;='Özet'!$B$4,"Yaklaşıyor","Geçerli"))))</f>
        <v/>
      </c>
    </row>
    <row r="56">
      <c r="A56" s="3" t="n"/>
      <c r="B56" s="3" t="n"/>
      <c r="C56" s="3" t="n"/>
      <c r="D56" s="3" t="n"/>
      <c r="E56" s="3" t="n"/>
      <c r="F56" s="4" t="n"/>
      <c r="G56" s="4" t="n"/>
      <c r="H56" s="4" t="n"/>
      <c r="I56" s="4" t="n"/>
      <c r="J56" s="3" t="n"/>
      <c r="K56" s="4" t="n"/>
      <c r="L56" s="3" t="n"/>
      <c r="M56" s="4">
        <f>IF(A56="","",IF(COUNT(F56:I56,K56)=0,"",MIN(F56:I56,K56)))</f>
        <v/>
      </c>
      <c r="N56" s="3">
        <f>IF(M56="","",IF(F56=M56,"Muayene",IF(G56=M56,"Trafik sigortası",IF(H56=M56,"Kasko",IF(I56=M56,"Takograf muayenesi",IF(J56&lt;&gt;"",J56,"Diğer belge"))))))</f>
        <v/>
      </c>
      <c r="O56" s="5">
        <f>IF(M56="","",M56-TODAY())</f>
        <v/>
      </c>
      <c r="P56" s="3">
        <f>IF(A56="","",IF(M56="","Tarih girilmedi",IF(O56&lt;0,"Süresi doldu",IF(O56&lt;='Özet'!$B$4,"Yaklaşıyor","Geçerli"))))</f>
        <v/>
      </c>
    </row>
    <row r="57">
      <c r="A57" s="3" t="n"/>
      <c r="B57" s="3" t="n"/>
      <c r="C57" s="3" t="n"/>
      <c r="D57" s="3" t="n"/>
      <c r="E57" s="3" t="n"/>
      <c r="F57" s="4" t="n"/>
      <c r="G57" s="4" t="n"/>
      <c r="H57" s="4" t="n"/>
      <c r="I57" s="4" t="n"/>
      <c r="J57" s="3" t="n"/>
      <c r="K57" s="4" t="n"/>
      <c r="L57" s="3" t="n"/>
      <c r="M57" s="4">
        <f>IF(A57="","",IF(COUNT(F57:I57,K57)=0,"",MIN(F57:I57,K57)))</f>
        <v/>
      </c>
      <c r="N57" s="3">
        <f>IF(M57="","",IF(F57=M57,"Muayene",IF(G57=M57,"Trafik sigortası",IF(H57=M57,"Kasko",IF(I57=M57,"Takograf muayenesi",IF(J57&lt;&gt;"",J57,"Diğer belge"))))))</f>
        <v/>
      </c>
      <c r="O57" s="5">
        <f>IF(M57="","",M57-TODAY())</f>
        <v/>
      </c>
      <c r="P57" s="3">
        <f>IF(A57="","",IF(M57="","Tarih girilmedi",IF(O57&lt;0,"Süresi doldu",IF(O57&lt;='Özet'!$B$4,"Yaklaşıyor","Geçerli"))))</f>
        <v/>
      </c>
    </row>
    <row r="58">
      <c r="A58" s="3" t="n"/>
      <c r="B58" s="3" t="n"/>
      <c r="C58" s="3" t="n"/>
      <c r="D58" s="3" t="n"/>
      <c r="E58" s="3" t="n"/>
      <c r="F58" s="4" t="n"/>
      <c r="G58" s="4" t="n"/>
      <c r="H58" s="4" t="n"/>
      <c r="I58" s="4" t="n"/>
      <c r="J58" s="3" t="n"/>
      <c r="K58" s="4" t="n"/>
      <c r="L58" s="3" t="n"/>
      <c r="M58" s="4">
        <f>IF(A58="","",IF(COUNT(F58:I58,K58)=0,"",MIN(F58:I58,K58)))</f>
        <v/>
      </c>
      <c r="N58" s="3">
        <f>IF(M58="","",IF(F58=M58,"Muayene",IF(G58=M58,"Trafik sigortası",IF(H58=M58,"Kasko",IF(I58=M58,"Takograf muayenesi",IF(J58&lt;&gt;"",J58,"Diğer belge"))))))</f>
        <v/>
      </c>
      <c r="O58" s="5">
        <f>IF(M58="","",M58-TODAY())</f>
        <v/>
      </c>
      <c r="P58" s="3">
        <f>IF(A58="","",IF(M58="","Tarih girilmedi",IF(O58&lt;0,"Süresi doldu",IF(O58&lt;='Özet'!$B$4,"Yaklaşıyor","Geçerli"))))</f>
        <v/>
      </c>
    </row>
    <row r="59">
      <c r="A59" s="3" t="n"/>
      <c r="B59" s="3" t="n"/>
      <c r="C59" s="3" t="n"/>
      <c r="D59" s="3" t="n"/>
      <c r="E59" s="3" t="n"/>
      <c r="F59" s="4" t="n"/>
      <c r="G59" s="4" t="n"/>
      <c r="H59" s="4" t="n"/>
      <c r="I59" s="4" t="n"/>
      <c r="J59" s="3" t="n"/>
      <c r="K59" s="4" t="n"/>
      <c r="L59" s="3" t="n"/>
      <c r="M59" s="4">
        <f>IF(A59="","",IF(COUNT(F59:I59,K59)=0,"",MIN(F59:I59,K59)))</f>
        <v/>
      </c>
      <c r="N59" s="3">
        <f>IF(M59="","",IF(F59=M59,"Muayene",IF(G59=M59,"Trafik sigortası",IF(H59=M59,"Kasko",IF(I59=M59,"Takograf muayenesi",IF(J59&lt;&gt;"",J59,"Diğer belge"))))))</f>
        <v/>
      </c>
      <c r="O59" s="5">
        <f>IF(M59="","",M59-TODAY())</f>
        <v/>
      </c>
      <c r="P59" s="3">
        <f>IF(A59="","",IF(M59="","Tarih girilmedi",IF(O59&lt;0,"Süresi doldu",IF(O59&lt;='Özet'!$B$4,"Yaklaşıyor","Geçerli"))))</f>
        <v/>
      </c>
    </row>
    <row r="60">
      <c r="A60" s="3" t="n"/>
      <c r="B60" s="3" t="n"/>
      <c r="C60" s="3" t="n"/>
      <c r="D60" s="3" t="n"/>
      <c r="E60" s="3" t="n"/>
      <c r="F60" s="4" t="n"/>
      <c r="G60" s="4" t="n"/>
      <c r="H60" s="4" t="n"/>
      <c r="I60" s="4" t="n"/>
      <c r="J60" s="3" t="n"/>
      <c r="K60" s="4" t="n"/>
      <c r="L60" s="3" t="n"/>
      <c r="M60" s="4">
        <f>IF(A60="","",IF(COUNT(F60:I60,K60)=0,"",MIN(F60:I60,K60)))</f>
        <v/>
      </c>
      <c r="N60" s="3">
        <f>IF(M60="","",IF(F60=M60,"Muayene",IF(G60=M60,"Trafik sigortası",IF(H60=M60,"Kasko",IF(I60=M60,"Takograf muayenesi",IF(J60&lt;&gt;"",J60,"Diğer belge"))))))</f>
        <v/>
      </c>
      <c r="O60" s="5">
        <f>IF(M60="","",M60-TODAY())</f>
        <v/>
      </c>
      <c r="P60" s="3">
        <f>IF(A60="","",IF(M60="","Tarih girilmedi",IF(O60&lt;0,"Süresi doldu",IF(O60&lt;='Özet'!$B$4,"Yaklaşıyor","Geçerli"))))</f>
        <v/>
      </c>
    </row>
    <row r="61">
      <c r="A61" s="3" t="n"/>
      <c r="B61" s="3" t="n"/>
      <c r="C61" s="3" t="n"/>
      <c r="D61" s="3" t="n"/>
      <c r="E61" s="3" t="n"/>
      <c r="F61" s="4" t="n"/>
      <c r="G61" s="4" t="n"/>
      <c r="H61" s="4" t="n"/>
      <c r="I61" s="4" t="n"/>
      <c r="J61" s="3" t="n"/>
      <c r="K61" s="4" t="n"/>
      <c r="L61" s="3" t="n"/>
      <c r="M61" s="4">
        <f>IF(A61="","",IF(COUNT(F61:I61,K61)=0,"",MIN(F61:I61,K61)))</f>
        <v/>
      </c>
      <c r="N61" s="3">
        <f>IF(M61="","",IF(F61=M61,"Muayene",IF(G61=M61,"Trafik sigortası",IF(H61=M61,"Kasko",IF(I61=M61,"Takograf muayenesi",IF(J61&lt;&gt;"",J61,"Diğer belge"))))))</f>
        <v/>
      </c>
      <c r="O61" s="5">
        <f>IF(M61="","",M61-TODAY())</f>
        <v/>
      </c>
      <c r="P61" s="3">
        <f>IF(A61="","",IF(M61="","Tarih girilmedi",IF(O61&lt;0,"Süresi doldu",IF(O61&lt;='Özet'!$B$4,"Yaklaşıyor","Geçerli"))))</f>
        <v/>
      </c>
    </row>
    <row r="62">
      <c r="A62" s="3" t="n"/>
      <c r="B62" s="3" t="n"/>
      <c r="C62" s="3" t="n"/>
      <c r="D62" s="3" t="n"/>
      <c r="E62" s="3" t="n"/>
      <c r="F62" s="4" t="n"/>
      <c r="G62" s="4" t="n"/>
      <c r="H62" s="4" t="n"/>
      <c r="I62" s="4" t="n"/>
      <c r="J62" s="3" t="n"/>
      <c r="K62" s="4" t="n"/>
      <c r="L62" s="3" t="n"/>
      <c r="M62" s="4">
        <f>IF(A62="","",IF(COUNT(F62:I62,K62)=0,"",MIN(F62:I62,K62)))</f>
        <v/>
      </c>
      <c r="N62" s="3">
        <f>IF(M62="","",IF(F62=M62,"Muayene",IF(G62=M62,"Trafik sigortası",IF(H62=M62,"Kasko",IF(I62=M62,"Takograf muayenesi",IF(J62&lt;&gt;"",J62,"Diğer belge"))))))</f>
        <v/>
      </c>
      <c r="O62" s="5">
        <f>IF(M62="","",M62-TODAY())</f>
        <v/>
      </c>
      <c r="P62" s="3">
        <f>IF(A62="","",IF(M62="","Tarih girilmedi",IF(O62&lt;0,"Süresi doldu",IF(O62&lt;='Özet'!$B$4,"Yaklaşıyor","Geçerli"))))</f>
        <v/>
      </c>
    </row>
    <row r="63">
      <c r="A63" s="3" t="n"/>
      <c r="B63" s="3" t="n"/>
      <c r="C63" s="3" t="n"/>
      <c r="D63" s="3" t="n"/>
      <c r="E63" s="3" t="n"/>
      <c r="F63" s="4" t="n"/>
      <c r="G63" s="4" t="n"/>
      <c r="H63" s="4" t="n"/>
      <c r="I63" s="4" t="n"/>
      <c r="J63" s="3" t="n"/>
      <c r="K63" s="4" t="n"/>
      <c r="L63" s="3" t="n"/>
      <c r="M63" s="4">
        <f>IF(A63="","",IF(COUNT(F63:I63,K63)=0,"",MIN(F63:I63,K63)))</f>
        <v/>
      </c>
      <c r="N63" s="3">
        <f>IF(M63="","",IF(F63=M63,"Muayene",IF(G63=M63,"Trafik sigortası",IF(H63=M63,"Kasko",IF(I63=M63,"Takograf muayenesi",IF(J63&lt;&gt;"",J63,"Diğer belge"))))))</f>
        <v/>
      </c>
      <c r="O63" s="5">
        <f>IF(M63="","",M63-TODAY())</f>
        <v/>
      </c>
      <c r="P63" s="3">
        <f>IF(A63="","",IF(M63="","Tarih girilmedi",IF(O63&lt;0,"Süresi doldu",IF(O63&lt;='Özet'!$B$4,"Yaklaşıyor","Geçerli"))))</f>
        <v/>
      </c>
    </row>
    <row r="64">
      <c r="A64" s="3" t="n"/>
      <c r="B64" s="3" t="n"/>
      <c r="C64" s="3" t="n"/>
      <c r="D64" s="3" t="n"/>
      <c r="E64" s="3" t="n"/>
      <c r="F64" s="4" t="n"/>
      <c r="G64" s="4" t="n"/>
      <c r="H64" s="4" t="n"/>
      <c r="I64" s="4" t="n"/>
      <c r="J64" s="3" t="n"/>
      <c r="K64" s="4" t="n"/>
      <c r="L64" s="3" t="n"/>
      <c r="M64" s="4">
        <f>IF(A64="","",IF(COUNT(F64:I64,K64)=0,"",MIN(F64:I64,K64)))</f>
        <v/>
      </c>
      <c r="N64" s="3">
        <f>IF(M64="","",IF(F64=M64,"Muayene",IF(G64=M64,"Trafik sigortası",IF(H64=M64,"Kasko",IF(I64=M64,"Takograf muayenesi",IF(J64&lt;&gt;"",J64,"Diğer belge"))))))</f>
        <v/>
      </c>
      <c r="O64" s="5">
        <f>IF(M64="","",M64-TODAY())</f>
        <v/>
      </c>
      <c r="P64" s="3">
        <f>IF(A64="","",IF(M64="","Tarih girilmedi",IF(O64&lt;0,"Süresi doldu",IF(O64&lt;='Özet'!$B$4,"Yaklaşıyor","Geçerli"))))</f>
        <v/>
      </c>
    </row>
    <row r="65">
      <c r="A65" s="3" t="n"/>
      <c r="B65" s="3" t="n"/>
      <c r="C65" s="3" t="n"/>
      <c r="D65" s="3" t="n"/>
      <c r="E65" s="3" t="n"/>
      <c r="F65" s="4" t="n"/>
      <c r="G65" s="4" t="n"/>
      <c r="H65" s="4" t="n"/>
      <c r="I65" s="4" t="n"/>
      <c r="J65" s="3" t="n"/>
      <c r="K65" s="4" t="n"/>
      <c r="L65" s="3" t="n"/>
      <c r="M65" s="4">
        <f>IF(A65="","",IF(COUNT(F65:I65,K65)=0,"",MIN(F65:I65,K65)))</f>
        <v/>
      </c>
      <c r="N65" s="3">
        <f>IF(M65="","",IF(F65=M65,"Muayene",IF(G65=M65,"Trafik sigortası",IF(H65=M65,"Kasko",IF(I65=M65,"Takograf muayenesi",IF(J65&lt;&gt;"",J65,"Diğer belge"))))))</f>
        <v/>
      </c>
      <c r="O65" s="5">
        <f>IF(M65="","",M65-TODAY())</f>
        <v/>
      </c>
      <c r="P65" s="3">
        <f>IF(A65="","",IF(M65="","Tarih girilmedi",IF(O65&lt;0,"Süresi doldu",IF(O65&lt;='Özet'!$B$4,"Yaklaşıyor","Geçerli"))))</f>
        <v/>
      </c>
    </row>
    <row r="66">
      <c r="A66" s="3" t="n"/>
      <c r="B66" s="3" t="n"/>
      <c r="C66" s="3" t="n"/>
      <c r="D66" s="3" t="n"/>
      <c r="E66" s="3" t="n"/>
      <c r="F66" s="4" t="n"/>
      <c r="G66" s="4" t="n"/>
      <c r="H66" s="4" t="n"/>
      <c r="I66" s="4" t="n"/>
      <c r="J66" s="3" t="n"/>
      <c r="K66" s="4" t="n"/>
      <c r="L66" s="3" t="n"/>
      <c r="M66" s="4">
        <f>IF(A66="","",IF(COUNT(F66:I66,K66)=0,"",MIN(F66:I66,K66)))</f>
        <v/>
      </c>
      <c r="N66" s="3">
        <f>IF(M66="","",IF(F66=M66,"Muayene",IF(G66=M66,"Trafik sigortası",IF(H66=M66,"Kasko",IF(I66=M66,"Takograf muayenesi",IF(J66&lt;&gt;"",J66,"Diğer belge"))))))</f>
        <v/>
      </c>
      <c r="O66" s="5">
        <f>IF(M66="","",M66-TODAY())</f>
        <v/>
      </c>
      <c r="P66" s="3">
        <f>IF(A66="","",IF(M66="","Tarih girilmedi",IF(O66&lt;0,"Süresi doldu",IF(O66&lt;='Özet'!$B$4,"Yaklaşıyor","Geçerli"))))</f>
        <v/>
      </c>
    </row>
    <row r="67">
      <c r="A67" s="3" t="n"/>
      <c r="B67" s="3" t="n"/>
      <c r="C67" s="3" t="n"/>
      <c r="D67" s="3" t="n"/>
      <c r="E67" s="3" t="n"/>
      <c r="F67" s="4" t="n"/>
      <c r="G67" s="4" t="n"/>
      <c r="H67" s="4" t="n"/>
      <c r="I67" s="4" t="n"/>
      <c r="J67" s="3" t="n"/>
      <c r="K67" s="4" t="n"/>
      <c r="L67" s="3" t="n"/>
      <c r="M67" s="4">
        <f>IF(A67="","",IF(COUNT(F67:I67,K67)=0,"",MIN(F67:I67,K67)))</f>
        <v/>
      </c>
      <c r="N67" s="3">
        <f>IF(M67="","",IF(F67=M67,"Muayene",IF(G67=M67,"Trafik sigortası",IF(H67=M67,"Kasko",IF(I67=M67,"Takograf muayenesi",IF(J67&lt;&gt;"",J67,"Diğer belge"))))))</f>
        <v/>
      </c>
      <c r="O67" s="5">
        <f>IF(M67="","",M67-TODAY())</f>
        <v/>
      </c>
      <c r="P67" s="3">
        <f>IF(A67="","",IF(M67="","Tarih girilmedi",IF(O67&lt;0,"Süresi doldu",IF(O67&lt;='Özet'!$B$4,"Yaklaşıyor","Geçerli"))))</f>
        <v/>
      </c>
    </row>
    <row r="68">
      <c r="A68" s="3" t="n"/>
      <c r="B68" s="3" t="n"/>
      <c r="C68" s="3" t="n"/>
      <c r="D68" s="3" t="n"/>
      <c r="E68" s="3" t="n"/>
      <c r="F68" s="4" t="n"/>
      <c r="G68" s="4" t="n"/>
      <c r="H68" s="4" t="n"/>
      <c r="I68" s="4" t="n"/>
      <c r="J68" s="3" t="n"/>
      <c r="K68" s="4" t="n"/>
      <c r="L68" s="3" t="n"/>
      <c r="M68" s="4">
        <f>IF(A68="","",IF(COUNT(F68:I68,K68)=0,"",MIN(F68:I68,K68)))</f>
        <v/>
      </c>
      <c r="N68" s="3">
        <f>IF(M68="","",IF(F68=M68,"Muayene",IF(G68=M68,"Trafik sigortası",IF(H68=M68,"Kasko",IF(I68=M68,"Takograf muayenesi",IF(J68&lt;&gt;"",J68,"Diğer belge"))))))</f>
        <v/>
      </c>
      <c r="O68" s="5">
        <f>IF(M68="","",M68-TODAY())</f>
        <v/>
      </c>
      <c r="P68" s="3">
        <f>IF(A68="","",IF(M68="","Tarih girilmedi",IF(O68&lt;0,"Süresi doldu",IF(O68&lt;='Özet'!$B$4,"Yaklaşıyor","Geçerli"))))</f>
        <v/>
      </c>
    </row>
    <row r="69">
      <c r="A69" s="3" t="n"/>
      <c r="B69" s="3" t="n"/>
      <c r="C69" s="3" t="n"/>
      <c r="D69" s="3" t="n"/>
      <c r="E69" s="3" t="n"/>
      <c r="F69" s="4" t="n"/>
      <c r="G69" s="4" t="n"/>
      <c r="H69" s="4" t="n"/>
      <c r="I69" s="4" t="n"/>
      <c r="J69" s="3" t="n"/>
      <c r="K69" s="4" t="n"/>
      <c r="L69" s="3" t="n"/>
      <c r="M69" s="4">
        <f>IF(A69="","",IF(COUNT(F69:I69,K69)=0,"",MIN(F69:I69,K69)))</f>
        <v/>
      </c>
      <c r="N69" s="3">
        <f>IF(M69="","",IF(F69=M69,"Muayene",IF(G69=M69,"Trafik sigortası",IF(H69=M69,"Kasko",IF(I69=M69,"Takograf muayenesi",IF(J69&lt;&gt;"",J69,"Diğer belge"))))))</f>
        <v/>
      </c>
      <c r="O69" s="5">
        <f>IF(M69="","",M69-TODAY())</f>
        <v/>
      </c>
      <c r="P69" s="3">
        <f>IF(A69="","",IF(M69="","Tarih girilmedi",IF(O69&lt;0,"Süresi doldu",IF(O69&lt;='Özet'!$B$4,"Yaklaşıyor","Geçerli"))))</f>
        <v/>
      </c>
    </row>
    <row r="70">
      <c r="A70" s="3" t="n"/>
      <c r="B70" s="3" t="n"/>
      <c r="C70" s="3" t="n"/>
      <c r="D70" s="3" t="n"/>
      <c r="E70" s="3" t="n"/>
      <c r="F70" s="4" t="n"/>
      <c r="G70" s="4" t="n"/>
      <c r="H70" s="4" t="n"/>
      <c r="I70" s="4" t="n"/>
      <c r="J70" s="3" t="n"/>
      <c r="K70" s="4" t="n"/>
      <c r="L70" s="3" t="n"/>
      <c r="M70" s="4">
        <f>IF(A70="","",IF(COUNT(F70:I70,K70)=0,"",MIN(F70:I70,K70)))</f>
        <v/>
      </c>
      <c r="N70" s="3">
        <f>IF(M70="","",IF(F70=M70,"Muayene",IF(G70=M70,"Trafik sigortası",IF(H70=M70,"Kasko",IF(I70=M70,"Takograf muayenesi",IF(J70&lt;&gt;"",J70,"Diğer belge"))))))</f>
        <v/>
      </c>
      <c r="O70" s="5">
        <f>IF(M70="","",M70-TODAY())</f>
        <v/>
      </c>
      <c r="P70" s="3">
        <f>IF(A70="","",IF(M70="","Tarih girilmedi",IF(O70&lt;0,"Süresi doldu",IF(O70&lt;='Özet'!$B$4,"Yaklaşıyor","Geçerli"))))</f>
        <v/>
      </c>
    </row>
    <row r="71">
      <c r="A71" s="3" t="n"/>
      <c r="B71" s="3" t="n"/>
      <c r="C71" s="3" t="n"/>
      <c r="D71" s="3" t="n"/>
      <c r="E71" s="3" t="n"/>
      <c r="F71" s="4" t="n"/>
      <c r="G71" s="4" t="n"/>
      <c r="H71" s="4" t="n"/>
      <c r="I71" s="4" t="n"/>
      <c r="J71" s="3" t="n"/>
      <c r="K71" s="4" t="n"/>
      <c r="L71" s="3" t="n"/>
      <c r="M71" s="4">
        <f>IF(A71="","",IF(COUNT(F71:I71,K71)=0,"",MIN(F71:I71,K71)))</f>
        <v/>
      </c>
      <c r="N71" s="3">
        <f>IF(M71="","",IF(F71=M71,"Muayene",IF(G71=M71,"Trafik sigortası",IF(H71=M71,"Kasko",IF(I71=M71,"Takograf muayenesi",IF(J71&lt;&gt;"",J71,"Diğer belge"))))))</f>
        <v/>
      </c>
      <c r="O71" s="5">
        <f>IF(M71="","",M71-TODAY())</f>
        <v/>
      </c>
      <c r="P71" s="3">
        <f>IF(A71="","",IF(M71="","Tarih girilmedi",IF(O71&lt;0,"Süresi doldu",IF(O71&lt;='Özet'!$B$4,"Yaklaşıyor","Geçerli"))))</f>
        <v/>
      </c>
    </row>
    <row r="72">
      <c r="A72" s="3" t="n"/>
      <c r="B72" s="3" t="n"/>
      <c r="C72" s="3" t="n"/>
      <c r="D72" s="3" t="n"/>
      <c r="E72" s="3" t="n"/>
      <c r="F72" s="4" t="n"/>
      <c r="G72" s="4" t="n"/>
      <c r="H72" s="4" t="n"/>
      <c r="I72" s="4" t="n"/>
      <c r="J72" s="3" t="n"/>
      <c r="K72" s="4" t="n"/>
      <c r="L72" s="3" t="n"/>
      <c r="M72" s="4">
        <f>IF(A72="","",IF(COUNT(F72:I72,K72)=0,"",MIN(F72:I72,K72)))</f>
        <v/>
      </c>
      <c r="N72" s="3">
        <f>IF(M72="","",IF(F72=M72,"Muayene",IF(G72=M72,"Trafik sigortası",IF(H72=M72,"Kasko",IF(I72=M72,"Takograf muayenesi",IF(J72&lt;&gt;"",J72,"Diğer belge"))))))</f>
        <v/>
      </c>
      <c r="O72" s="5">
        <f>IF(M72="","",M72-TODAY())</f>
        <v/>
      </c>
      <c r="P72" s="3">
        <f>IF(A72="","",IF(M72="","Tarih girilmedi",IF(O72&lt;0,"Süresi doldu",IF(O72&lt;='Özet'!$B$4,"Yaklaşıyor","Geçerli"))))</f>
        <v/>
      </c>
    </row>
    <row r="73">
      <c r="A73" s="3" t="n"/>
      <c r="B73" s="3" t="n"/>
      <c r="C73" s="3" t="n"/>
      <c r="D73" s="3" t="n"/>
      <c r="E73" s="3" t="n"/>
      <c r="F73" s="4" t="n"/>
      <c r="G73" s="4" t="n"/>
      <c r="H73" s="4" t="n"/>
      <c r="I73" s="4" t="n"/>
      <c r="J73" s="3" t="n"/>
      <c r="K73" s="4" t="n"/>
      <c r="L73" s="3" t="n"/>
      <c r="M73" s="4">
        <f>IF(A73="","",IF(COUNT(F73:I73,K73)=0,"",MIN(F73:I73,K73)))</f>
        <v/>
      </c>
      <c r="N73" s="3">
        <f>IF(M73="","",IF(F73=M73,"Muayene",IF(G73=M73,"Trafik sigortası",IF(H73=M73,"Kasko",IF(I73=M73,"Takograf muayenesi",IF(J73&lt;&gt;"",J73,"Diğer belge"))))))</f>
        <v/>
      </c>
      <c r="O73" s="5">
        <f>IF(M73="","",M73-TODAY())</f>
        <v/>
      </c>
      <c r="P73" s="3">
        <f>IF(A73="","",IF(M73="","Tarih girilmedi",IF(O73&lt;0,"Süresi doldu",IF(O73&lt;='Özet'!$B$4,"Yaklaşıyor","Geçerli"))))</f>
        <v/>
      </c>
    </row>
    <row r="74">
      <c r="A74" s="3" t="n"/>
      <c r="B74" s="3" t="n"/>
      <c r="C74" s="3" t="n"/>
      <c r="D74" s="3" t="n"/>
      <c r="E74" s="3" t="n"/>
      <c r="F74" s="4" t="n"/>
      <c r="G74" s="4" t="n"/>
      <c r="H74" s="4" t="n"/>
      <c r="I74" s="4" t="n"/>
      <c r="J74" s="3" t="n"/>
      <c r="K74" s="4" t="n"/>
      <c r="L74" s="3" t="n"/>
      <c r="M74" s="4">
        <f>IF(A74="","",IF(COUNT(F74:I74,K74)=0,"",MIN(F74:I74,K74)))</f>
        <v/>
      </c>
      <c r="N74" s="3">
        <f>IF(M74="","",IF(F74=M74,"Muayene",IF(G74=M74,"Trafik sigortası",IF(H74=M74,"Kasko",IF(I74=M74,"Takograf muayenesi",IF(J74&lt;&gt;"",J74,"Diğer belge"))))))</f>
        <v/>
      </c>
      <c r="O74" s="5">
        <f>IF(M74="","",M74-TODAY())</f>
        <v/>
      </c>
      <c r="P74" s="3">
        <f>IF(A74="","",IF(M74="","Tarih girilmedi",IF(O74&lt;0,"Süresi doldu",IF(O74&lt;='Özet'!$B$4,"Yaklaşıyor","Geçerli"))))</f>
        <v/>
      </c>
    </row>
    <row r="75">
      <c r="A75" s="3" t="n"/>
      <c r="B75" s="3" t="n"/>
      <c r="C75" s="3" t="n"/>
      <c r="D75" s="3" t="n"/>
      <c r="E75" s="3" t="n"/>
      <c r="F75" s="4" t="n"/>
      <c r="G75" s="4" t="n"/>
      <c r="H75" s="4" t="n"/>
      <c r="I75" s="4" t="n"/>
      <c r="J75" s="3" t="n"/>
      <c r="K75" s="4" t="n"/>
      <c r="L75" s="3" t="n"/>
      <c r="M75" s="4">
        <f>IF(A75="","",IF(COUNT(F75:I75,K75)=0,"",MIN(F75:I75,K75)))</f>
        <v/>
      </c>
      <c r="N75" s="3">
        <f>IF(M75="","",IF(F75=M75,"Muayene",IF(G75=M75,"Trafik sigortası",IF(H75=M75,"Kasko",IF(I75=M75,"Takograf muayenesi",IF(J75&lt;&gt;"",J75,"Diğer belge"))))))</f>
        <v/>
      </c>
      <c r="O75" s="5">
        <f>IF(M75="","",M75-TODAY())</f>
        <v/>
      </c>
      <c r="P75" s="3">
        <f>IF(A75="","",IF(M75="","Tarih girilmedi",IF(O75&lt;0,"Süresi doldu",IF(O75&lt;='Özet'!$B$4,"Yaklaşıyor","Geçerli"))))</f>
        <v/>
      </c>
    </row>
    <row r="76">
      <c r="A76" s="3" t="n"/>
      <c r="B76" s="3" t="n"/>
      <c r="C76" s="3" t="n"/>
      <c r="D76" s="3" t="n"/>
      <c r="E76" s="3" t="n"/>
      <c r="F76" s="4" t="n"/>
      <c r="G76" s="4" t="n"/>
      <c r="H76" s="4" t="n"/>
      <c r="I76" s="4" t="n"/>
      <c r="J76" s="3" t="n"/>
      <c r="K76" s="4" t="n"/>
      <c r="L76" s="3" t="n"/>
      <c r="M76" s="4">
        <f>IF(A76="","",IF(COUNT(F76:I76,K76)=0,"",MIN(F76:I76,K76)))</f>
        <v/>
      </c>
      <c r="N76" s="3">
        <f>IF(M76="","",IF(F76=M76,"Muayene",IF(G76=M76,"Trafik sigortası",IF(H76=M76,"Kasko",IF(I76=M76,"Takograf muayenesi",IF(J76&lt;&gt;"",J76,"Diğer belge"))))))</f>
        <v/>
      </c>
      <c r="O76" s="5">
        <f>IF(M76="","",M76-TODAY())</f>
        <v/>
      </c>
      <c r="P76" s="3">
        <f>IF(A76="","",IF(M76="","Tarih girilmedi",IF(O76&lt;0,"Süresi doldu",IF(O76&lt;='Özet'!$B$4,"Yaklaşıyor","Geçerli"))))</f>
        <v/>
      </c>
    </row>
    <row r="77">
      <c r="A77" s="3" t="n"/>
      <c r="B77" s="3" t="n"/>
      <c r="C77" s="3" t="n"/>
      <c r="D77" s="3" t="n"/>
      <c r="E77" s="3" t="n"/>
      <c r="F77" s="4" t="n"/>
      <c r="G77" s="4" t="n"/>
      <c r="H77" s="4" t="n"/>
      <c r="I77" s="4" t="n"/>
      <c r="J77" s="3" t="n"/>
      <c r="K77" s="4" t="n"/>
      <c r="L77" s="3" t="n"/>
      <c r="M77" s="4">
        <f>IF(A77="","",IF(COUNT(F77:I77,K77)=0,"",MIN(F77:I77,K77)))</f>
        <v/>
      </c>
      <c r="N77" s="3">
        <f>IF(M77="","",IF(F77=M77,"Muayene",IF(G77=M77,"Trafik sigortası",IF(H77=M77,"Kasko",IF(I77=M77,"Takograf muayenesi",IF(J77&lt;&gt;"",J77,"Diğer belge"))))))</f>
        <v/>
      </c>
      <c r="O77" s="5">
        <f>IF(M77="","",M77-TODAY())</f>
        <v/>
      </c>
      <c r="P77" s="3">
        <f>IF(A77="","",IF(M77="","Tarih girilmedi",IF(O77&lt;0,"Süresi doldu",IF(O77&lt;='Özet'!$B$4,"Yaklaşıyor","Geçerli"))))</f>
        <v/>
      </c>
    </row>
    <row r="78">
      <c r="A78" s="3" t="n"/>
      <c r="B78" s="3" t="n"/>
      <c r="C78" s="3" t="n"/>
      <c r="D78" s="3" t="n"/>
      <c r="E78" s="3" t="n"/>
      <c r="F78" s="4" t="n"/>
      <c r="G78" s="4" t="n"/>
      <c r="H78" s="4" t="n"/>
      <c r="I78" s="4" t="n"/>
      <c r="J78" s="3" t="n"/>
      <c r="K78" s="4" t="n"/>
      <c r="L78" s="3" t="n"/>
      <c r="M78" s="4">
        <f>IF(A78="","",IF(COUNT(F78:I78,K78)=0,"",MIN(F78:I78,K78)))</f>
        <v/>
      </c>
      <c r="N78" s="3">
        <f>IF(M78="","",IF(F78=M78,"Muayene",IF(G78=M78,"Trafik sigortası",IF(H78=M78,"Kasko",IF(I78=M78,"Takograf muayenesi",IF(J78&lt;&gt;"",J78,"Diğer belge"))))))</f>
        <v/>
      </c>
      <c r="O78" s="5">
        <f>IF(M78="","",M78-TODAY())</f>
        <v/>
      </c>
      <c r="P78" s="3">
        <f>IF(A78="","",IF(M78="","Tarih girilmedi",IF(O78&lt;0,"Süresi doldu",IF(O78&lt;='Özet'!$B$4,"Yaklaşıyor","Geçerli"))))</f>
        <v/>
      </c>
    </row>
    <row r="79">
      <c r="A79" s="3" t="n"/>
      <c r="B79" s="3" t="n"/>
      <c r="C79" s="3" t="n"/>
      <c r="D79" s="3" t="n"/>
      <c r="E79" s="3" t="n"/>
      <c r="F79" s="4" t="n"/>
      <c r="G79" s="4" t="n"/>
      <c r="H79" s="4" t="n"/>
      <c r="I79" s="4" t="n"/>
      <c r="J79" s="3" t="n"/>
      <c r="K79" s="4" t="n"/>
      <c r="L79" s="3" t="n"/>
      <c r="M79" s="4">
        <f>IF(A79="","",IF(COUNT(F79:I79,K79)=0,"",MIN(F79:I79,K79)))</f>
        <v/>
      </c>
      <c r="N79" s="3">
        <f>IF(M79="","",IF(F79=M79,"Muayene",IF(G79=M79,"Trafik sigortası",IF(H79=M79,"Kasko",IF(I79=M79,"Takograf muayenesi",IF(J79&lt;&gt;"",J79,"Diğer belge"))))))</f>
        <v/>
      </c>
      <c r="O79" s="5">
        <f>IF(M79="","",M79-TODAY())</f>
        <v/>
      </c>
      <c r="P79" s="3">
        <f>IF(A79="","",IF(M79="","Tarih girilmedi",IF(O79&lt;0,"Süresi doldu",IF(O79&lt;='Özet'!$B$4,"Yaklaşıyor","Geçerli"))))</f>
        <v/>
      </c>
    </row>
    <row r="80">
      <c r="A80" s="3" t="n"/>
      <c r="B80" s="3" t="n"/>
      <c r="C80" s="3" t="n"/>
      <c r="D80" s="3" t="n"/>
      <c r="E80" s="3" t="n"/>
      <c r="F80" s="4" t="n"/>
      <c r="G80" s="4" t="n"/>
      <c r="H80" s="4" t="n"/>
      <c r="I80" s="4" t="n"/>
      <c r="J80" s="3" t="n"/>
      <c r="K80" s="4" t="n"/>
      <c r="L80" s="3" t="n"/>
      <c r="M80" s="4">
        <f>IF(A80="","",IF(COUNT(F80:I80,K80)=0,"",MIN(F80:I80,K80)))</f>
        <v/>
      </c>
      <c r="N80" s="3">
        <f>IF(M80="","",IF(F80=M80,"Muayene",IF(G80=M80,"Trafik sigortası",IF(H80=M80,"Kasko",IF(I80=M80,"Takograf muayenesi",IF(J80&lt;&gt;"",J80,"Diğer belge"))))))</f>
        <v/>
      </c>
      <c r="O80" s="5">
        <f>IF(M80="","",M80-TODAY())</f>
        <v/>
      </c>
      <c r="P80" s="3">
        <f>IF(A80="","",IF(M80="","Tarih girilmedi",IF(O80&lt;0,"Süresi doldu",IF(O80&lt;='Özet'!$B$4,"Yaklaşıyor","Geçerli"))))</f>
        <v/>
      </c>
    </row>
    <row r="81">
      <c r="A81" s="3" t="n"/>
      <c r="B81" s="3" t="n"/>
      <c r="C81" s="3" t="n"/>
      <c r="D81" s="3" t="n"/>
      <c r="E81" s="3" t="n"/>
      <c r="F81" s="4" t="n"/>
      <c r="G81" s="4" t="n"/>
      <c r="H81" s="4" t="n"/>
      <c r="I81" s="4" t="n"/>
      <c r="J81" s="3" t="n"/>
      <c r="K81" s="4" t="n"/>
      <c r="L81" s="3" t="n"/>
      <c r="M81" s="4">
        <f>IF(A81="","",IF(COUNT(F81:I81,K81)=0,"",MIN(F81:I81,K81)))</f>
        <v/>
      </c>
      <c r="N81" s="3">
        <f>IF(M81="","",IF(F81=M81,"Muayene",IF(G81=M81,"Trafik sigortası",IF(H81=M81,"Kasko",IF(I81=M81,"Takograf muayenesi",IF(J81&lt;&gt;"",J81,"Diğer belge"))))))</f>
        <v/>
      </c>
      <c r="O81" s="5">
        <f>IF(M81="","",M81-TODAY())</f>
        <v/>
      </c>
      <c r="P81" s="3">
        <f>IF(A81="","",IF(M81="","Tarih girilmedi",IF(O81&lt;0,"Süresi doldu",IF(O81&lt;='Özet'!$B$4,"Yaklaşıyor","Geçerli"))))</f>
        <v/>
      </c>
    </row>
    <row r="82">
      <c r="A82" s="3" t="n"/>
      <c r="B82" s="3" t="n"/>
      <c r="C82" s="3" t="n"/>
      <c r="D82" s="3" t="n"/>
      <c r="E82" s="3" t="n"/>
      <c r="F82" s="4" t="n"/>
      <c r="G82" s="4" t="n"/>
      <c r="H82" s="4" t="n"/>
      <c r="I82" s="4" t="n"/>
      <c r="J82" s="3" t="n"/>
      <c r="K82" s="4" t="n"/>
      <c r="L82" s="3" t="n"/>
      <c r="M82" s="4">
        <f>IF(A82="","",IF(COUNT(F82:I82,K82)=0,"",MIN(F82:I82,K82)))</f>
        <v/>
      </c>
      <c r="N82" s="3">
        <f>IF(M82="","",IF(F82=M82,"Muayene",IF(G82=M82,"Trafik sigortası",IF(H82=M82,"Kasko",IF(I82=M82,"Takograf muayenesi",IF(J82&lt;&gt;"",J82,"Diğer belge"))))))</f>
        <v/>
      </c>
      <c r="O82" s="5">
        <f>IF(M82="","",M82-TODAY())</f>
        <v/>
      </c>
      <c r="P82" s="3">
        <f>IF(A82="","",IF(M82="","Tarih girilmedi",IF(O82&lt;0,"Süresi doldu",IF(O82&lt;='Özet'!$B$4,"Yaklaşıyor","Geçerli"))))</f>
        <v/>
      </c>
    </row>
    <row r="83">
      <c r="A83" s="3" t="n"/>
      <c r="B83" s="3" t="n"/>
      <c r="C83" s="3" t="n"/>
      <c r="D83" s="3" t="n"/>
      <c r="E83" s="3" t="n"/>
      <c r="F83" s="4" t="n"/>
      <c r="G83" s="4" t="n"/>
      <c r="H83" s="4" t="n"/>
      <c r="I83" s="4" t="n"/>
      <c r="J83" s="3" t="n"/>
      <c r="K83" s="4" t="n"/>
      <c r="L83" s="3" t="n"/>
      <c r="M83" s="4">
        <f>IF(A83="","",IF(COUNT(F83:I83,K83)=0,"",MIN(F83:I83,K83)))</f>
        <v/>
      </c>
      <c r="N83" s="3">
        <f>IF(M83="","",IF(F83=M83,"Muayene",IF(G83=M83,"Trafik sigortası",IF(H83=M83,"Kasko",IF(I83=M83,"Takograf muayenesi",IF(J83&lt;&gt;"",J83,"Diğer belge"))))))</f>
        <v/>
      </c>
      <c r="O83" s="5">
        <f>IF(M83="","",M83-TODAY())</f>
        <v/>
      </c>
      <c r="P83" s="3">
        <f>IF(A83="","",IF(M83="","Tarih girilmedi",IF(O83&lt;0,"Süresi doldu",IF(O83&lt;='Özet'!$B$4,"Yaklaşıyor","Geçerli"))))</f>
        <v/>
      </c>
    </row>
    <row r="84">
      <c r="A84" s="3" t="n"/>
      <c r="B84" s="3" t="n"/>
      <c r="C84" s="3" t="n"/>
      <c r="D84" s="3" t="n"/>
      <c r="E84" s="3" t="n"/>
      <c r="F84" s="4" t="n"/>
      <c r="G84" s="4" t="n"/>
      <c r="H84" s="4" t="n"/>
      <c r="I84" s="4" t="n"/>
      <c r="J84" s="3" t="n"/>
      <c r="K84" s="4" t="n"/>
      <c r="L84" s="3" t="n"/>
      <c r="M84" s="4">
        <f>IF(A84="","",IF(COUNT(F84:I84,K84)=0,"",MIN(F84:I84,K84)))</f>
        <v/>
      </c>
      <c r="N84" s="3">
        <f>IF(M84="","",IF(F84=M84,"Muayene",IF(G84=M84,"Trafik sigortası",IF(H84=M84,"Kasko",IF(I84=M84,"Takograf muayenesi",IF(J84&lt;&gt;"",J84,"Diğer belge"))))))</f>
        <v/>
      </c>
      <c r="O84" s="5">
        <f>IF(M84="","",M84-TODAY())</f>
        <v/>
      </c>
      <c r="P84" s="3">
        <f>IF(A84="","",IF(M84="","Tarih girilmedi",IF(O84&lt;0,"Süresi doldu",IF(O84&lt;='Özet'!$B$4,"Yaklaşıyor","Geçerli"))))</f>
        <v/>
      </c>
    </row>
    <row r="85">
      <c r="A85" s="3" t="n"/>
      <c r="B85" s="3" t="n"/>
      <c r="C85" s="3" t="n"/>
      <c r="D85" s="3" t="n"/>
      <c r="E85" s="3" t="n"/>
      <c r="F85" s="4" t="n"/>
      <c r="G85" s="4" t="n"/>
      <c r="H85" s="4" t="n"/>
      <c r="I85" s="4" t="n"/>
      <c r="J85" s="3" t="n"/>
      <c r="K85" s="4" t="n"/>
      <c r="L85" s="3" t="n"/>
      <c r="M85" s="4">
        <f>IF(A85="","",IF(COUNT(F85:I85,K85)=0,"",MIN(F85:I85,K85)))</f>
        <v/>
      </c>
      <c r="N85" s="3">
        <f>IF(M85="","",IF(F85=M85,"Muayene",IF(G85=M85,"Trafik sigortası",IF(H85=M85,"Kasko",IF(I85=M85,"Takograf muayenesi",IF(J85&lt;&gt;"",J85,"Diğer belge"))))))</f>
        <v/>
      </c>
      <c r="O85" s="5">
        <f>IF(M85="","",M85-TODAY())</f>
        <v/>
      </c>
      <c r="P85" s="3">
        <f>IF(A85="","",IF(M85="","Tarih girilmedi",IF(O85&lt;0,"Süresi doldu",IF(O85&lt;='Özet'!$B$4,"Yaklaşıyor","Geçerli"))))</f>
        <v/>
      </c>
    </row>
    <row r="86">
      <c r="A86" s="3" t="n"/>
      <c r="B86" s="3" t="n"/>
      <c r="C86" s="3" t="n"/>
      <c r="D86" s="3" t="n"/>
      <c r="E86" s="3" t="n"/>
      <c r="F86" s="4" t="n"/>
      <c r="G86" s="4" t="n"/>
      <c r="H86" s="4" t="n"/>
      <c r="I86" s="4" t="n"/>
      <c r="J86" s="3" t="n"/>
      <c r="K86" s="4" t="n"/>
      <c r="L86" s="3" t="n"/>
      <c r="M86" s="4">
        <f>IF(A86="","",IF(COUNT(F86:I86,K86)=0,"",MIN(F86:I86,K86)))</f>
        <v/>
      </c>
      <c r="N86" s="3">
        <f>IF(M86="","",IF(F86=M86,"Muayene",IF(G86=M86,"Trafik sigortası",IF(H86=M86,"Kasko",IF(I86=M86,"Takograf muayenesi",IF(J86&lt;&gt;"",J86,"Diğer belge"))))))</f>
        <v/>
      </c>
      <c r="O86" s="5">
        <f>IF(M86="","",M86-TODAY())</f>
        <v/>
      </c>
      <c r="P86" s="3">
        <f>IF(A86="","",IF(M86="","Tarih girilmedi",IF(O86&lt;0,"Süresi doldu",IF(O86&lt;='Özet'!$B$4,"Yaklaşıyor","Geçerli"))))</f>
        <v/>
      </c>
    </row>
    <row r="87">
      <c r="A87" s="3" t="n"/>
      <c r="B87" s="3" t="n"/>
      <c r="C87" s="3" t="n"/>
      <c r="D87" s="3" t="n"/>
      <c r="E87" s="3" t="n"/>
      <c r="F87" s="4" t="n"/>
      <c r="G87" s="4" t="n"/>
      <c r="H87" s="4" t="n"/>
      <c r="I87" s="4" t="n"/>
      <c r="J87" s="3" t="n"/>
      <c r="K87" s="4" t="n"/>
      <c r="L87" s="3" t="n"/>
      <c r="M87" s="4">
        <f>IF(A87="","",IF(COUNT(F87:I87,K87)=0,"",MIN(F87:I87,K87)))</f>
        <v/>
      </c>
      <c r="N87" s="3">
        <f>IF(M87="","",IF(F87=M87,"Muayene",IF(G87=M87,"Trafik sigortası",IF(H87=M87,"Kasko",IF(I87=M87,"Takograf muayenesi",IF(J87&lt;&gt;"",J87,"Diğer belge"))))))</f>
        <v/>
      </c>
      <c r="O87" s="5">
        <f>IF(M87="","",M87-TODAY())</f>
        <v/>
      </c>
      <c r="P87" s="3">
        <f>IF(A87="","",IF(M87="","Tarih girilmedi",IF(O87&lt;0,"Süresi doldu",IF(O87&lt;='Özet'!$B$4,"Yaklaşıyor","Geçerli"))))</f>
        <v/>
      </c>
    </row>
    <row r="88">
      <c r="A88" s="3" t="n"/>
      <c r="B88" s="3" t="n"/>
      <c r="C88" s="3" t="n"/>
      <c r="D88" s="3" t="n"/>
      <c r="E88" s="3" t="n"/>
      <c r="F88" s="4" t="n"/>
      <c r="G88" s="4" t="n"/>
      <c r="H88" s="4" t="n"/>
      <c r="I88" s="4" t="n"/>
      <c r="J88" s="3" t="n"/>
      <c r="K88" s="4" t="n"/>
      <c r="L88" s="3" t="n"/>
      <c r="M88" s="4">
        <f>IF(A88="","",IF(COUNT(F88:I88,K88)=0,"",MIN(F88:I88,K88)))</f>
        <v/>
      </c>
      <c r="N88" s="3">
        <f>IF(M88="","",IF(F88=M88,"Muayene",IF(G88=M88,"Trafik sigortası",IF(H88=M88,"Kasko",IF(I88=M88,"Takograf muayenesi",IF(J88&lt;&gt;"",J88,"Diğer belge"))))))</f>
        <v/>
      </c>
      <c r="O88" s="5">
        <f>IF(M88="","",M88-TODAY())</f>
        <v/>
      </c>
      <c r="P88" s="3">
        <f>IF(A88="","",IF(M88="","Tarih girilmedi",IF(O88&lt;0,"Süresi doldu",IF(O88&lt;='Özet'!$B$4,"Yaklaşıyor","Geçerli"))))</f>
        <v/>
      </c>
    </row>
    <row r="89">
      <c r="A89" s="3" t="n"/>
      <c r="B89" s="3" t="n"/>
      <c r="C89" s="3" t="n"/>
      <c r="D89" s="3" t="n"/>
      <c r="E89" s="3" t="n"/>
      <c r="F89" s="4" t="n"/>
      <c r="G89" s="4" t="n"/>
      <c r="H89" s="4" t="n"/>
      <c r="I89" s="4" t="n"/>
      <c r="J89" s="3" t="n"/>
      <c r="K89" s="4" t="n"/>
      <c r="L89" s="3" t="n"/>
      <c r="M89" s="4">
        <f>IF(A89="","",IF(COUNT(F89:I89,K89)=0,"",MIN(F89:I89,K89)))</f>
        <v/>
      </c>
      <c r="N89" s="3">
        <f>IF(M89="","",IF(F89=M89,"Muayene",IF(G89=M89,"Trafik sigortası",IF(H89=M89,"Kasko",IF(I89=M89,"Takograf muayenesi",IF(J89&lt;&gt;"",J89,"Diğer belge"))))))</f>
        <v/>
      </c>
      <c r="O89" s="5">
        <f>IF(M89="","",M89-TODAY())</f>
        <v/>
      </c>
      <c r="P89" s="3">
        <f>IF(A89="","",IF(M89="","Tarih girilmedi",IF(O89&lt;0,"Süresi doldu",IF(O89&lt;='Özet'!$B$4,"Yaklaşıyor","Geçerli"))))</f>
        <v/>
      </c>
    </row>
    <row r="90">
      <c r="A90" s="3" t="n"/>
      <c r="B90" s="3" t="n"/>
      <c r="C90" s="3" t="n"/>
      <c r="D90" s="3" t="n"/>
      <c r="E90" s="3" t="n"/>
      <c r="F90" s="4" t="n"/>
      <c r="G90" s="4" t="n"/>
      <c r="H90" s="4" t="n"/>
      <c r="I90" s="4" t="n"/>
      <c r="J90" s="3" t="n"/>
      <c r="K90" s="4" t="n"/>
      <c r="L90" s="3" t="n"/>
      <c r="M90" s="4">
        <f>IF(A90="","",IF(COUNT(F90:I90,K90)=0,"",MIN(F90:I90,K90)))</f>
        <v/>
      </c>
      <c r="N90" s="3">
        <f>IF(M90="","",IF(F90=M90,"Muayene",IF(G90=M90,"Trafik sigortası",IF(H90=M90,"Kasko",IF(I90=M90,"Takograf muayenesi",IF(J90&lt;&gt;"",J90,"Diğer belge"))))))</f>
        <v/>
      </c>
      <c r="O90" s="5">
        <f>IF(M90="","",M90-TODAY())</f>
        <v/>
      </c>
      <c r="P90" s="3">
        <f>IF(A90="","",IF(M90="","Tarih girilmedi",IF(O90&lt;0,"Süresi doldu",IF(O90&lt;='Özet'!$B$4,"Yaklaşıyor","Geçerli"))))</f>
        <v/>
      </c>
    </row>
    <row r="91">
      <c r="A91" s="3" t="n"/>
      <c r="B91" s="3" t="n"/>
      <c r="C91" s="3" t="n"/>
      <c r="D91" s="3" t="n"/>
      <c r="E91" s="3" t="n"/>
      <c r="F91" s="4" t="n"/>
      <c r="G91" s="4" t="n"/>
      <c r="H91" s="4" t="n"/>
      <c r="I91" s="4" t="n"/>
      <c r="J91" s="3" t="n"/>
      <c r="K91" s="4" t="n"/>
      <c r="L91" s="3" t="n"/>
      <c r="M91" s="4">
        <f>IF(A91="","",IF(COUNT(F91:I91,K91)=0,"",MIN(F91:I91,K91)))</f>
        <v/>
      </c>
      <c r="N91" s="3">
        <f>IF(M91="","",IF(F91=M91,"Muayene",IF(G91=M91,"Trafik sigortası",IF(H91=M91,"Kasko",IF(I91=M91,"Takograf muayenesi",IF(J91&lt;&gt;"",J91,"Diğer belge"))))))</f>
        <v/>
      </c>
      <c r="O91" s="5">
        <f>IF(M91="","",M91-TODAY())</f>
        <v/>
      </c>
      <c r="P91" s="3">
        <f>IF(A91="","",IF(M91="","Tarih girilmedi",IF(O91&lt;0,"Süresi doldu",IF(O91&lt;='Özet'!$B$4,"Yaklaşıyor","Geçerli"))))</f>
        <v/>
      </c>
    </row>
    <row r="92">
      <c r="A92" s="3" t="n"/>
      <c r="B92" s="3" t="n"/>
      <c r="C92" s="3" t="n"/>
      <c r="D92" s="3" t="n"/>
      <c r="E92" s="3" t="n"/>
      <c r="F92" s="4" t="n"/>
      <c r="G92" s="4" t="n"/>
      <c r="H92" s="4" t="n"/>
      <c r="I92" s="4" t="n"/>
      <c r="J92" s="3" t="n"/>
      <c r="K92" s="4" t="n"/>
      <c r="L92" s="3" t="n"/>
      <c r="M92" s="4">
        <f>IF(A92="","",IF(COUNT(F92:I92,K92)=0,"",MIN(F92:I92,K92)))</f>
        <v/>
      </c>
      <c r="N92" s="3">
        <f>IF(M92="","",IF(F92=M92,"Muayene",IF(G92=M92,"Trafik sigortası",IF(H92=M92,"Kasko",IF(I92=M92,"Takograf muayenesi",IF(J92&lt;&gt;"",J92,"Diğer belge"))))))</f>
        <v/>
      </c>
      <c r="O92" s="5">
        <f>IF(M92="","",M92-TODAY())</f>
        <v/>
      </c>
      <c r="P92" s="3">
        <f>IF(A92="","",IF(M92="","Tarih girilmedi",IF(O92&lt;0,"Süresi doldu",IF(O92&lt;='Özet'!$B$4,"Yaklaşıyor","Geçerli"))))</f>
        <v/>
      </c>
    </row>
    <row r="93">
      <c r="A93" s="3" t="n"/>
      <c r="B93" s="3" t="n"/>
      <c r="C93" s="3" t="n"/>
      <c r="D93" s="3" t="n"/>
      <c r="E93" s="3" t="n"/>
      <c r="F93" s="4" t="n"/>
      <c r="G93" s="4" t="n"/>
      <c r="H93" s="4" t="n"/>
      <c r="I93" s="4" t="n"/>
      <c r="J93" s="3" t="n"/>
      <c r="K93" s="4" t="n"/>
      <c r="L93" s="3" t="n"/>
      <c r="M93" s="4">
        <f>IF(A93="","",IF(COUNT(F93:I93,K93)=0,"",MIN(F93:I93,K93)))</f>
        <v/>
      </c>
      <c r="N93" s="3">
        <f>IF(M93="","",IF(F93=M93,"Muayene",IF(G93=M93,"Trafik sigortası",IF(H93=M93,"Kasko",IF(I93=M93,"Takograf muayenesi",IF(J93&lt;&gt;"",J93,"Diğer belge"))))))</f>
        <v/>
      </c>
      <c r="O93" s="5">
        <f>IF(M93="","",M93-TODAY())</f>
        <v/>
      </c>
      <c r="P93" s="3">
        <f>IF(A93="","",IF(M93="","Tarih girilmedi",IF(O93&lt;0,"Süresi doldu",IF(O93&lt;='Özet'!$B$4,"Yaklaşıyor","Geçerli"))))</f>
        <v/>
      </c>
    </row>
    <row r="94">
      <c r="A94" s="3" t="n"/>
      <c r="B94" s="3" t="n"/>
      <c r="C94" s="3" t="n"/>
      <c r="D94" s="3" t="n"/>
      <c r="E94" s="3" t="n"/>
      <c r="F94" s="4" t="n"/>
      <c r="G94" s="4" t="n"/>
      <c r="H94" s="4" t="n"/>
      <c r="I94" s="4" t="n"/>
      <c r="J94" s="3" t="n"/>
      <c r="K94" s="4" t="n"/>
      <c r="L94" s="3" t="n"/>
      <c r="M94" s="4">
        <f>IF(A94="","",IF(COUNT(F94:I94,K94)=0,"",MIN(F94:I94,K94)))</f>
        <v/>
      </c>
      <c r="N94" s="3">
        <f>IF(M94="","",IF(F94=M94,"Muayene",IF(G94=M94,"Trafik sigortası",IF(H94=M94,"Kasko",IF(I94=M94,"Takograf muayenesi",IF(J94&lt;&gt;"",J94,"Diğer belge"))))))</f>
        <v/>
      </c>
      <c r="O94" s="5">
        <f>IF(M94="","",M94-TODAY())</f>
        <v/>
      </c>
      <c r="P94" s="3">
        <f>IF(A94="","",IF(M94="","Tarih girilmedi",IF(O94&lt;0,"Süresi doldu",IF(O94&lt;='Özet'!$B$4,"Yaklaşıyor","Geçerli"))))</f>
        <v/>
      </c>
    </row>
    <row r="95">
      <c r="A95" s="3" t="n"/>
      <c r="B95" s="3" t="n"/>
      <c r="C95" s="3" t="n"/>
      <c r="D95" s="3" t="n"/>
      <c r="E95" s="3" t="n"/>
      <c r="F95" s="4" t="n"/>
      <c r="G95" s="4" t="n"/>
      <c r="H95" s="4" t="n"/>
      <c r="I95" s="4" t="n"/>
      <c r="J95" s="3" t="n"/>
      <c r="K95" s="4" t="n"/>
      <c r="L95" s="3" t="n"/>
      <c r="M95" s="4">
        <f>IF(A95="","",IF(COUNT(F95:I95,K95)=0,"",MIN(F95:I95,K95)))</f>
        <v/>
      </c>
      <c r="N95" s="3">
        <f>IF(M95="","",IF(F95=M95,"Muayene",IF(G95=M95,"Trafik sigortası",IF(H95=M95,"Kasko",IF(I95=M95,"Takograf muayenesi",IF(J95&lt;&gt;"",J95,"Diğer belge"))))))</f>
        <v/>
      </c>
      <c r="O95" s="5">
        <f>IF(M95="","",M95-TODAY())</f>
        <v/>
      </c>
      <c r="P95" s="3">
        <f>IF(A95="","",IF(M95="","Tarih girilmedi",IF(O95&lt;0,"Süresi doldu",IF(O95&lt;='Özet'!$B$4,"Yaklaşıyor","Geçerli"))))</f>
        <v/>
      </c>
    </row>
    <row r="96">
      <c r="A96" s="3" t="n"/>
      <c r="B96" s="3" t="n"/>
      <c r="C96" s="3" t="n"/>
      <c r="D96" s="3" t="n"/>
      <c r="E96" s="3" t="n"/>
      <c r="F96" s="4" t="n"/>
      <c r="G96" s="4" t="n"/>
      <c r="H96" s="4" t="n"/>
      <c r="I96" s="4" t="n"/>
      <c r="J96" s="3" t="n"/>
      <c r="K96" s="4" t="n"/>
      <c r="L96" s="3" t="n"/>
      <c r="M96" s="4">
        <f>IF(A96="","",IF(COUNT(F96:I96,K96)=0,"",MIN(F96:I96,K96)))</f>
        <v/>
      </c>
      <c r="N96" s="3">
        <f>IF(M96="","",IF(F96=M96,"Muayene",IF(G96=M96,"Trafik sigortası",IF(H96=M96,"Kasko",IF(I96=M96,"Takograf muayenesi",IF(J96&lt;&gt;"",J96,"Diğer belge"))))))</f>
        <v/>
      </c>
      <c r="O96" s="5">
        <f>IF(M96="","",M96-TODAY())</f>
        <v/>
      </c>
      <c r="P96" s="3">
        <f>IF(A96="","",IF(M96="","Tarih girilmedi",IF(O96&lt;0,"Süresi doldu",IF(O96&lt;='Özet'!$B$4,"Yaklaşıyor","Geçerli"))))</f>
        <v/>
      </c>
    </row>
    <row r="97">
      <c r="A97" s="3" t="n"/>
      <c r="B97" s="3" t="n"/>
      <c r="C97" s="3" t="n"/>
      <c r="D97" s="3" t="n"/>
      <c r="E97" s="3" t="n"/>
      <c r="F97" s="4" t="n"/>
      <c r="G97" s="4" t="n"/>
      <c r="H97" s="4" t="n"/>
      <c r="I97" s="4" t="n"/>
      <c r="J97" s="3" t="n"/>
      <c r="K97" s="4" t="n"/>
      <c r="L97" s="3" t="n"/>
      <c r="M97" s="4">
        <f>IF(A97="","",IF(COUNT(F97:I97,K97)=0,"",MIN(F97:I97,K97)))</f>
        <v/>
      </c>
      <c r="N97" s="3">
        <f>IF(M97="","",IF(F97=M97,"Muayene",IF(G97=M97,"Trafik sigortası",IF(H97=M97,"Kasko",IF(I97=M97,"Takograf muayenesi",IF(J97&lt;&gt;"",J97,"Diğer belge"))))))</f>
        <v/>
      </c>
      <c r="O97" s="5">
        <f>IF(M97="","",M97-TODAY())</f>
        <v/>
      </c>
      <c r="P97" s="3">
        <f>IF(A97="","",IF(M97="","Tarih girilmedi",IF(O97&lt;0,"Süresi doldu",IF(O97&lt;='Özet'!$B$4,"Yaklaşıyor","Geçerli"))))</f>
        <v/>
      </c>
    </row>
    <row r="98">
      <c r="A98" s="3" t="n"/>
      <c r="B98" s="3" t="n"/>
      <c r="C98" s="3" t="n"/>
      <c r="D98" s="3" t="n"/>
      <c r="E98" s="3" t="n"/>
      <c r="F98" s="4" t="n"/>
      <c r="G98" s="4" t="n"/>
      <c r="H98" s="4" t="n"/>
      <c r="I98" s="4" t="n"/>
      <c r="J98" s="3" t="n"/>
      <c r="K98" s="4" t="n"/>
      <c r="L98" s="3" t="n"/>
      <c r="M98" s="4">
        <f>IF(A98="","",IF(COUNT(F98:I98,K98)=0,"",MIN(F98:I98,K98)))</f>
        <v/>
      </c>
      <c r="N98" s="3">
        <f>IF(M98="","",IF(F98=M98,"Muayene",IF(G98=M98,"Trafik sigortası",IF(H98=M98,"Kasko",IF(I98=M98,"Takograf muayenesi",IF(J98&lt;&gt;"",J98,"Diğer belge"))))))</f>
        <v/>
      </c>
      <c r="O98" s="5">
        <f>IF(M98="","",M98-TODAY())</f>
        <v/>
      </c>
      <c r="P98" s="3">
        <f>IF(A98="","",IF(M98="","Tarih girilmedi",IF(O98&lt;0,"Süresi doldu",IF(O98&lt;='Özet'!$B$4,"Yaklaşıyor","Geçerli"))))</f>
        <v/>
      </c>
    </row>
    <row r="99">
      <c r="A99" s="3" t="n"/>
      <c r="B99" s="3" t="n"/>
      <c r="C99" s="3" t="n"/>
      <c r="D99" s="3" t="n"/>
      <c r="E99" s="3" t="n"/>
      <c r="F99" s="4" t="n"/>
      <c r="G99" s="4" t="n"/>
      <c r="H99" s="4" t="n"/>
      <c r="I99" s="4" t="n"/>
      <c r="J99" s="3" t="n"/>
      <c r="K99" s="4" t="n"/>
      <c r="L99" s="3" t="n"/>
      <c r="M99" s="4">
        <f>IF(A99="","",IF(COUNT(F99:I99,K99)=0,"",MIN(F99:I99,K99)))</f>
        <v/>
      </c>
      <c r="N99" s="3">
        <f>IF(M99="","",IF(F99=M99,"Muayene",IF(G99=M99,"Trafik sigortası",IF(H99=M99,"Kasko",IF(I99=M99,"Takograf muayenesi",IF(J99&lt;&gt;"",J99,"Diğer belge"))))))</f>
        <v/>
      </c>
      <c r="O99" s="5">
        <f>IF(M99="","",M99-TODAY())</f>
        <v/>
      </c>
      <c r="P99" s="3">
        <f>IF(A99="","",IF(M99="","Tarih girilmedi",IF(O99&lt;0,"Süresi doldu",IF(O99&lt;='Özet'!$B$4,"Yaklaşıyor","Geçerli"))))</f>
        <v/>
      </c>
    </row>
    <row r="100">
      <c r="A100" s="3" t="n"/>
      <c r="B100" s="3" t="n"/>
      <c r="C100" s="3" t="n"/>
      <c r="D100" s="3" t="n"/>
      <c r="E100" s="3" t="n"/>
      <c r="F100" s="4" t="n"/>
      <c r="G100" s="4" t="n"/>
      <c r="H100" s="4" t="n"/>
      <c r="I100" s="4" t="n"/>
      <c r="J100" s="3" t="n"/>
      <c r="K100" s="4" t="n"/>
      <c r="L100" s="3" t="n"/>
      <c r="M100" s="4">
        <f>IF(A100="","",IF(COUNT(F100:I100,K100)=0,"",MIN(F100:I100,K100)))</f>
        <v/>
      </c>
      <c r="N100" s="3">
        <f>IF(M100="","",IF(F100=M100,"Muayene",IF(G100=M100,"Trafik sigortası",IF(H100=M100,"Kasko",IF(I100=M100,"Takograf muayenesi",IF(J100&lt;&gt;"",J100,"Diğer belge"))))))</f>
        <v/>
      </c>
      <c r="O100" s="5">
        <f>IF(M100="","",M100-TODAY())</f>
        <v/>
      </c>
      <c r="P100" s="3">
        <f>IF(A100="","",IF(M100="","Tarih girilmedi",IF(O100&lt;0,"Süresi doldu",IF(O100&lt;='Özet'!$B$4,"Yaklaşıyor","Geçerli"))))</f>
        <v/>
      </c>
    </row>
    <row r="101">
      <c r="A101" s="3" t="n"/>
      <c r="B101" s="3" t="n"/>
      <c r="C101" s="3" t="n"/>
      <c r="D101" s="3" t="n"/>
      <c r="E101" s="3" t="n"/>
      <c r="F101" s="4" t="n"/>
      <c r="G101" s="4" t="n"/>
      <c r="H101" s="4" t="n"/>
      <c r="I101" s="4" t="n"/>
      <c r="J101" s="3" t="n"/>
      <c r="K101" s="4" t="n"/>
      <c r="L101" s="3" t="n"/>
      <c r="M101" s="4">
        <f>IF(A101="","",IF(COUNT(F101:I101,K101)=0,"",MIN(F101:I101,K101)))</f>
        <v/>
      </c>
      <c r="N101" s="3">
        <f>IF(M101="","",IF(F101=M101,"Muayene",IF(G101=M101,"Trafik sigortası",IF(H101=M101,"Kasko",IF(I101=M101,"Takograf muayenesi",IF(J101&lt;&gt;"",J101,"Diğer belge"))))))</f>
        <v/>
      </c>
      <c r="O101" s="5">
        <f>IF(M101="","",M101-TODAY())</f>
        <v/>
      </c>
      <c r="P101" s="3">
        <f>IF(A101="","",IF(M101="","Tarih girilmedi",IF(O101&lt;0,"Süresi doldu",IF(O101&lt;='Özet'!$B$4,"Yaklaşıyor","Geçerli"))))</f>
        <v/>
      </c>
    </row>
  </sheetData>
  <conditionalFormatting sqref="P2:P101">
    <cfRule type="expression" priority="1" dxfId="0">
      <formula>$P2="Süresi doldu"</formula>
    </cfRule>
    <cfRule type="expression" priority="2" dxfId="1">
      <formula>$P2="Yaklaşıyor"</formula>
    </cfRule>
    <cfRule type="expression" priority="3" dxfId="2">
      <formula>$P2="Geçerli"</formula>
    </cfRule>
    <cfRule type="expression" priority="4" dxfId="3">
      <formula>$P2="Tarih girilmedi"</formula>
    </cfRule>
  </conditionalFormatting>
  <dataValidations count="7">
    <dataValidation sqref="B2:B101" showDropDown="0" showInputMessage="0" showErrorMessage="0" allowBlank="1" errorTitle="Geçersiz değer" error="Listeden seçin." type="list">
      <formula1>"Çekici,Kamyon,Kamyonet,Dorse,Panelvan,Otomobil,Diğer"</formula1>
    </dataValidation>
    <dataValidation sqref="C2:C101" showDropDown="0" showInputMessage="0" showErrorMessage="0" allowBlank="1" errorTitle="Geçersiz değer" error="Listeden seçin." type="list">
      <formula1>"Özmal,Kiralık,Tedarikçi"</formula1>
    </dataValidation>
    <dataValidation sqref="F2:F101" showDropDown="0" showInputMessage="0" showErrorMessage="0" allowBlank="1" errorTitle="Tarih değil" error="Tarihi gg.aa.yyyy biçiminde girin." type="date" operator="greaterThan">
      <formula1>1</formula1>
    </dataValidation>
    <dataValidation sqref="G2:G101" showDropDown="0" showInputMessage="0" showErrorMessage="0" allowBlank="1" errorTitle="Tarih değil" error="Tarihi gg.aa.yyyy biçiminde girin." type="date" operator="greaterThan">
      <formula1>1</formula1>
    </dataValidation>
    <dataValidation sqref="H2:H101" showDropDown="0" showInputMessage="0" showErrorMessage="0" allowBlank="1" errorTitle="Tarih değil" error="Tarihi gg.aa.yyyy biçiminde girin." type="date" operator="greaterThan">
      <formula1>1</formula1>
    </dataValidation>
    <dataValidation sqref="I2:I101" showDropDown="0" showInputMessage="0" showErrorMessage="0" allowBlank="1" errorTitle="Tarih değil" error="Tarihi gg.aa.yyyy biçiminde girin." type="date" operator="greaterThan">
      <formula1>1</formula1>
    </dataValidation>
    <dataValidation sqref="K2:K101" showDropDown="0" showInputMessage="0" showErrorMessage="0" allowBlank="1" errorTitle="Tarih değil" error="Tarihi gg.aa.yyyy biçiminde girin." type="date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5" customWidth="1" min="4" max="4"/>
    <col width="12" customWidth="1" min="5" max="5"/>
    <col width="15" customWidth="1" min="6" max="6"/>
    <col width="12" customWidth="1" min="7" max="7"/>
    <col width="30" customWidth="1" min="8" max="8"/>
    <col width="24" customWidth="1" min="9" max="9"/>
    <col width="21" customWidth="1" min="10" max="10"/>
    <col width="11" customWidth="1" min="11" max="11"/>
    <col width="14" customWidth="1" min="12" max="12"/>
    <col width="15" customWidth="1" min="13" max="13"/>
    <col width="19" customWidth="1" min="14" max="14"/>
    <col width="34" customWidth="1" min="15" max="15"/>
  </cols>
  <sheetData>
    <row r="1" ht="32" customHeight="1">
      <c r="A1" s="1" t="inlineStr">
        <is>
          <t>Tarih</t>
        </is>
      </c>
      <c r="B1" s="1" t="inlineStr">
        <is>
          <t>Plaka</t>
        </is>
      </c>
      <c r="C1" s="1" t="inlineStr">
        <is>
          <t>Sürücü</t>
        </is>
      </c>
      <c r="D1" s="1" t="inlineStr">
        <is>
          <t>Çıkış saati</t>
        </is>
      </c>
      <c r="E1" s="1" t="inlineStr">
        <is>
          <t>Çıkış km</t>
        </is>
      </c>
      <c r="F1" s="1" t="inlineStr">
        <is>
          <t>Dönüş saati</t>
        </is>
      </c>
      <c r="G1" s="1" t="inlineStr">
        <is>
          <t>Dönüş km</t>
        </is>
      </c>
      <c r="H1" s="1" t="inlineStr">
        <is>
          <t>Güzergâh / görev</t>
        </is>
      </c>
      <c r="I1" s="1" t="inlineStr">
        <is>
          <t>Alınan yakıt (litre)</t>
        </is>
      </c>
      <c r="J1" s="1" t="inlineStr">
        <is>
          <t>Yakıt tutarı (TL)</t>
        </is>
      </c>
      <c r="K1" s="1" t="inlineStr">
        <is>
          <t>Not</t>
        </is>
      </c>
      <c r="L1" s="2" t="inlineStr">
        <is>
          <t>Yapılan km</t>
        </is>
      </c>
      <c r="M1" s="2" t="inlineStr">
        <is>
          <t>Süre (saat)</t>
        </is>
      </c>
      <c r="N1" s="2" t="inlineStr">
        <is>
          <t>Önceki dönüş km</t>
        </is>
      </c>
      <c r="O1" s="2" t="inlineStr">
        <is>
          <t>Kontrol</t>
        </is>
      </c>
    </row>
    <row r="2">
      <c r="A2" s="4" t="n"/>
      <c r="B2" s="3" t="n"/>
      <c r="C2" s="3" t="n"/>
      <c r="D2" s="6" t="n"/>
      <c r="E2" s="7" t="n"/>
      <c r="F2" s="6" t="n"/>
      <c r="G2" s="7" t="n"/>
      <c r="H2" s="3" t="n"/>
      <c r="I2" s="8" t="n"/>
      <c r="J2" s="9" t="n"/>
      <c r="K2" s="3" t="n"/>
      <c r="L2" s="7">
        <f>IF(OR(E2="",G2=""),"",IF(G2&lt;E2,"",G2-E2))</f>
        <v/>
      </c>
      <c r="M2" s="10">
        <f>IF(OR(D2="",F2=""),"",IF(F2&gt;=D2,F2-D2,F2-D2+1)*24)</f>
        <v/>
      </c>
      <c r="N2" s="11">
        <f>IF(B2="","",0)</f>
        <v/>
      </c>
      <c r="O2" s="3">
        <f>IF(B2="","",IF(COUNTIF('Araçlar'!$A$2:$A$101,B2)=0,"Plaka araç listesinde yok",IF(A2="","Tarih girilmedi",IF(AND(E2&lt;&gt;"",G2&lt;&gt;"",G2&lt;E2),"Dönüş km çıkıştan küçük",IF(OR(E2="",N2=0),"",IF(E2&lt;N2,"Çıkış km önceki dönüşten küçük",IF(E2&gt;N2,"Önceki dönüşten "&amp;TEXT(E2-N2,"0")&amp;" km fazla","")))))))</f>
        <v/>
      </c>
    </row>
    <row r="3">
      <c r="A3" s="4" t="n"/>
      <c r="B3" s="3" t="n"/>
      <c r="C3" s="3" t="n"/>
      <c r="D3" s="6" t="n"/>
      <c r="E3" s="7" t="n"/>
      <c r="F3" s="6" t="n"/>
      <c r="G3" s="7" t="n"/>
      <c r="H3" s="3" t="n"/>
      <c r="I3" s="8" t="n"/>
      <c r="J3" s="9" t="n"/>
      <c r="K3" s="3" t="n"/>
      <c r="L3" s="7">
        <f>IF(OR(E3="",G3=""),"",IF(G3&lt;E3,"",G3-E3))</f>
        <v/>
      </c>
      <c r="M3" s="10">
        <f>IF(OR(D3="",F3=""),"",IF(F3&gt;=D3,F3-D3,F3-D3+1)*24)</f>
        <v/>
      </c>
      <c r="N3" s="11">
        <f>IF(B3="","",SUMPRODUCT(MAX(($B$2:$B$2=B3)*($G$2:$G$2))))</f>
        <v/>
      </c>
      <c r="O3" s="3">
        <f>IF(B3="","",IF(COUNTIF('Araçlar'!$A$2:$A$101,B3)=0,"Plaka araç listesinde yok",IF(A3="","Tarih girilmedi",IF(AND(E3&lt;&gt;"",G3&lt;&gt;"",G3&lt;E3),"Dönüş km çıkıştan küçük",IF(OR(E3="",N3=0),"",IF(E3&lt;N3,"Çıkış km önceki dönüşten küçük",IF(E3&gt;N3,"Önceki dönüşten "&amp;TEXT(E3-N3,"0")&amp;" km fazla","")))))))</f>
        <v/>
      </c>
    </row>
    <row r="4">
      <c r="A4" s="4" t="n"/>
      <c r="B4" s="3" t="n"/>
      <c r="C4" s="3" t="n"/>
      <c r="D4" s="6" t="n"/>
      <c r="E4" s="7" t="n"/>
      <c r="F4" s="6" t="n"/>
      <c r="G4" s="7" t="n"/>
      <c r="H4" s="3" t="n"/>
      <c r="I4" s="8" t="n"/>
      <c r="J4" s="9" t="n"/>
      <c r="K4" s="3" t="n"/>
      <c r="L4" s="7">
        <f>IF(OR(E4="",G4=""),"",IF(G4&lt;E4,"",G4-E4))</f>
        <v/>
      </c>
      <c r="M4" s="10">
        <f>IF(OR(D4="",F4=""),"",IF(F4&gt;=D4,F4-D4,F4-D4+1)*24)</f>
        <v/>
      </c>
      <c r="N4" s="11">
        <f>IF(B4="","",SUMPRODUCT(MAX(($B$2:$B$3=B4)*($G$2:$G$3))))</f>
        <v/>
      </c>
      <c r="O4" s="3">
        <f>IF(B4="","",IF(COUNTIF('Araçlar'!$A$2:$A$101,B4)=0,"Plaka araç listesinde yok",IF(A4="","Tarih girilmedi",IF(AND(E4&lt;&gt;"",G4&lt;&gt;"",G4&lt;E4),"Dönüş km çıkıştan küçük",IF(OR(E4="",N4=0),"",IF(E4&lt;N4,"Çıkış km önceki dönüşten küçük",IF(E4&gt;N4,"Önceki dönüşten "&amp;TEXT(E4-N4,"0")&amp;" km fazla","")))))))</f>
        <v/>
      </c>
    </row>
    <row r="5">
      <c r="A5" s="4" t="n"/>
      <c r="B5" s="3" t="n"/>
      <c r="C5" s="3" t="n"/>
      <c r="D5" s="6" t="n"/>
      <c r="E5" s="7" t="n"/>
      <c r="F5" s="6" t="n"/>
      <c r="G5" s="7" t="n"/>
      <c r="H5" s="3" t="n"/>
      <c r="I5" s="8" t="n"/>
      <c r="J5" s="9" t="n"/>
      <c r="K5" s="3" t="n"/>
      <c r="L5" s="7">
        <f>IF(OR(E5="",G5=""),"",IF(G5&lt;E5,"",G5-E5))</f>
        <v/>
      </c>
      <c r="M5" s="10">
        <f>IF(OR(D5="",F5=""),"",IF(F5&gt;=D5,F5-D5,F5-D5+1)*24)</f>
        <v/>
      </c>
      <c r="N5" s="11">
        <f>IF(B5="","",SUMPRODUCT(MAX(($B$2:$B$4=B5)*($G$2:$G$4))))</f>
        <v/>
      </c>
      <c r="O5" s="3">
        <f>IF(B5="","",IF(COUNTIF('Araçlar'!$A$2:$A$101,B5)=0,"Plaka araç listesinde yok",IF(A5="","Tarih girilmedi",IF(AND(E5&lt;&gt;"",G5&lt;&gt;"",G5&lt;E5),"Dönüş km çıkıştan küçük",IF(OR(E5="",N5=0),"",IF(E5&lt;N5,"Çıkış km önceki dönüşten küçük",IF(E5&gt;N5,"Önceki dönüşten "&amp;TEXT(E5-N5,"0")&amp;" km fazla","")))))))</f>
        <v/>
      </c>
    </row>
    <row r="6">
      <c r="A6" s="4" t="n"/>
      <c r="B6" s="3" t="n"/>
      <c r="C6" s="3" t="n"/>
      <c r="D6" s="6" t="n"/>
      <c r="E6" s="7" t="n"/>
      <c r="F6" s="6" t="n"/>
      <c r="G6" s="7" t="n"/>
      <c r="H6" s="3" t="n"/>
      <c r="I6" s="8" t="n"/>
      <c r="J6" s="9" t="n"/>
      <c r="K6" s="3" t="n"/>
      <c r="L6" s="7">
        <f>IF(OR(E6="",G6=""),"",IF(G6&lt;E6,"",G6-E6))</f>
        <v/>
      </c>
      <c r="M6" s="10">
        <f>IF(OR(D6="",F6=""),"",IF(F6&gt;=D6,F6-D6,F6-D6+1)*24)</f>
        <v/>
      </c>
      <c r="N6" s="11">
        <f>IF(B6="","",SUMPRODUCT(MAX(($B$2:$B$5=B6)*($G$2:$G$5))))</f>
        <v/>
      </c>
      <c r="O6" s="3">
        <f>IF(B6="","",IF(COUNTIF('Araçlar'!$A$2:$A$101,B6)=0,"Plaka araç listesinde yok",IF(A6="","Tarih girilmedi",IF(AND(E6&lt;&gt;"",G6&lt;&gt;"",G6&lt;E6),"Dönüş km çıkıştan küçük",IF(OR(E6="",N6=0),"",IF(E6&lt;N6,"Çıkış km önceki dönüşten küçük",IF(E6&gt;N6,"Önceki dönüşten "&amp;TEXT(E6-N6,"0")&amp;" km fazla","")))))))</f>
        <v/>
      </c>
    </row>
    <row r="7">
      <c r="A7" s="4" t="n"/>
      <c r="B7" s="3" t="n"/>
      <c r="C7" s="3" t="n"/>
      <c r="D7" s="6" t="n"/>
      <c r="E7" s="7" t="n"/>
      <c r="F7" s="6" t="n"/>
      <c r="G7" s="7" t="n"/>
      <c r="H7" s="3" t="n"/>
      <c r="I7" s="8" t="n"/>
      <c r="J7" s="9" t="n"/>
      <c r="K7" s="3" t="n"/>
      <c r="L7" s="7">
        <f>IF(OR(E7="",G7=""),"",IF(G7&lt;E7,"",G7-E7))</f>
        <v/>
      </c>
      <c r="M7" s="10">
        <f>IF(OR(D7="",F7=""),"",IF(F7&gt;=D7,F7-D7,F7-D7+1)*24)</f>
        <v/>
      </c>
      <c r="N7" s="11">
        <f>IF(B7="","",SUMPRODUCT(MAX(($B$2:$B$6=B7)*($G$2:$G$6))))</f>
        <v/>
      </c>
      <c r="O7" s="3">
        <f>IF(B7="","",IF(COUNTIF('Araçlar'!$A$2:$A$101,B7)=0,"Plaka araç listesinde yok",IF(A7="","Tarih girilmedi",IF(AND(E7&lt;&gt;"",G7&lt;&gt;"",G7&lt;E7),"Dönüş km çıkıştan küçük",IF(OR(E7="",N7=0),"",IF(E7&lt;N7,"Çıkış km önceki dönüşten küçük",IF(E7&gt;N7,"Önceki dönüşten "&amp;TEXT(E7-N7,"0")&amp;" km fazla","")))))))</f>
        <v/>
      </c>
    </row>
    <row r="8">
      <c r="A8" s="4" t="n"/>
      <c r="B8" s="3" t="n"/>
      <c r="C8" s="3" t="n"/>
      <c r="D8" s="6" t="n"/>
      <c r="E8" s="7" t="n"/>
      <c r="F8" s="6" t="n"/>
      <c r="G8" s="7" t="n"/>
      <c r="H8" s="3" t="n"/>
      <c r="I8" s="8" t="n"/>
      <c r="J8" s="9" t="n"/>
      <c r="K8" s="3" t="n"/>
      <c r="L8" s="7">
        <f>IF(OR(E8="",G8=""),"",IF(G8&lt;E8,"",G8-E8))</f>
        <v/>
      </c>
      <c r="M8" s="10">
        <f>IF(OR(D8="",F8=""),"",IF(F8&gt;=D8,F8-D8,F8-D8+1)*24)</f>
        <v/>
      </c>
      <c r="N8" s="11">
        <f>IF(B8="","",SUMPRODUCT(MAX(($B$2:$B$7=B8)*($G$2:$G$7))))</f>
        <v/>
      </c>
      <c r="O8" s="3">
        <f>IF(B8="","",IF(COUNTIF('Araçlar'!$A$2:$A$101,B8)=0,"Plaka araç listesinde yok",IF(A8="","Tarih girilmedi",IF(AND(E8&lt;&gt;"",G8&lt;&gt;"",G8&lt;E8),"Dönüş km çıkıştan küçük",IF(OR(E8="",N8=0),"",IF(E8&lt;N8,"Çıkış km önceki dönüşten küçük",IF(E8&gt;N8,"Önceki dönüşten "&amp;TEXT(E8-N8,"0")&amp;" km fazla","")))))))</f>
        <v/>
      </c>
    </row>
    <row r="9">
      <c r="A9" s="4" t="n"/>
      <c r="B9" s="3" t="n"/>
      <c r="C9" s="3" t="n"/>
      <c r="D9" s="6" t="n"/>
      <c r="E9" s="7" t="n"/>
      <c r="F9" s="6" t="n"/>
      <c r="G9" s="7" t="n"/>
      <c r="H9" s="3" t="n"/>
      <c r="I9" s="8" t="n"/>
      <c r="J9" s="9" t="n"/>
      <c r="K9" s="3" t="n"/>
      <c r="L9" s="7">
        <f>IF(OR(E9="",G9=""),"",IF(G9&lt;E9,"",G9-E9))</f>
        <v/>
      </c>
      <c r="M9" s="10">
        <f>IF(OR(D9="",F9=""),"",IF(F9&gt;=D9,F9-D9,F9-D9+1)*24)</f>
        <v/>
      </c>
      <c r="N9" s="11">
        <f>IF(B9="","",SUMPRODUCT(MAX(($B$2:$B$8=B9)*($G$2:$G$8))))</f>
        <v/>
      </c>
      <c r="O9" s="3">
        <f>IF(B9="","",IF(COUNTIF('Araçlar'!$A$2:$A$101,B9)=0,"Plaka araç listesinde yok",IF(A9="","Tarih girilmedi",IF(AND(E9&lt;&gt;"",G9&lt;&gt;"",G9&lt;E9),"Dönüş km çıkıştan küçük",IF(OR(E9="",N9=0),"",IF(E9&lt;N9,"Çıkış km önceki dönüşten küçük",IF(E9&gt;N9,"Önceki dönüşten "&amp;TEXT(E9-N9,"0")&amp;" km fazla","")))))))</f>
        <v/>
      </c>
    </row>
    <row r="10">
      <c r="A10" s="4" t="n"/>
      <c r="B10" s="3" t="n"/>
      <c r="C10" s="3" t="n"/>
      <c r="D10" s="6" t="n"/>
      <c r="E10" s="7" t="n"/>
      <c r="F10" s="6" t="n"/>
      <c r="G10" s="7" t="n"/>
      <c r="H10" s="3" t="n"/>
      <c r="I10" s="8" t="n"/>
      <c r="J10" s="9" t="n"/>
      <c r="K10" s="3" t="n"/>
      <c r="L10" s="7">
        <f>IF(OR(E10="",G10=""),"",IF(G10&lt;E10,"",G10-E10))</f>
        <v/>
      </c>
      <c r="M10" s="10">
        <f>IF(OR(D10="",F10=""),"",IF(F10&gt;=D10,F10-D10,F10-D10+1)*24)</f>
        <v/>
      </c>
      <c r="N10" s="11">
        <f>IF(B10="","",SUMPRODUCT(MAX(($B$2:$B$9=B10)*($G$2:$G$9))))</f>
        <v/>
      </c>
      <c r="O10" s="3">
        <f>IF(B10="","",IF(COUNTIF('Araçlar'!$A$2:$A$101,B10)=0,"Plaka araç listesinde yok",IF(A10="","Tarih girilmedi",IF(AND(E10&lt;&gt;"",G10&lt;&gt;"",G10&lt;E10),"Dönüş km çıkıştan küçük",IF(OR(E10="",N10=0),"",IF(E10&lt;N10,"Çıkış km önceki dönüşten küçük",IF(E10&gt;N10,"Önceki dönüşten "&amp;TEXT(E10-N10,"0")&amp;" km fazla","")))))))</f>
        <v/>
      </c>
    </row>
    <row r="11">
      <c r="A11" s="4" t="n"/>
      <c r="B11" s="3" t="n"/>
      <c r="C11" s="3" t="n"/>
      <c r="D11" s="6" t="n"/>
      <c r="E11" s="7" t="n"/>
      <c r="F11" s="6" t="n"/>
      <c r="G11" s="7" t="n"/>
      <c r="H11" s="3" t="n"/>
      <c r="I11" s="8" t="n"/>
      <c r="J11" s="9" t="n"/>
      <c r="K11" s="3" t="n"/>
      <c r="L11" s="7">
        <f>IF(OR(E11="",G11=""),"",IF(G11&lt;E11,"",G11-E11))</f>
        <v/>
      </c>
      <c r="M11" s="10">
        <f>IF(OR(D11="",F11=""),"",IF(F11&gt;=D11,F11-D11,F11-D11+1)*24)</f>
        <v/>
      </c>
      <c r="N11" s="11">
        <f>IF(B11="","",SUMPRODUCT(MAX(($B$2:$B$10=B11)*($G$2:$G$10))))</f>
        <v/>
      </c>
      <c r="O11" s="3">
        <f>IF(B11="","",IF(COUNTIF('Araçlar'!$A$2:$A$101,B11)=0,"Plaka araç listesinde yok",IF(A11="","Tarih girilmedi",IF(AND(E11&lt;&gt;"",G11&lt;&gt;"",G11&lt;E11),"Dönüş km çıkıştan küçük",IF(OR(E11="",N11=0),"",IF(E11&lt;N11,"Çıkış km önceki dönüşten küçük",IF(E11&gt;N11,"Önceki dönüşten "&amp;TEXT(E11-N11,"0")&amp;" km fazla","")))))))</f>
        <v/>
      </c>
    </row>
    <row r="12">
      <c r="A12" s="4" t="n"/>
      <c r="B12" s="3" t="n"/>
      <c r="C12" s="3" t="n"/>
      <c r="D12" s="6" t="n"/>
      <c r="E12" s="7" t="n"/>
      <c r="F12" s="6" t="n"/>
      <c r="G12" s="7" t="n"/>
      <c r="H12" s="3" t="n"/>
      <c r="I12" s="8" t="n"/>
      <c r="J12" s="9" t="n"/>
      <c r="K12" s="3" t="n"/>
      <c r="L12" s="7">
        <f>IF(OR(E12="",G12=""),"",IF(G12&lt;E12,"",G12-E12))</f>
        <v/>
      </c>
      <c r="M12" s="10">
        <f>IF(OR(D12="",F12=""),"",IF(F12&gt;=D12,F12-D12,F12-D12+1)*24)</f>
        <v/>
      </c>
      <c r="N12" s="11">
        <f>IF(B12="","",SUMPRODUCT(MAX(($B$2:$B$11=B12)*($G$2:$G$11))))</f>
        <v/>
      </c>
      <c r="O12" s="3">
        <f>IF(B12="","",IF(COUNTIF('Araçlar'!$A$2:$A$101,B12)=0,"Plaka araç listesinde yok",IF(A12="","Tarih girilmedi",IF(AND(E12&lt;&gt;"",G12&lt;&gt;"",G12&lt;E12),"Dönüş km çıkıştan küçük",IF(OR(E12="",N12=0),"",IF(E12&lt;N12,"Çıkış km önceki dönüşten küçük",IF(E12&gt;N12,"Önceki dönüşten "&amp;TEXT(E12-N12,"0")&amp;" km fazla","")))))))</f>
        <v/>
      </c>
    </row>
    <row r="13">
      <c r="A13" s="4" t="n"/>
      <c r="B13" s="3" t="n"/>
      <c r="C13" s="3" t="n"/>
      <c r="D13" s="6" t="n"/>
      <c r="E13" s="7" t="n"/>
      <c r="F13" s="6" t="n"/>
      <c r="G13" s="7" t="n"/>
      <c r="H13" s="3" t="n"/>
      <c r="I13" s="8" t="n"/>
      <c r="J13" s="9" t="n"/>
      <c r="K13" s="3" t="n"/>
      <c r="L13" s="7">
        <f>IF(OR(E13="",G13=""),"",IF(G13&lt;E13,"",G13-E13))</f>
        <v/>
      </c>
      <c r="M13" s="10">
        <f>IF(OR(D13="",F13=""),"",IF(F13&gt;=D13,F13-D13,F13-D13+1)*24)</f>
        <v/>
      </c>
      <c r="N13" s="11">
        <f>IF(B13="","",SUMPRODUCT(MAX(($B$2:$B$12=B13)*($G$2:$G$12))))</f>
        <v/>
      </c>
      <c r="O13" s="3">
        <f>IF(B13="","",IF(COUNTIF('Araçlar'!$A$2:$A$101,B13)=0,"Plaka araç listesinde yok",IF(A13="","Tarih girilmedi",IF(AND(E13&lt;&gt;"",G13&lt;&gt;"",G13&lt;E13),"Dönüş km çıkıştan küçük",IF(OR(E13="",N13=0),"",IF(E13&lt;N13,"Çıkış km önceki dönüşten küçük",IF(E13&gt;N13,"Önceki dönüşten "&amp;TEXT(E13-N13,"0")&amp;" km fazla","")))))))</f>
        <v/>
      </c>
    </row>
    <row r="14">
      <c r="A14" s="4" t="n"/>
      <c r="B14" s="3" t="n"/>
      <c r="C14" s="3" t="n"/>
      <c r="D14" s="6" t="n"/>
      <c r="E14" s="7" t="n"/>
      <c r="F14" s="6" t="n"/>
      <c r="G14" s="7" t="n"/>
      <c r="H14" s="3" t="n"/>
      <c r="I14" s="8" t="n"/>
      <c r="J14" s="9" t="n"/>
      <c r="K14" s="3" t="n"/>
      <c r="L14" s="7">
        <f>IF(OR(E14="",G14=""),"",IF(G14&lt;E14,"",G14-E14))</f>
        <v/>
      </c>
      <c r="M14" s="10">
        <f>IF(OR(D14="",F14=""),"",IF(F14&gt;=D14,F14-D14,F14-D14+1)*24)</f>
        <v/>
      </c>
      <c r="N14" s="11">
        <f>IF(B14="","",SUMPRODUCT(MAX(($B$2:$B$13=B14)*($G$2:$G$13))))</f>
        <v/>
      </c>
      <c r="O14" s="3">
        <f>IF(B14="","",IF(COUNTIF('Araçlar'!$A$2:$A$101,B14)=0,"Plaka araç listesinde yok",IF(A14="","Tarih girilmedi",IF(AND(E14&lt;&gt;"",G14&lt;&gt;"",G14&lt;E14),"Dönüş km çıkıştan küçük",IF(OR(E14="",N14=0),"",IF(E14&lt;N14,"Çıkış km önceki dönüşten küçük",IF(E14&gt;N14,"Önceki dönüşten "&amp;TEXT(E14-N14,"0")&amp;" km fazla","")))))))</f>
        <v/>
      </c>
    </row>
    <row r="15">
      <c r="A15" s="4" t="n"/>
      <c r="B15" s="3" t="n"/>
      <c r="C15" s="3" t="n"/>
      <c r="D15" s="6" t="n"/>
      <c r="E15" s="7" t="n"/>
      <c r="F15" s="6" t="n"/>
      <c r="G15" s="7" t="n"/>
      <c r="H15" s="3" t="n"/>
      <c r="I15" s="8" t="n"/>
      <c r="J15" s="9" t="n"/>
      <c r="K15" s="3" t="n"/>
      <c r="L15" s="7">
        <f>IF(OR(E15="",G15=""),"",IF(G15&lt;E15,"",G15-E15))</f>
        <v/>
      </c>
      <c r="M15" s="10">
        <f>IF(OR(D15="",F15=""),"",IF(F15&gt;=D15,F15-D15,F15-D15+1)*24)</f>
        <v/>
      </c>
      <c r="N15" s="11">
        <f>IF(B15="","",SUMPRODUCT(MAX(($B$2:$B$14=B15)*($G$2:$G$14))))</f>
        <v/>
      </c>
      <c r="O15" s="3">
        <f>IF(B15="","",IF(COUNTIF('Araçlar'!$A$2:$A$101,B15)=0,"Plaka araç listesinde yok",IF(A15="","Tarih girilmedi",IF(AND(E15&lt;&gt;"",G15&lt;&gt;"",G15&lt;E15),"Dönüş km çıkıştan küçük",IF(OR(E15="",N15=0),"",IF(E15&lt;N15,"Çıkış km önceki dönüşten küçük",IF(E15&gt;N15,"Önceki dönüşten "&amp;TEXT(E15-N15,"0")&amp;" km fazla","")))))))</f>
        <v/>
      </c>
    </row>
    <row r="16">
      <c r="A16" s="4" t="n"/>
      <c r="B16" s="3" t="n"/>
      <c r="C16" s="3" t="n"/>
      <c r="D16" s="6" t="n"/>
      <c r="E16" s="7" t="n"/>
      <c r="F16" s="6" t="n"/>
      <c r="G16" s="7" t="n"/>
      <c r="H16" s="3" t="n"/>
      <c r="I16" s="8" t="n"/>
      <c r="J16" s="9" t="n"/>
      <c r="K16" s="3" t="n"/>
      <c r="L16" s="7">
        <f>IF(OR(E16="",G16=""),"",IF(G16&lt;E16,"",G16-E16))</f>
        <v/>
      </c>
      <c r="M16" s="10">
        <f>IF(OR(D16="",F16=""),"",IF(F16&gt;=D16,F16-D16,F16-D16+1)*24)</f>
        <v/>
      </c>
      <c r="N16" s="11">
        <f>IF(B16="","",SUMPRODUCT(MAX(($B$2:$B$15=B16)*($G$2:$G$15))))</f>
        <v/>
      </c>
      <c r="O16" s="3">
        <f>IF(B16="","",IF(COUNTIF('Araçlar'!$A$2:$A$101,B16)=0,"Plaka araç listesinde yok",IF(A16="","Tarih girilmedi",IF(AND(E16&lt;&gt;"",G16&lt;&gt;"",G16&lt;E16),"Dönüş km çıkıştan küçük",IF(OR(E16="",N16=0),"",IF(E16&lt;N16,"Çıkış km önceki dönüşten küçük",IF(E16&gt;N16,"Önceki dönüşten "&amp;TEXT(E16-N16,"0")&amp;" km fazla","")))))))</f>
        <v/>
      </c>
    </row>
    <row r="17">
      <c r="A17" s="4" t="n"/>
      <c r="B17" s="3" t="n"/>
      <c r="C17" s="3" t="n"/>
      <c r="D17" s="6" t="n"/>
      <c r="E17" s="7" t="n"/>
      <c r="F17" s="6" t="n"/>
      <c r="G17" s="7" t="n"/>
      <c r="H17" s="3" t="n"/>
      <c r="I17" s="8" t="n"/>
      <c r="J17" s="9" t="n"/>
      <c r="K17" s="3" t="n"/>
      <c r="L17" s="7">
        <f>IF(OR(E17="",G17=""),"",IF(G17&lt;E17,"",G17-E17))</f>
        <v/>
      </c>
      <c r="M17" s="10">
        <f>IF(OR(D17="",F17=""),"",IF(F17&gt;=D17,F17-D17,F17-D17+1)*24)</f>
        <v/>
      </c>
      <c r="N17" s="11">
        <f>IF(B17="","",SUMPRODUCT(MAX(($B$2:$B$16=B17)*($G$2:$G$16))))</f>
        <v/>
      </c>
      <c r="O17" s="3">
        <f>IF(B17="","",IF(COUNTIF('Araçlar'!$A$2:$A$101,B17)=0,"Plaka araç listesinde yok",IF(A17="","Tarih girilmedi",IF(AND(E17&lt;&gt;"",G17&lt;&gt;"",G17&lt;E17),"Dönüş km çıkıştan küçük",IF(OR(E17="",N17=0),"",IF(E17&lt;N17,"Çıkış km önceki dönüşten küçük",IF(E17&gt;N17,"Önceki dönüşten "&amp;TEXT(E17-N17,"0")&amp;" km fazla","")))))))</f>
        <v/>
      </c>
    </row>
    <row r="18">
      <c r="A18" s="4" t="n"/>
      <c r="B18" s="3" t="n"/>
      <c r="C18" s="3" t="n"/>
      <c r="D18" s="6" t="n"/>
      <c r="E18" s="7" t="n"/>
      <c r="F18" s="6" t="n"/>
      <c r="G18" s="7" t="n"/>
      <c r="H18" s="3" t="n"/>
      <c r="I18" s="8" t="n"/>
      <c r="J18" s="9" t="n"/>
      <c r="K18" s="3" t="n"/>
      <c r="L18" s="7">
        <f>IF(OR(E18="",G18=""),"",IF(G18&lt;E18,"",G18-E18))</f>
        <v/>
      </c>
      <c r="M18" s="10">
        <f>IF(OR(D18="",F18=""),"",IF(F18&gt;=D18,F18-D18,F18-D18+1)*24)</f>
        <v/>
      </c>
      <c r="N18" s="11">
        <f>IF(B18="","",SUMPRODUCT(MAX(($B$2:$B$17=B18)*($G$2:$G$17))))</f>
        <v/>
      </c>
      <c r="O18" s="3">
        <f>IF(B18="","",IF(COUNTIF('Araçlar'!$A$2:$A$101,B18)=0,"Plaka araç listesinde yok",IF(A18="","Tarih girilmedi",IF(AND(E18&lt;&gt;"",G18&lt;&gt;"",G18&lt;E18),"Dönüş km çıkıştan küçük",IF(OR(E18="",N18=0),"",IF(E18&lt;N18,"Çıkış km önceki dönüşten küçük",IF(E18&gt;N18,"Önceki dönüşten "&amp;TEXT(E18-N18,"0")&amp;" km fazla","")))))))</f>
        <v/>
      </c>
    </row>
    <row r="19">
      <c r="A19" s="4" t="n"/>
      <c r="B19" s="3" t="n"/>
      <c r="C19" s="3" t="n"/>
      <c r="D19" s="6" t="n"/>
      <c r="E19" s="7" t="n"/>
      <c r="F19" s="6" t="n"/>
      <c r="G19" s="7" t="n"/>
      <c r="H19" s="3" t="n"/>
      <c r="I19" s="8" t="n"/>
      <c r="J19" s="9" t="n"/>
      <c r="K19" s="3" t="n"/>
      <c r="L19" s="7">
        <f>IF(OR(E19="",G19=""),"",IF(G19&lt;E19,"",G19-E19))</f>
        <v/>
      </c>
      <c r="M19" s="10">
        <f>IF(OR(D19="",F19=""),"",IF(F19&gt;=D19,F19-D19,F19-D19+1)*24)</f>
        <v/>
      </c>
      <c r="N19" s="11">
        <f>IF(B19="","",SUMPRODUCT(MAX(($B$2:$B$18=B19)*($G$2:$G$18))))</f>
        <v/>
      </c>
      <c r="O19" s="3">
        <f>IF(B19="","",IF(COUNTIF('Araçlar'!$A$2:$A$101,B19)=0,"Plaka araç listesinde yok",IF(A19="","Tarih girilmedi",IF(AND(E19&lt;&gt;"",G19&lt;&gt;"",G19&lt;E19),"Dönüş km çıkıştan küçük",IF(OR(E19="",N19=0),"",IF(E19&lt;N19,"Çıkış km önceki dönüşten küçük",IF(E19&gt;N19,"Önceki dönüşten "&amp;TEXT(E19-N19,"0")&amp;" km fazla","")))))))</f>
        <v/>
      </c>
    </row>
    <row r="20">
      <c r="A20" s="4" t="n"/>
      <c r="B20" s="3" t="n"/>
      <c r="C20" s="3" t="n"/>
      <c r="D20" s="6" t="n"/>
      <c r="E20" s="7" t="n"/>
      <c r="F20" s="6" t="n"/>
      <c r="G20" s="7" t="n"/>
      <c r="H20" s="3" t="n"/>
      <c r="I20" s="8" t="n"/>
      <c r="J20" s="9" t="n"/>
      <c r="K20" s="3" t="n"/>
      <c r="L20" s="7">
        <f>IF(OR(E20="",G20=""),"",IF(G20&lt;E20,"",G20-E20))</f>
        <v/>
      </c>
      <c r="M20" s="10">
        <f>IF(OR(D20="",F20=""),"",IF(F20&gt;=D20,F20-D20,F20-D20+1)*24)</f>
        <v/>
      </c>
      <c r="N20" s="11">
        <f>IF(B20="","",SUMPRODUCT(MAX(($B$2:$B$19=B20)*($G$2:$G$19))))</f>
        <v/>
      </c>
      <c r="O20" s="3">
        <f>IF(B20="","",IF(COUNTIF('Araçlar'!$A$2:$A$101,B20)=0,"Plaka araç listesinde yok",IF(A20="","Tarih girilmedi",IF(AND(E20&lt;&gt;"",G20&lt;&gt;"",G20&lt;E20),"Dönüş km çıkıştan küçük",IF(OR(E20="",N20=0),"",IF(E20&lt;N20,"Çıkış km önceki dönüşten küçük",IF(E20&gt;N20,"Önceki dönüşten "&amp;TEXT(E20-N20,"0")&amp;" km fazla","")))))))</f>
        <v/>
      </c>
    </row>
    <row r="21">
      <c r="A21" s="4" t="n"/>
      <c r="B21" s="3" t="n"/>
      <c r="C21" s="3" t="n"/>
      <c r="D21" s="6" t="n"/>
      <c r="E21" s="7" t="n"/>
      <c r="F21" s="6" t="n"/>
      <c r="G21" s="7" t="n"/>
      <c r="H21" s="3" t="n"/>
      <c r="I21" s="8" t="n"/>
      <c r="J21" s="9" t="n"/>
      <c r="K21" s="3" t="n"/>
      <c r="L21" s="7">
        <f>IF(OR(E21="",G21=""),"",IF(G21&lt;E21,"",G21-E21))</f>
        <v/>
      </c>
      <c r="M21" s="10">
        <f>IF(OR(D21="",F21=""),"",IF(F21&gt;=D21,F21-D21,F21-D21+1)*24)</f>
        <v/>
      </c>
      <c r="N21" s="11">
        <f>IF(B21="","",SUMPRODUCT(MAX(($B$2:$B$20=B21)*($G$2:$G$20))))</f>
        <v/>
      </c>
      <c r="O21" s="3">
        <f>IF(B21="","",IF(COUNTIF('Araçlar'!$A$2:$A$101,B21)=0,"Plaka araç listesinde yok",IF(A21="","Tarih girilmedi",IF(AND(E21&lt;&gt;"",G21&lt;&gt;"",G21&lt;E21),"Dönüş km çıkıştan küçük",IF(OR(E21="",N21=0),"",IF(E21&lt;N21,"Çıkış km önceki dönüşten küçük",IF(E21&gt;N21,"Önceki dönüşten "&amp;TEXT(E21-N21,"0")&amp;" km fazla","")))))))</f>
        <v/>
      </c>
    </row>
    <row r="22">
      <c r="A22" s="4" t="n"/>
      <c r="B22" s="3" t="n"/>
      <c r="C22" s="3" t="n"/>
      <c r="D22" s="6" t="n"/>
      <c r="E22" s="7" t="n"/>
      <c r="F22" s="6" t="n"/>
      <c r="G22" s="7" t="n"/>
      <c r="H22" s="3" t="n"/>
      <c r="I22" s="8" t="n"/>
      <c r="J22" s="9" t="n"/>
      <c r="K22" s="3" t="n"/>
      <c r="L22" s="7">
        <f>IF(OR(E22="",G22=""),"",IF(G22&lt;E22,"",G22-E22))</f>
        <v/>
      </c>
      <c r="M22" s="10">
        <f>IF(OR(D22="",F22=""),"",IF(F22&gt;=D22,F22-D22,F22-D22+1)*24)</f>
        <v/>
      </c>
      <c r="N22" s="11">
        <f>IF(B22="","",SUMPRODUCT(MAX(($B$2:$B$21=B22)*($G$2:$G$21))))</f>
        <v/>
      </c>
      <c r="O22" s="3">
        <f>IF(B22="","",IF(COUNTIF('Araçlar'!$A$2:$A$101,B22)=0,"Plaka araç listesinde yok",IF(A22="","Tarih girilmedi",IF(AND(E22&lt;&gt;"",G22&lt;&gt;"",G22&lt;E22),"Dönüş km çıkıştan küçük",IF(OR(E22="",N22=0),"",IF(E22&lt;N22,"Çıkış km önceki dönüşten küçük",IF(E22&gt;N22,"Önceki dönüşten "&amp;TEXT(E22-N22,"0")&amp;" km fazla","")))))))</f>
        <v/>
      </c>
    </row>
    <row r="23">
      <c r="A23" s="4" t="n"/>
      <c r="B23" s="3" t="n"/>
      <c r="C23" s="3" t="n"/>
      <c r="D23" s="6" t="n"/>
      <c r="E23" s="7" t="n"/>
      <c r="F23" s="6" t="n"/>
      <c r="G23" s="7" t="n"/>
      <c r="H23" s="3" t="n"/>
      <c r="I23" s="8" t="n"/>
      <c r="J23" s="9" t="n"/>
      <c r="K23" s="3" t="n"/>
      <c r="L23" s="7">
        <f>IF(OR(E23="",G23=""),"",IF(G23&lt;E23,"",G23-E23))</f>
        <v/>
      </c>
      <c r="M23" s="10">
        <f>IF(OR(D23="",F23=""),"",IF(F23&gt;=D23,F23-D23,F23-D23+1)*24)</f>
        <v/>
      </c>
      <c r="N23" s="11">
        <f>IF(B23="","",SUMPRODUCT(MAX(($B$2:$B$22=B23)*($G$2:$G$22))))</f>
        <v/>
      </c>
      <c r="O23" s="3">
        <f>IF(B23="","",IF(COUNTIF('Araçlar'!$A$2:$A$101,B23)=0,"Plaka araç listesinde yok",IF(A23="","Tarih girilmedi",IF(AND(E23&lt;&gt;"",G23&lt;&gt;"",G23&lt;E23),"Dönüş km çıkıştan küçük",IF(OR(E23="",N23=0),"",IF(E23&lt;N23,"Çıkış km önceki dönüşten küçük",IF(E23&gt;N23,"Önceki dönüşten "&amp;TEXT(E23-N23,"0")&amp;" km fazla","")))))))</f>
        <v/>
      </c>
    </row>
    <row r="24">
      <c r="A24" s="4" t="n"/>
      <c r="B24" s="3" t="n"/>
      <c r="C24" s="3" t="n"/>
      <c r="D24" s="6" t="n"/>
      <c r="E24" s="7" t="n"/>
      <c r="F24" s="6" t="n"/>
      <c r="G24" s="7" t="n"/>
      <c r="H24" s="3" t="n"/>
      <c r="I24" s="8" t="n"/>
      <c r="J24" s="9" t="n"/>
      <c r="K24" s="3" t="n"/>
      <c r="L24" s="7">
        <f>IF(OR(E24="",G24=""),"",IF(G24&lt;E24,"",G24-E24))</f>
        <v/>
      </c>
      <c r="M24" s="10">
        <f>IF(OR(D24="",F24=""),"",IF(F24&gt;=D24,F24-D24,F24-D24+1)*24)</f>
        <v/>
      </c>
      <c r="N24" s="11">
        <f>IF(B24="","",SUMPRODUCT(MAX(($B$2:$B$23=B24)*($G$2:$G$23))))</f>
        <v/>
      </c>
      <c r="O24" s="3">
        <f>IF(B24="","",IF(COUNTIF('Araçlar'!$A$2:$A$101,B24)=0,"Plaka araç listesinde yok",IF(A24="","Tarih girilmedi",IF(AND(E24&lt;&gt;"",G24&lt;&gt;"",G24&lt;E24),"Dönüş km çıkıştan küçük",IF(OR(E24="",N24=0),"",IF(E24&lt;N24,"Çıkış km önceki dönüşten küçük",IF(E24&gt;N24,"Önceki dönüşten "&amp;TEXT(E24-N24,"0")&amp;" km fazla","")))))))</f>
        <v/>
      </c>
    </row>
    <row r="25">
      <c r="A25" s="4" t="n"/>
      <c r="B25" s="3" t="n"/>
      <c r="C25" s="3" t="n"/>
      <c r="D25" s="6" t="n"/>
      <c r="E25" s="7" t="n"/>
      <c r="F25" s="6" t="n"/>
      <c r="G25" s="7" t="n"/>
      <c r="H25" s="3" t="n"/>
      <c r="I25" s="8" t="n"/>
      <c r="J25" s="9" t="n"/>
      <c r="K25" s="3" t="n"/>
      <c r="L25" s="7">
        <f>IF(OR(E25="",G25=""),"",IF(G25&lt;E25,"",G25-E25))</f>
        <v/>
      </c>
      <c r="M25" s="10">
        <f>IF(OR(D25="",F25=""),"",IF(F25&gt;=D25,F25-D25,F25-D25+1)*24)</f>
        <v/>
      </c>
      <c r="N25" s="11">
        <f>IF(B25="","",SUMPRODUCT(MAX(($B$2:$B$24=B25)*($G$2:$G$24))))</f>
        <v/>
      </c>
      <c r="O25" s="3">
        <f>IF(B25="","",IF(COUNTIF('Araçlar'!$A$2:$A$101,B25)=0,"Plaka araç listesinde yok",IF(A25="","Tarih girilmedi",IF(AND(E25&lt;&gt;"",G25&lt;&gt;"",G25&lt;E25),"Dönüş km çıkıştan küçük",IF(OR(E25="",N25=0),"",IF(E25&lt;N25,"Çıkış km önceki dönüşten küçük",IF(E25&gt;N25,"Önceki dönüşten "&amp;TEXT(E25-N25,"0")&amp;" km fazla","")))))))</f>
        <v/>
      </c>
    </row>
    <row r="26">
      <c r="A26" s="4" t="n"/>
      <c r="B26" s="3" t="n"/>
      <c r="C26" s="3" t="n"/>
      <c r="D26" s="6" t="n"/>
      <c r="E26" s="7" t="n"/>
      <c r="F26" s="6" t="n"/>
      <c r="G26" s="7" t="n"/>
      <c r="H26" s="3" t="n"/>
      <c r="I26" s="8" t="n"/>
      <c r="J26" s="9" t="n"/>
      <c r="K26" s="3" t="n"/>
      <c r="L26" s="7">
        <f>IF(OR(E26="",G26=""),"",IF(G26&lt;E26,"",G26-E26))</f>
        <v/>
      </c>
      <c r="M26" s="10">
        <f>IF(OR(D26="",F26=""),"",IF(F26&gt;=D26,F26-D26,F26-D26+1)*24)</f>
        <v/>
      </c>
      <c r="N26" s="11">
        <f>IF(B26="","",SUMPRODUCT(MAX(($B$2:$B$25=B26)*($G$2:$G$25))))</f>
        <v/>
      </c>
      <c r="O26" s="3">
        <f>IF(B26="","",IF(COUNTIF('Araçlar'!$A$2:$A$101,B26)=0,"Plaka araç listesinde yok",IF(A26="","Tarih girilmedi",IF(AND(E26&lt;&gt;"",G26&lt;&gt;"",G26&lt;E26),"Dönüş km çıkıştan küçük",IF(OR(E26="",N26=0),"",IF(E26&lt;N26,"Çıkış km önceki dönüşten küçük",IF(E26&gt;N26,"Önceki dönüşten "&amp;TEXT(E26-N26,"0")&amp;" km fazla","")))))))</f>
        <v/>
      </c>
    </row>
    <row r="27">
      <c r="A27" s="4" t="n"/>
      <c r="B27" s="3" t="n"/>
      <c r="C27" s="3" t="n"/>
      <c r="D27" s="6" t="n"/>
      <c r="E27" s="7" t="n"/>
      <c r="F27" s="6" t="n"/>
      <c r="G27" s="7" t="n"/>
      <c r="H27" s="3" t="n"/>
      <c r="I27" s="8" t="n"/>
      <c r="J27" s="9" t="n"/>
      <c r="K27" s="3" t="n"/>
      <c r="L27" s="7">
        <f>IF(OR(E27="",G27=""),"",IF(G27&lt;E27,"",G27-E27))</f>
        <v/>
      </c>
      <c r="M27" s="10">
        <f>IF(OR(D27="",F27=""),"",IF(F27&gt;=D27,F27-D27,F27-D27+1)*24)</f>
        <v/>
      </c>
      <c r="N27" s="11">
        <f>IF(B27="","",SUMPRODUCT(MAX(($B$2:$B$26=B27)*($G$2:$G$26))))</f>
        <v/>
      </c>
      <c r="O27" s="3">
        <f>IF(B27="","",IF(COUNTIF('Araçlar'!$A$2:$A$101,B27)=0,"Plaka araç listesinde yok",IF(A27="","Tarih girilmedi",IF(AND(E27&lt;&gt;"",G27&lt;&gt;"",G27&lt;E27),"Dönüş km çıkıştan küçük",IF(OR(E27="",N27=0),"",IF(E27&lt;N27,"Çıkış km önceki dönüşten küçük",IF(E27&gt;N27,"Önceki dönüşten "&amp;TEXT(E27-N27,"0")&amp;" km fazla","")))))))</f>
        <v/>
      </c>
    </row>
    <row r="28">
      <c r="A28" s="4" t="n"/>
      <c r="B28" s="3" t="n"/>
      <c r="C28" s="3" t="n"/>
      <c r="D28" s="6" t="n"/>
      <c r="E28" s="7" t="n"/>
      <c r="F28" s="6" t="n"/>
      <c r="G28" s="7" t="n"/>
      <c r="H28" s="3" t="n"/>
      <c r="I28" s="8" t="n"/>
      <c r="J28" s="9" t="n"/>
      <c r="K28" s="3" t="n"/>
      <c r="L28" s="7">
        <f>IF(OR(E28="",G28=""),"",IF(G28&lt;E28,"",G28-E28))</f>
        <v/>
      </c>
      <c r="M28" s="10">
        <f>IF(OR(D28="",F28=""),"",IF(F28&gt;=D28,F28-D28,F28-D28+1)*24)</f>
        <v/>
      </c>
      <c r="N28" s="11">
        <f>IF(B28="","",SUMPRODUCT(MAX(($B$2:$B$27=B28)*($G$2:$G$27))))</f>
        <v/>
      </c>
      <c r="O28" s="3">
        <f>IF(B28="","",IF(COUNTIF('Araçlar'!$A$2:$A$101,B28)=0,"Plaka araç listesinde yok",IF(A28="","Tarih girilmedi",IF(AND(E28&lt;&gt;"",G28&lt;&gt;"",G28&lt;E28),"Dönüş km çıkıştan küçük",IF(OR(E28="",N28=0),"",IF(E28&lt;N28,"Çıkış km önceki dönüşten küçük",IF(E28&gt;N28,"Önceki dönüşten "&amp;TEXT(E28-N28,"0")&amp;" km fazla","")))))))</f>
        <v/>
      </c>
    </row>
    <row r="29">
      <c r="A29" s="4" t="n"/>
      <c r="B29" s="3" t="n"/>
      <c r="C29" s="3" t="n"/>
      <c r="D29" s="6" t="n"/>
      <c r="E29" s="7" t="n"/>
      <c r="F29" s="6" t="n"/>
      <c r="G29" s="7" t="n"/>
      <c r="H29" s="3" t="n"/>
      <c r="I29" s="8" t="n"/>
      <c r="J29" s="9" t="n"/>
      <c r="K29" s="3" t="n"/>
      <c r="L29" s="7">
        <f>IF(OR(E29="",G29=""),"",IF(G29&lt;E29,"",G29-E29))</f>
        <v/>
      </c>
      <c r="M29" s="10">
        <f>IF(OR(D29="",F29=""),"",IF(F29&gt;=D29,F29-D29,F29-D29+1)*24)</f>
        <v/>
      </c>
      <c r="N29" s="11">
        <f>IF(B29="","",SUMPRODUCT(MAX(($B$2:$B$28=B29)*($G$2:$G$28))))</f>
        <v/>
      </c>
      <c r="O29" s="3">
        <f>IF(B29="","",IF(COUNTIF('Araçlar'!$A$2:$A$101,B29)=0,"Plaka araç listesinde yok",IF(A29="","Tarih girilmedi",IF(AND(E29&lt;&gt;"",G29&lt;&gt;"",G29&lt;E29),"Dönüş km çıkıştan küçük",IF(OR(E29="",N29=0),"",IF(E29&lt;N29,"Çıkış km önceki dönüşten küçük",IF(E29&gt;N29,"Önceki dönüşten "&amp;TEXT(E29-N29,"0")&amp;" km fazla","")))))))</f>
        <v/>
      </c>
    </row>
    <row r="30">
      <c r="A30" s="4" t="n"/>
      <c r="B30" s="3" t="n"/>
      <c r="C30" s="3" t="n"/>
      <c r="D30" s="6" t="n"/>
      <c r="E30" s="7" t="n"/>
      <c r="F30" s="6" t="n"/>
      <c r="G30" s="7" t="n"/>
      <c r="H30" s="3" t="n"/>
      <c r="I30" s="8" t="n"/>
      <c r="J30" s="9" t="n"/>
      <c r="K30" s="3" t="n"/>
      <c r="L30" s="7">
        <f>IF(OR(E30="",G30=""),"",IF(G30&lt;E30,"",G30-E30))</f>
        <v/>
      </c>
      <c r="M30" s="10">
        <f>IF(OR(D30="",F30=""),"",IF(F30&gt;=D30,F30-D30,F30-D30+1)*24)</f>
        <v/>
      </c>
      <c r="N30" s="11">
        <f>IF(B30="","",SUMPRODUCT(MAX(($B$2:$B$29=B30)*($G$2:$G$29))))</f>
        <v/>
      </c>
      <c r="O30" s="3">
        <f>IF(B30="","",IF(COUNTIF('Araçlar'!$A$2:$A$101,B30)=0,"Plaka araç listesinde yok",IF(A30="","Tarih girilmedi",IF(AND(E30&lt;&gt;"",G30&lt;&gt;"",G30&lt;E30),"Dönüş km çıkıştan küçük",IF(OR(E30="",N30=0),"",IF(E30&lt;N30,"Çıkış km önceki dönüşten küçük",IF(E30&gt;N30,"Önceki dönüşten "&amp;TEXT(E30-N30,"0")&amp;" km fazla","")))))))</f>
        <v/>
      </c>
    </row>
    <row r="31">
      <c r="A31" s="4" t="n"/>
      <c r="B31" s="3" t="n"/>
      <c r="C31" s="3" t="n"/>
      <c r="D31" s="6" t="n"/>
      <c r="E31" s="7" t="n"/>
      <c r="F31" s="6" t="n"/>
      <c r="G31" s="7" t="n"/>
      <c r="H31" s="3" t="n"/>
      <c r="I31" s="8" t="n"/>
      <c r="J31" s="9" t="n"/>
      <c r="K31" s="3" t="n"/>
      <c r="L31" s="7">
        <f>IF(OR(E31="",G31=""),"",IF(G31&lt;E31,"",G31-E31))</f>
        <v/>
      </c>
      <c r="M31" s="10">
        <f>IF(OR(D31="",F31=""),"",IF(F31&gt;=D31,F31-D31,F31-D31+1)*24)</f>
        <v/>
      </c>
      <c r="N31" s="11">
        <f>IF(B31="","",SUMPRODUCT(MAX(($B$2:$B$30=B31)*($G$2:$G$30))))</f>
        <v/>
      </c>
      <c r="O31" s="3">
        <f>IF(B31="","",IF(COUNTIF('Araçlar'!$A$2:$A$101,B31)=0,"Plaka araç listesinde yok",IF(A31="","Tarih girilmedi",IF(AND(E31&lt;&gt;"",G31&lt;&gt;"",G31&lt;E31),"Dönüş km çıkıştan küçük",IF(OR(E31="",N31=0),"",IF(E31&lt;N31,"Çıkış km önceki dönüşten küçük",IF(E31&gt;N31,"Önceki dönüşten "&amp;TEXT(E31-N31,"0")&amp;" km fazla","")))))))</f>
        <v/>
      </c>
    </row>
    <row r="32">
      <c r="A32" s="4" t="n"/>
      <c r="B32" s="3" t="n"/>
      <c r="C32" s="3" t="n"/>
      <c r="D32" s="6" t="n"/>
      <c r="E32" s="7" t="n"/>
      <c r="F32" s="6" t="n"/>
      <c r="G32" s="7" t="n"/>
      <c r="H32" s="3" t="n"/>
      <c r="I32" s="8" t="n"/>
      <c r="J32" s="9" t="n"/>
      <c r="K32" s="3" t="n"/>
      <c r="L32" s="7">
        <f>IF(OR(E32="",G32=""),"",IF(G32&lt;E32,"",G32-E32))</f>
        <v/>
      </c>
      <c r="M32" s="10">
        <f>IF(OR(D32="",F32=""),"",IF(F32&gt;=D32,F32-D32,F32-D32+1)*24)</f>
        <v/>
      </c>
      <c r="N32" s="11">
        <f>IF(B32="","",SUMPRODUCT(MAX(($B$2:$B$31=B32)*($G$2:$G$31))))</f>
        <v/>
      </c>
      <c r="O32" s="3">
        <f>IF(B32="","",IF(COUNTIF('Araçlar'!$A$2:$A$101,B32)=0,"Plaka araç listesinde yok",IF(A32="","Tarih girilmedi",IF(AND(E32&lt;&gt;"",G32&lt;&gt;"",G32&lt;E32),"Dönüş km çıkıştan küçük",IF(OR(E32="",N32=0),"",IF(E32&lt;N32,"Çıkış km önceki dönüşten küçük",IF(E32&gt;N32,"Önceki dönüşten "&amp;TEXT(E32-N32,"0")&amp;" km fazla","")))))))</f>
        <v/>
      </c>
    </row>
    <row r="33">
      <c r="A33" s="4" t="n"/>
      <c r="B33" s="3" t="n"/>
      <c r="C33" s="3" t="n"/>
      <c r="D33" s="6" t="n"/>
      <c r="E33" s="7" t="n"/>
      <c r="F33" s="6" t="n"/>
      <c r="G33" s="7" t="n"/>
      <c r="H33" s="3" t="n"/>
      <c r="I33" s="8" t="n"/>
      <c r="J33" s="9" t="n"/>
      <c r="K33" s="3" t="n"/>
      <c r="L33" s="7">
        <f>IF(OR(E33="",G33=""),"",IF(G33&lt;E33,"",G33-E33))</f>
        <v/>
      </c>
      <c r="M33" s="10">
        <f>IF(OR(D33="",F33=""),"",IF(F33&gt;=D33,F33-D33,F33-D33+1)*24)</f>
        <v/>
      </c>
      <c r="N33" s="11">
        <f>IF(B33="","",SUMPRODUCT(MAX(($B$2:$B$32=B33)*($G$2:$G$32))))</f>
        <v/>
      </c>
      <c r="O33" s="3">
        <f>IF(B33="","",IF(COUNTIF('Araçlar'!$A$2:$A$101,B33)=0,"Plaka araç listesinde yok",IF(A33="","Tarih girilmedi",IF(AND(E33&lt;&gt;"",G33&lt;&gt;"",G33&lt;E33),"Dönüş km çıkıştan küçük",IF(OR(E33="",N33=0),"",IF(E33&lt;N33,"Çıkış km önceki dönüşten küçük",IF(E33&gt;N33,"Önceki dönüşten "&amp;TEXT(E33-N33,"0")&amp;" km fazla","")))))))</f>
        <v/>
      </c>
    </row>
    <row r="34">
      <c r="A34" s="4" t="n"/>
      <c r="B34" s="3" t="n"/>
      <c r="C34" s="3" t="n"/>
      <c r="D34" s="6" t="n"/>
      <c r="E34" s="7" t="n"/>
      <c r="F34" s="6" t="n"/>
      <c r="G34" s="7" t="n"/>
      <c r="H34" s="3" t="n"/>
      <c r="I34" s="8" t="n"/>
      <c r="J34" s="9" t="n"/>
      <c r="K34" s="3" t="n"/>
      <c r="L34" s="7">
        <f>IF(OR(E34="",G34=""),"",IF(G34&lt;E34,"",G34-E34))</f>
        <v/>
      </c>
      <c r="M34" s="10">
        <f>IF(OR(D34="",F34=""),"",IF(F34&gt;=D34,F34-D34,F34-D34+1)*24)</f>
        <v/>
      </c>
      <c r="N34" s="11">
        <f>IF(B34="","",SUMPRODUCT(MAX(($B$2:$B$33=B34)*($G$2:$G$33))))</f>
        <v/>
      </c>
      <c r="O34" s="3">
        <f>IF(B34="","",IF(COUNTIF('Araçlar'!$A$2:$A$101,B34)=0,"Plaka araç listesinde yok",IF(A34="","Tarih girilmedi",IF(AND(E34&lt;&gt;"",G34&lt;&gt;"",G34&lt;E34),"Dönüş km çıkıştan küçük",IF(OR(E34="",N34=0),"",IF(E34&lt;N34,"Çıkış km önceki dönüşten küçük",IF(E34&gt;N34,"Önceki dönüşten "&amp;TEXT(E34-N34,"0")&amp;" km fazla","")))))))</f>
        <v/>
      </c>
    </row>
    <row r="35">
      <c r="A35" s="4" t="n"/>
      <c r="B35" s="3" t="n"/>
      <c r="C35" s="3" t="n"/>
      <c r="D35" s="6" t="n"/>
      <c r="E35" s="7" t="n"/>
      <c r="F35" s="6" t="n"/>
      <c r="G35" s="7" t="n"/>
      <c r="H35" s="3" t="n"/>
      <c r="I35" s="8" t="n"/>
      <c r="J35" s="9" t="n"/>
      <c r="K35" s="3" t="n"/>
      <c r="L35" s="7">
        <f>IF(OR(E35="",G35=""),"",IF(G35&lt;E35,"",G35-E35))</f>
        <v/>
      </c>
      <c r="M35" s="10">
        <f>IF(OR(D35="",F35=""),"",IF(F35&gt;=D35,F35-D35,F35-D35+1)*24)</f>
        <v/>
      </c>
      <c r="N35" s="11">
        <f>IF(B35="","",SUMPRODUCT(MAX(($B$2:$B$34=B35)*($G$2:$G$34))))</f>
        <v/>
      </c>
      <c r="O35" s="3">
        <f>IF(B35="","",IF(COUNTIF('Araçlar'!$A$2:$A$101,B35)=0,"Plaka araç listesinde yok",IF(A35="","Tarih girilmedi",IF(AND(E35&lt;&gt;"",G35&lt;&gt;"",G35&lt;E35),"Dönüş km çıkıştan küçük",IF(OR(E35="",N35=0),"",IF(E35&lt;N35,"Çıkış km önceki dönüşten küçük",IF(E35&gt;N35,"Önceki dönüşten "&amp;TEXT(E35-N35,"0")&amp;" km fazla","")))))))</f>
        <v/>
      </c>
    </row>
    <row r="36">
      <c r="A36" s="4" t="n"/>
      <c r="B36" s="3" t="n"/>
      <c r="C36" s="3" t="n"/>
      <c r="D36" s="6" t="n"/>
      <c r="E36" s="7" t="n"/>
      <c r="F36" s="6" t="n"/>
      <c r="G36" s="7" t="n"/>
      <c r="H36" s="3" t="n"/>
      <c r="I36" s="8" t="n"/>
      <c r="J36" s="9" t="n"/>
      <c r="K36" s="3" t="n"/>
      <c r="L36" s="7">
        <f>IF(OR(E36="",G36=""),"",IF(G36&lt;E36,"",G36-E36))</f>
        <v/>
      </c>
      <c r="M36" s="10">
        <f>IF(OR(D36="",F36=""),"",IF(F36&gt;=D36,F36-D36,F36-D36+1)*24)</f>
        <v/>
      </c>
      <c r="N36" s="11">
        <f>IF(B36="","",SUMPRODUCT(MAX(($B$2:$B$35=B36)*($G$2:$G$35))))</f>
        <v/>
      </c>
      <c r="O36" s="3">
        <f>IF(B36="","",IF(COUNTIF('Araçlar'!$A$2:$A$101,B36)=0,"Plaka araç listesinde yok",IF(A36="","Tarih girilmedi",IF(AND(E36&lt;&gt;"",G36&lt;&gt;"",G36&lt;E36),"Dönüş km çıkıştan küçük",IF(OR(E36="",N36=0),"",IF(E36&lt;N36,"Çıkış km önceki dönüşten küçük",IF(E36&gt;N36,"Önceki dönüşten "&amp;TEXT(E36-N36,"0")&amp;" km fazla","")))))))</f>
        <v/>
      </c>
    </row>
    <row r="37">
      <c r="A37" s="4" t="n"/>
      <c r="B37" s="3" t="n"/>
      <c r="C37" s="3" t="n"/>
      <c r="D37" s="6" t="n"/>
      <c r="E37" s="7" t="n"/>
      <c r="F37" s="6" t="n"/>
      <c r="G37" s="7" t="n"/>
      <c r="H37" s="3" t="n"/>
      <c r="I37" s="8" t="n"/>
      <c r="J37" s="9" t="n"/>
      <c r="K37" s="3" t="n"/>
      <c r="L37" s="7">
        <f>IF(OR(E37="",G37=""),"",IF(G37&lt;E37,"",G37-E37))</f>
        <v/>
      </c>
      <c r="M37" s="10">
        <f>IF(OR(D37="",F37=""),"",IF(F37&gt;=D37,F37-D37,F37-D37+1)*24)</f>
        <v/>
      </c>
      <c r="N37" s="11">
        <f>IF(B37="","",SUMPRODUCT(MAX(($B$2:$B$36=B37)*($G$2:$G$36))))</f>
        <v/>
      </c>
      <c r="O37" s="3">
        <f>IF(B37="","",IF(COUNTIF('Araçlar'!$A$2:$A$101,B37)=0,"Plaka araç listesinde yok",IF(A37="","Tarih girilmedi",IF(AND(E37&lt;&gt;"",G37&lt;&gt;"",G37&lt;E37),"Dönüş km çıkıştan küçük",IF(OR(E37="",N37=0),"",IF(E37&lt;N37,"Çıkış km önceki dönüşten küçük",IF(E37&gt;N37,"Önceki dönüşten "&amp;TEXT(E37-N37,"0")&amp;" km fazla","")))))))</f>
        <v/>
      </c>
    </row>
    <row r="38">
      <c r="A38" s="4" t="n"/>
      <c r="B38" s="3" t="n"/>
      <c r="C38" s="3" t="n"/>
      <c r="D38" s="6" t="n"/>
      <c r="E38" s="7" t="n"/>
      <c r="F38" s="6" t="n"/>
      <c r="G38" s="7" t="n"/>
      <c r="H38" s="3" t="n"/>
      <c r="I38" s="8" t="n"/>
      <c r="J38" s="9" t="n"/>
      <c r="K38" s="3" t="n"/>
      <c r="L38" s="7">
        <f>IF(OR(E38="",G38=""),"",IF(G38&lt;E38,"",G38-E38))</f>
        <v/>
      </c>
      <c r="M38" s="10">
        <f>IF(OR(D38="",F38=""),"",IF(F38&gt;=D38,F38-D38,F38-D38+1)*24)</f>
        <v/>
      </c>
      <c r="N38" s="11">
        <f>IF(B38="","",SUMPRODUCT(MAX(($B$2:$B$37=B38)*($G$2:$G$37))))</f>
        <v/>
      </c>
      <c r="O38" s="3">
        <f>IF(B38="","",IF(COUNTIF('Araçlar'!$A$2:$A$101,B38)=0,"Plaka araç listesinde yok",IF(A38="","Tarih girilmedi",IF(AND(E38&lt;&gt;"",G38&lt;&gt;"",G38&lt;E38),"Dönüş km çıkıştan küçük",IF(OR(E38="",N38=0),"",IF(E38&lt;N38,"Çıkış km önceki dönüşten küçük",IF(E38&gt;N38,"Önceki dönüşten "&amp;TEXT(E38-N38,"0")&amp;" km fazla","")))))))</f>
        <v/>
      </c>
    </row>
    <row r="39">
      <c r="A39" s="4" t="n"/>
      <c r="B39" s="3" t="n"/>
      <c r="C39" s="3" t="n"/>
      <c r="D39" s="6" t="n"/>
      <c r="E39" s="7" t="n"/>
      <c r="F39" s="6" t="n"/>
      <c r="G39" s="7" t="n"/>
      <c r="H39" s="3" t="n"/>
      <c r="I39" s="8" t="n"/>
      <c r="J39" s="9" t="n"/>
      <c r="K39" s="3" t="n"/>
      <c r="L39" s="7">
        <f>IF(OR(E39="",G39=""),"",IF(G39&lt;E39,"",G39-E39))</f>
        <v/>
      </c>
      <c r="M39" s="10">
        <f>IF(OR(D39="",F39=""),"",IF(F39&gt;=D39,F39-D39,F39-D39+1)*24)</f>
        <v/>
      </c>
      <c r="N39" s="11">
        <f>IF(B39="","",SUMPRODUCT(MAX(($B$2:$B$38=B39)*($G$2:$G$38))))</f>
        <v/>
      </c>
      <c r="O39" s="3">
        <f>IF(B39="","",IF(COUNTIF('Araçlar'!$A$2:$A$101,B39)=0,"Plaka araç listesinde yok",IF(A39="","Tarih girilmedi",IF(AND(E39&lt;&gt;"",G39&lt;&gt;"",G39&lt;E39),"Dönüş km çıkıştan küçük",IF(OR(E39="",N39=0),"",IF(E39&lt;N39,"Çıkış km önceki dönüşten küçük",IF(E39&gt;N39,"Önceki dönüşten "&amp;TEXT(E39-N39,"0")&amp;" km fazla","")))))))</f>
        <v/>
      </c>
    </row>
    <row r="40">
      <c r="A40" s="4" t="n"/>
      <c r="B40" s="3" t="n"/>
      <c r="C40" s="3" t="n"/>
      <c r="D40" s="6" t="n"/>
      <c r="E40" s="7" t="n"/>
      <c r="F40" s="6" t="n"/>
      <c r="G40" s="7" t="n"/>
      <c r="H40" s="3" t="n"/>
      <c r="I40" s="8" t="n"/>
      <c r="J40" s="9" t="n"/>
      <c r="K40" s="3" t="n"/>
      <c r="L40" s="7">
        <f>IF(OR(E40="",G40=""),"",IF(G40&lt;E40,"",G40-E40))</f>
        <v/>
      </c>
      <c r="M40" s="10">
        <f>IF(OR(D40="",F40=""),"",IF(F40&gt;=D40,F40-D40,F40-D40+1)*24)</f>
        <v/>
      </c>
      <c r="N40" s="11">
        <f>IF(B40="","",SUMPRODUCT(MAX(($B$2:$B$39=B40)*($G$2:$G$39))))</f>
        <v/>
      </c>
      <c r="O40" s="3">
        <f>IF(B40="","",IF(COUNTIF('Araçlar'!$A$2:$A$101,B40)=0,"Plaka araç listesinde yok",IF(A40="","Tarih girilmedi",IF(AND(E40&lt;&gt;"",G40&lt;&gt;"",G40&lt;E40),"Dönüş km çıkıştan küçük",IF(OR(E40="",N40=0),"",IF(E40&lt;N40,"Çıkış km önceki dönüşten küçük",IF(E40&gt;N40,"Önceki dönüşten "&amp;TEXT(E40-N40,"0")&amp;" km fazla","")))))))</f>
        <v/>
      </c>
    </row>
    <row r="41">
      <c r="A41" s="4" t="n"/>
      <c r="B41" s="3" t="n"/>
      <c r="C41" s="3" t="n"/>
      <c r="D41" s="6" t="n"/>
      <c r="E41" s="7" t="n"/>
      <c r="F41" s="6" t="n"/>
      <c r="G41" s="7" t="n"/>
      <c r="H41" s="3" t="n"/>
      <c r="I41" s="8" t="n"/>
      <c r="J41" s="9" t="n"/>
      <c r="K41" s="3" t="n"/>
      <c r="L41" s="7">
        <f>IF(OR(E41="",G41=""),"",IF(G41&lt;E41,"",G41-E41))</f>
        <v/>
      </c>
      <c r="M41" s="10">
        <f>IF(OR(D41="",F41=""),"",IF(F41&gt;=D41,F41-D41,F41-D41+1)*24)</f>
        <v/>
      </c>
      <c r="N41" s="11">
        <f>IF(B41="","",SUMPRODUCT(MAX(($B$2:$B$40=B41)*($G$2:$G$40))))</f>
        <v/>
      </c>
      <c r="O41" s="3">
        <f>IF(B41="","",IF(COUNTIF('Araçlar'!$A$2:$A$101,B41)=0,"Plaka araç listesinde yok",IF(A41="","Tarih girilmedi",IF(AND(E41&lt;&gt;"",G41&lt;&gt;"",G41&lt;E41),"Dönüş km çıkıştan küçük",IF(OR(E41="",N41=0),"",IF(E41&lt;N41,"Çıkış km önceki dönüşten küçük",IF(E41&gt;N41,"Önceki dönüşten "&amp;TEXT(E41-N41,"0")&amp;" km fazla","")))))))</f>
        <v/>
      </c>
    </row>
    <row r="42">
      <c r="A42" s="4" t="n"/>
      <c r="B42" s="3" t="n"/>
      <c r="C42" s="3" t="n"/>
      <c r="D42" s="6" t="n"/>
      <c r="E42" s="7" t="n"/>
      <c r="F42" s="6" t="n"/>
      <c r="G42" s="7" t="n"/>
      <c r="H42" s="3" t="n"/>
      <c r="I42" s="8" t="n"/>
      <c r="J42" s="9" t="n"/>
      <c r="K42" s="3" t="n"/>
      <c r="L42" s="7">
        <f>IF(OR(E42="",G42=""),"",IF(G42&lt;E42,"",G42-E42))</f>
        <v/>
      </c>
      <c r="M42" s="10">
        <f>IF(OR(D42="",F42=""),"",IF(F42&gt;=D42,F42-D42,F42-D42+1)*24)</f>
        <v/>
      </c>
      <c r="N42" s="11">
        <f>IF(B42="","",SUMPRODUCT(MAX(($B$2:$B$41=B42)*($G$2:$G$41))))</f>
        <v/>
      </c>
      <c r="O42" s="3">
        <f>IF(B42="","",IF(COUNTIF('Araçlar'!$A$2:$A$101,B42)=0,"Plaka araç listesinde yok",IF(A42="","Tarih girilmedi",IF(AND(E42&lt;&gt;"",G42&lt;&gt;"",G42&lt;E42),"Dönüş km çıkıştan küçük",IF(OR(E42="",N42=0),"",IF(E42&lt;N42,"Çıkış km önceki dönüşten küçük",IF(E42&gt;N42,"Önceki dönüşten "&amp;TEXT(E42-N42,"0")&amp;" km fazla","")))))))</f>
        <v/>
      </c>
    </row>
    <row r="43">
      <c r="A43" s="4" t="n"/>
      <c r="B43" s="3" t="n"/>
      <c r="C43" s="3" t="n"/>
      <c r="D43" s="6" t="n"/>
      <c r="E43" s="7" t="n"/>
      <c r="F43" s="6" t="n"/>
      <c r="G43" s="7" t="n"/>
      <c r="H43" s="3" t="n"/>
      <c r="I43" s="8" t="n"/>
      <c r="J43" s="9" t="n"/>
      <c r="K43" s="3" t="n"/>
      <c r="L43" s="7">
        <f>IF(OR(E43="",G43=""),"",IF(G43&lt;E43,"",G43-E43))</f>
        <v/>
      </c>
      <c r="M43" s="10">
        <f>IF(OR(D43="",F43=""),"",IF(F43&gt;=D43,F43-D43,F43-D43+1)*24)</f>
        <v/>
      </c>
      <c r="N43" s="11">
        <f>IF(B43="","",SUMPRODUCT(MAX(($B$2:$B$42=B43)*($G$2:$G$42))))</f>
        <v/>
      </c>
      <c r="O43" s="3">
        <f>IF(B43="","",IF(COUNTIF('Araçlar'!$A$2:$A$101,B43)=0,"Plaka araç listesinde yok",IF(A43="","Tarih girilmedi",IF(AND(E43&lt;&gt;"",G43&lt;&gt;"",G43&lt;E43),"Dönüş km çıkıştan küçük",IF(OR(E43="",N43=0),"",IF(E43&lt;N43,"Çıkış km önceki dönüşten küçük",IF(E43&gt;N43,"Önceki dönüşten "&amp;TEXT(E43-N43,"0")&amp;" km fazla","")))))))</f>
        <v/>
      </c>
    </row>
    <row r="44">
      <c r="A44" s="4" t="n"/>
      <c r="B44" s="3" t="n"/>
      <c r="C44" s="3" t="n"/>
      <c r="D44" s="6" t="n"/>
      <c r="E44" s="7" t="n"/>
      <c r="F44" s="6" t="n"/>
      <c r="G44" s="7" t="n"/>
      <c r="H44" s="3" t="n"/>
      <c r="I44" s="8" t="n"/>
      <c r="J44" s="9" t="n"/>
      <c r="K44" s="3" t="n"/>
      <c r="L44" s="7">
        <f>IF(OR(E44="",G44=""),"",IF(G44&lt;E44,"",G44-E44))</f>
        <v/>
      </c>
      <c r="M44" s="10">
        <f>IF(OR(D44="",F44=""),"",IF(F44&gt;=D44,F44-D44,F44-D44+1)*24)</f>
        <v/>
      </c>
      <c r="N44" s="11">
        <f>IF(B44="","",SUMPRODUCT(MAX(($B$2:$B$43=B44)*($G$2:$G$43))))</f>
        <v/>
      </c>
      <c r="O44" s="3">
        <f>IF(B44="","",IF(COUNTIF('Araçlar'!$A$2:$A$101,B44)=0,"Plaka araç listesinde yok",IF(A44="","Tarih girilmedi",IF(AND(E44&lt;&gt;"",G44&lt;&gt;"",G44&lt;E44),"Dönüş km çıkıştan küçük",IF(OR(E44="",N44=0),"",IF(E44&lt;N44,"Çıkış km önceki dönüşten küçük",IF(E44&gt;N44,"Önceki dönüşten "&amp;TEXT(E44-N44,"0")&amp;" km fazla","")))))))</f>
        <v/>
      </c>
    </row>
    <row r="45">
      <c r="A45" s="4" t="n"/>
      <c r="B45" s="3" t="n"/>
      <c r="C45" s="3" t="n"/>
      <c r="D45" s="6" t="n"/>
      <c r="E45" s="7" t="n"/>
      <c r="F45" s="6" t="n"/>
      <c r="G45" s="7" t="n"/>
      <c r="H45" s="3" t="n"/>
      <c r="I45" s="8" t="n"/>
      <c r="J45" s="9" t="n"/>
      <c r="K45" s="3" t="n"/>
      <c r="L45" s="7">
        <f>IF(OR(E45="",G45=""),"",IF(G45&lt;E45,"",G45-E45))</f>
        <v/>
      </c>
      <c r="M45" s="10">
        <f>IF(OR(D45="",F45=""),"",IF(F45&gt;=D45,F45-D45,F45-D45+1)*24)</f>
        <v/>
      </c>
      <c r="N45" s="11">
        <f>IF(B45="","",SUMPRODUCT(MAX(($B$2:$B$44=B45)*($G$2:$G$44))))</f>
        <v/>
      </c>
      <c r="O45" s="3">
        <f>IF(B45="","",IF(COUNTIF('Araçlar'!$A$2:$A$101,B45)=0,"Plaka araç listesinde yok",IF(A45="","Tarih girilmedi",IF(AND(E45&lt;&gt;"",G45&lt;&gt;"",G45&lt;E45),"Dönüş km çıkıştan küçük",IF(OR(E45="",N45=0),"",IF(E45&lt;N45,"Çıkış km önceki dönüşten küçük",IF(E45&gt;N45,"Önceki dönüşten "&amp;TEXT(E45-N45,"0")&amp;" km fazla","")))))))</f>
        <v/>
      </c>
    </row>
    <row r="46">
      <c r="A46" s="4" t="n"/>
      <c r="B46" s="3" t="n"/>
      <c r="C46" s="3" t="n"/>
      <c r="D46" s="6" t="n"/>
      <c r="E46" s="7" t="n"/>
      <c r="F46" s="6" t="n"/>
      <c r="G46" s="7" t="n"/>
      <c r="H46" s="3" t="n"/>
      <c r="I46" s="8" t="n"/>
      <c r="J46" s="9" t="n"/>
      <c r="K46" s="3" t="n"/>
      <c r="L46" s="7">
        <f>IF(OR(E46="",G46=""),"",IF(G46&lt;E46,"",G46-E46))</f>
        <v/>
      </c>
      <c r="M46" s="10">
        <f>IF(OR(D46="",F46=""),"",IF(F46&gt;=D46,F46-D46,F46-D46+1)*24)</f>
        <v/>
      </c>
      <c r="N46" s="11">
        <f>IF(B46="","",SUMPRODUCT(MAX(($B$2:$B$45=B46)*($G$2:$G$45))))</f>
        <v/>
      </c>
      <c r="O46" s="3">
        <f>IF(B46="","",IF(COUNTIF('Araçlar'!$A$2:$A$101,B46)=0,"Plaka araç listesinde yok",IF(A46="","Tarih girilmedi",IF(AND(E46&lt;&gt;"",G46&lt;&gt;"",G46&lt;E46),"Dönüş km çıkıştan küçük",IF(OR(E46="",N46=0),"",IF(E46&lt;N46,"Çıkış km önceki dönüşten küçük",IF(E46&gt;N46,"Önceki dönüşten "&amp;TEXT(E46-N46,"0")&amp;" km fazla","")))))))</f>
        <v/>
      </c>
    </row>
    <row r="47">
      <c r="A47" s="4" t="n"/>
      <c r="B47" s="3" t="n"/>
      <c r="C47" s="3" t="n"/>
      <c r="D47" s="6" t="n"/>
      <c r="E47" s="7" t="n"/>
      <c r="F47" s="6" t="n"/>
      <c r="G47" s="7" t="n"/>
      <c r="H47" s="3" t="n"/>
      <c r="I47" s="8" t="n"/>
      <c r="J47" s="9" t="n"/>
      <c r="K47" s="3" t="n"/>
      <c r="L47" s="7">
        <f>IF(OR(E47="",G47=""),"",IF(G47&lt;E47,"",G47-E47))</f>
        <v/>
      </c>
      <c r="M47" s="10">
        <f>IF(OR(D47="",F47=""),"",IF(F47&gt;=D47,F47-D47,F47-D47+1)*24)</f>
        <v/>
      </c>
      <c r="N47" s="11">
        <f>IF(B47="","",SUMPRODUCT(MAX(($B$2:$B$46=B47)*($G$2:$G$46))))</f>
        <v/>
      </c>
      <c r="O47" s="3">
        <f>IF(B47="","",IF(COUNTIF('Araçlar'!$A$2:$A$101,B47)=0,"Plaka araç listesinde yok",IF(A47="","Tarih girilmedi",IF(AND(E47&lt;&gt;"",G47&lt;&gt;"",G47&lt;E47),"Dönüş km çıkıştan küçük",IF(OR(E47="",N47=0),"",IF(E47&lt;N47,"Çıkış km önceki dönüşten küçük",IF(E47&gt;N47,"Önceki dönüşten "&amp;TEXT(E47-N47,"0")&amp;" km fazla","")))))))</f>
        <v/>
      </c>
    </row>
    <row r="48">
      <c r="A48" s="4" t="n"/>
      <c r="B48" s="3" t="n"/>
      <c r="C48" s="3" t="n"/>
      <c r="D48" s="6" t="n"/>
      <c r="E48" s="7" t="n"/>
      <c r="F48" s="6" t="n"/>
      <c r="G48" s="7" t="n"/>
      <c r="H48" s="3" t="n"/>
      <c r="I48" s="8" t="n"/>
      <c r="J48" s="9" t="n"/>
      <c r="K48" s="3" t="n"/>
      <c r="L48" s="7">
        <f>IF(OR(E48="",G48=""),"",IF(G48&lt;E48,"",G48-E48))</f>
        <v/>
      </c>
      <c r="M48" s="10">
        <f>IF(OR(D48="",F48=""),"",IF(F48&gt;=D48,F48-D48,F48-D48+1)*24)</f>
        <v/>
      </c>
      <c r="N48" s="11">
        <f>IF(B48="","",SUMPRODUCT(MAX(($B$2:$B$47=B48)*($G$2:$G$47))))</f>
        <v/>
      </c>
      <c r="O48" s="3">
        <f>IF(B48="","",IF(COUNTIF('Araçlar'!$A$2:$A$101,B48)=0,"Plaka araç listesinde yok",IF(A48="","Tarih girilmedi",IF(AND(E48&lt;&gt;"",G48&lt;&gt;"",G48&lt;E48),"Dönüş km çıkıştan küçük",IF(OR(E48="",N48=0),"",IF(E48&lt;N48,"Çıkış km önceki dönüşten küçük",IF(E48&gt;N48,"Önceki dönüşten "&amp;TEXT(E48-N48,"0")&amp;" km fazla","")))))))</f>
        <v/>
      </c>
    </row>
    <row r="49">
      <c r="A49" s="4" t="n"/>
      <c r="B49" s="3" t="n"/>
      <c r="C49" s="3" t="n"/>
      <c r="D49" s="6" t="n"/>
      <c r="E49" s="7" t="n"/>
      <c r="F49" s="6" t="n"/>
      <c r="G49" s="7" t="n"/>
      <c r="H49" s="3" t="n"/>
      <c r="I49" s="8" t="n"/>
      <c r="J49" s="9" t="n"/>
      <c r="K49" s="3" t="n"/>
      <c r="L49" s="7">
        <f>IF(OR(E49="",G49=""),"",IF(G49&lt;E49,"",G49-E49))</f>
        <v/>
      </c>
      <c r="M49" s="10">
        <f>IF(OR(D49="",F49=""),"",IF(F49&gt;=D49,F49-D49,F49-D49+1)*24)</f>
        <v/>
      </c>
      <c r="N49" s="11">
        <f>IF(B49="","",SUMPRODUCT(MAX(($B$2:$B$48=B49)*($G$2:$G$48))))</f>
        <v/>
      </c>
      <c r="O49" s="3">
        <f>IF(B49="","",IF(COUNTIF('Araçlar'!$A$2:$A$101,B49)=0,"Plaka araç listesinde yok",IF(A49="","Tarih girilmedi",IF(AND(E49&lt;&gt;"",G49&lt;&gt;"",G49&lt;E49),"Dönüş km çıkıştan küçük",IF(OR(E49="",N49=0),"",IF(E49&lt;N49,"Çıkış km önceki dönüşten küçük",IF(E49&gt;N49,"Önceki dönüşten "&amp;TEXT(E49-N49,"0")&amp;" km fazla","")))))))</f>
        <v/>
      </c>
    </row>
    <row r="50">
      <c r="A50" s="4" t="n"/>
      <c r="B50" s="3" t="n"/>
      <c r="C50" s="3" t="n"/>
      <c r="D50" s="6" t="n"/>
      <c r="E50" s="7" t="n"/>
      <c r="F50" s="6" t="n"/>
      <c r="G50" s="7" t="n"/>
      <c r="H50" s="3" t="n"/>
      <c r="I50" s="8" t="n"/>
      <c r="J50" s="9" t="n"/>
      <c r="K50" s="3" t="n"/>
      <c r="L50" s="7">
        <f>IF(OR(E50="",G50=""),"",IF(G50&lt;E50,"",G50-E50))</f>
        <v/>
      </c>
      <c r="M50" s="10">
        <f>IF(OR(D50="",F50=""),"",IF(F50&gt;=D50,F50-D50,F50-D50+1)*24)</f>
        <v/>
      </c>
      <c r="N50" s="11">
        <f>IF(B50="","",SUMPRODUCT(MAX(($B$2:$B$49=B50)*($G$2:$G$49))))</f>
        <v/>
      </c>
      <c r="O50" s="3">
        <f>IF(B50="","",IF(COUNTIF('Araçlar'!$A$2:$A$101,B50)=0,"Plaka araç listesinde yok",IF(A50="","Tarih girilmedi",IF(AND(E50&lt;&gt;"",G50&lt;&gt;"",G50&lt;E50),"Dönüş km çıkıştan küçük",IF(OR(E50="",N50=0),"",IF(E50&lt;N50,"Çıkış km önceki dönüşten küçük",IF(E50&gt;N50,"Önceki dönüşten "&amp;TEXT(E50-N50,"0")&amp;" km fazla","")))))))</f>
        <v/>
      </c>
    </row>
    <row r="51">
      <c r="A51" s="4" t="n"/>
      <c r="B51" s="3" t="n"/>
      <c r="C51" s="3" t="n"/>
      <c r="D51" s="6" t="n"/>
      <c r="E51" s="7" t="n"/>
      <c r="F51" s="6" t="n"/>
      <c r="G51" s="7" t="n"/>
      <c r="H51" s="3" t="n"/>
      <c r="I51" s="8" t="n"/>
      <c r="J51" s="9" t="n"/>
      <c r="K51" s="3" t="n"/>
      <c r="L51" s="7">
        <f>IF(OR(E51="",G51=""),"",IF(G51&lt;E51,"",G51-E51))</f>
        <v/>
      </c>
      <c r="M51" s="10">
        <f>IF(OR(D51="",F51=""),"",IF(F51&gt;=D51,F51-D51,F51-D51+1)*24)</f>
        <v/>
      </c>
      <c r="N51" s="11">
        <f>IF(B51="","",SUMPRODUCT(MAX(($B$2:$B$50=B51)*($G$2:$G$50))))</f>
        <v/>
      </c>
      <c r="O51" s="3">
        <f>IF(B51="","",IF(COUNTIF('Araçlar'!$A$2:$A$101,B51)=0,"Plaka araç listesinde yok",IF(A51="","Tarih girilmedi",IF(AND(E51&lt;&gt;"",G51&lt;&gt;"",G51&lt;E51),"Dönüş km çıkıştan küçük",IF(OR(E51="",N51=0),"",IF(E51&lt;N51,"Çıkış km önceki dönüşten küçük",IF(E51&gt;N51,"Önceki dönüşten "&amp;TEXT(E51-N51,"0")&amp;" km fazla","")))))))</f>
        <v/>
      </c>
    </row>
    <row r="52">
      <c r="A52" s="4" t="n"/>
      <c r="B52" s="3" t="n"/>
      <c r="C52" s="3" t="n"/>
      <c r="D52" s="6" t="n"/>
      <c r="E52" s="7" t="n"/>
      <c r="F52" s="6" t="n"/>
      <c r="G52" s="7" t="n"/>
      <c r="H52" s="3" t="n"/>
      <c r="I52" s="8" t="n"/>
      <c r="J52" s="9" t="n"/>
      <c r="K52" s="3" t="n"/>
      <c r="L52" s="7">
        <f>IF(OR(E52="",G52=""),"",IF(G52&lt;E52,"",G52-E52))</f>
        <v/>
      </c>
      <c r="M52" s="10">
        <f>IF(OR(D52="",F52=""),"",IF(F52&gt;=D52,F52-D52,F52-D52+1)*24)</f>
        <v/>
      </c>
      <c r="N52" s="11">
        <f>IF(B52="","",SUMPRODUCT(MAX(($B$2:$B$51=B52)*($G$2:$G$51))))</f>
        <v/>
      </c>
      <c r="O52" s="3">
        <f>IF(B52="","",IF(COUNTIF('Araçlar'!$A$2:$A$101,B52)=0,"Plaka araç listesinde yok",IF(A52="","Tarih girilmedi",IF(AND(E52&lt;&gt;"",G52&lt;&gt;"",G52&lt;E52),"Dönüş km çıkıştan küçük",IF(OR(E52="",N52=0),"",IF(E52&lt;N52,"Çıkış km önceki dönüşten küçük",IF(E52&gt;N52,"Önceki dönüşten "&amp;TEXT(E52-N52,"0")&amp;" km fazla","")))))))</f>
        <v/>
      </c>
    </row>
    <row r="53">
      <c r="A53" s="4" t="n"/>
      <c r="B53" s="3" t="n"/>
      <c r="C53" s="3" t="n"/>
      <c r="D53" s="6" t="n"/>
      <c r="E53" s="7" t="n"/>
      <c r="F53" s="6" t="n"/>
      <c r="G53" s="7" t="n"/>
      <c r="H53" s="3" t="n"/>
      <c r="I53" s="8" t="n"/>
      <c r="J53" s="9" t="n"/>
      <c r="K53" s="3" t="n"/>
      <c r="L53" s="7">
        <f>IF(OR(E53="",G53=""),"",IF(G53&lt;E53,"",G53-E53))</f>
        <v/>
      </c>
      <c r="M53" s="10">
        <f>IF(OR(D53="",F53=""),"",IF(F53&gt;=D53,F53-D53,F53-D53+1)*24)</f>
        <v/>
      </c>
      <c r="N53" s="11">
        <f>IF(B53="","",SUMPRODUCT(MAX(($B$2:$B$52=B53)*($G$2:$G$52))))</f>
        <v/>
      </c>
      <c r="O53" s="3">
        <f>IF(B53="","",IF(COUNTIF('Araçlar'!$A$2:$A$101,B53)=0,"Plaka araç listesinde yok",IF(A53="","Tarih girilmedi",IF(AND(E53&lt;&gt;"",G53&lt;&gt;"",G53&lt;E53),"Dönüş km çıkıştan küçük",IF(OR(E53="",N53=0),"",IF(E53&lt;N53,"Çıkış km önceki dönüşten küçük",IF(E53&gt;N53,"Önceki dönüşten "&amp;TEXT(E53-N53,"0")&amp;" km fazla","")))))))</f>
        <v/>
      </c>
    </row>
    <row r="54">
      <c r="A54" s="4" t="n"/>
      <c r="B54" s="3" t="n"/>
      <c r="C54" s="3" t="n"/>
      <c r="D54" s="6" t="n"/>
      <c r="E54" s="7" t="n"/>
      <c r="F54" s="6" t="n"/>
      <c r="G54" s="7" t="n"/>
      <c r="H54" s="3" t="n"/>
      <c r="I54" s="8" t="n"/>
      <c r="J54" s="9" t="n"/>
      <c r="K54" s="3" t="n"/>
      <c r="L54" s="7">
        <f>IF(OR(E54="",G54=""),"",IF(G54&lt;E54,"",G54-E54))</f>
        <v/>
      </c>
      <c r="M54" s="10">
        <f>IF(OR(D54="",F54=""),"",IF(F54&gt;=D54,F54-D54,F54-D54+1)*24)</f>
        <v/>
      </c>
      <c r="N54" s="11">
        <f>IF(B54="","",SUMPRODUCT(MAX(($B$2:$B$53=B54)*($G$2:$G$53))))</f>
        <v/>
      </c>
      <c r="O54" s="3">
        <f>IF(B54="","",IF(COUNTIF('Araçlar'!$A$2:$A$101,B54)=0,"Plaka araç listesinde yok",IF(A54="","Tarih girilmedi",IF(AND(E54&lt;&gt;"",G54&lt;&gt;"",G54&lt;E54),"Dönüş km çıkıştan küçük",IF(OR(E54="",N54=0),"",IF(E54&lt;N54,"Çıkış km önceki dönüşten küçük",IF(E54&gt;N54,"Önceki dönüşten "&amp;TEXT(E54-N54,"0")&amp;" km fazla","")))))))</f>
        <v/>
      </c>
    </row>
    <row r="55">
      <c r="A55" s="4" t="n"/>
      <c r="B55" s="3" t="n"/>
      <c r="C55" s="3" t="n"/>
      <c r="D55" s="6" t="n"/>
      <c r="E55" s="7" t="n"/>
      <c r="F55" s="6" t="n"/>
      <c r="G55" s="7" t="n"/>
      <c r="H55" s="3" t="n"/>
      <c r="I55" s="8" t="n"/>
      <c r="J55" s="9" t="n"/>
      <c r="K55" s="3" t="n"/>
      <c r="L55" s="7">
        <f>IF(OR(E55="",G55=""),"",IF(G55&lt;E55,"",G55-E55))</f>
        <v/>
      </c>
      <c r="M55" s="10">
        <f>IF(OR(D55="",F55=""),"",IF(F55&gt;=D55,F55-D55,F55-D55+1)*24)</f>
        <v/>
      </c>
      <c r="N55" s="11">
        <f>IF(B55="","",SUMPRODUCT(MAX(($B$2:$B$54=B55)*($G$2:$G$54))))</f>
        <v/>
      </c>
      <c r="O55" s="3">
        <f>IF(B55="","",IF(COUNTIF('Araçlar'!$A$2:$A$101,B55)=0,"Plaka araç listesinde yok",IF(A55="","Tarih girilmedi",IF(AND(E55&lt;&gt;"",G55&lt;&gt;"",G55&lt;E55),"Dönüş km çıkıştan küçük",IF(OR(E55="",N55=0),"",IF(E55&lt;N55,"Çıkış km önceki dönüşten küçük",IF(E55&gt;N55,"Önceki dönüşten "&amp;TEXT(E55-N55,"0")&amp;" km fazla","")))))))</f>
        <v/>
      </c>
    </row>
    <row r="56">
      <c r="A56" s="4" t="n"/>
      <c r="B56" s="3" t="n"/>
      <c r="C56" s="3" t="n"/>
      <c r="D56" s="6" t="n"/>
      <c r="E56" s="7" t="n"/>
      <c r="F56" s="6" t="n"/>
      <c r="G56" s="7" t="n"/>
      <c r="H56" s="3" t="n"/>
      <c r="I56" s="8" t="n"/>
      <c r="J56" s="9" t="n"/>
      <c r="K56" s="3" t="n"/>
      <c r="L56" s="7">
        <f>IF(OR(E56="",G56=""),"",IF(G56&lt;E56,"",G56-E56))</f>
        <v/>
      </c>
      <c r="M56" s="10">
        <f>IF(OR(D56="",F56=""),"",IF(F56&gt;=D56,F56-D56,F56-D56+1)*24)</f>
        <v/>
      </c>
      <c r="N56" s="11">
        <f>IF(B56="","",SUMPRODUCT(MAX(($B$2:$B$55=B56)*($G$2:$G$55))))</f>
        <v/>
      </c>
      <c r="O56" s="3">
        <f>IF(B56="","",IF(COUNTIF('Araçlar'!$A$2:$A$101,B56)=0,"Plaka araç listesinde yok",IF(A56="","Tarih girilmedi",IF(AND(E56&lt;&gt;"",G56&lt;&gt;"",G56&lt;E56),"Dönüş km çıkıştan küçük",IF(OR(E56="",N56=0),"",IF(E56&lt;N56,"Çıkış km önceki dönüşten küçük",IF(E56&gt;N56,"Önceki dönüşten "&amp;TEXT(E56-N56,"0")&amp;" km fazla","")))))))</f>
        <v/>
      </c>
    </row>
    <row r="57">
      <c r="A57" s="4" t="n"/>
      <c r="B57" s="3" t="n"/>
      <c r="C57" s="3" t="n"/>
      <c r="D57" s="6" t="n"/>
      <c r="E57" s="7" t="n"/>
      <c r="F57" s="6" t="n"/>
      <c r="G57" s="7" t="n"/>
      <c r="H57" s="3" t="n"/>
      <c r="I57" s="8" t="n"/>
      <c r="J57" s="9" t="n"/>
      <c r="K57" s="3" t="n"/>
      <c r="L57" s="7">
        <f>IF(OR(E57="",G57=""),"",IF(G57&lt;E57,"",G57-E57))</f>
        <v/>
      </c>
      <c r="M57" s="10">
        <f>IF(OR(D57="",F57=""),"",IF(F57&gt;=D57,F57-D57,F57-D57+1)*24)</f>
        <v/>
      </c>
      <c r="N57" s="11">
        <f>IF(B57="","",SUMPRODUCT(MAX(($B$2:$B$56=B57)*($G$2:$G$56))))</f>
        <v/>
      </c>
      <c r="O57" s="3">
        <f>IF(B57="","",IF(COUNTIF('Araçlar'!$A$2:$A$101,B57)=0,"Plaka araç listesinde yok",IF(A57="","Tarih girilmedi",IF(AND(E57&lt;&gt;"",G57&lt;&gt;"",G57&lt;E57),"Dönüş km çıkıştan küçük",IF(OR(E57="",N57=0),"",IF(E57&lt;N57,"Çıkış km önceki dönüşten küçük",IF(E57&gt;N57,"Önceki dönüşten "&amp;TEXT(E57-N57,"0")&amp;" km fazla","")))))))</f>
        <v/>
      </c>
    </row>
    <row r="58">
      <c r="A58" s="4" t="n"/>
      <c r="B58" s="3" t="n"/>
      <c r="C58" s="3" t="n"/>
      <c r="D58" s="6" t="n"/>
      <c r="E58" s="7" t="n"/>
      <c r="F58" s="6" t="n"/>
      <c r="G58" s="7" t="n"/>
      <c r="H58" s="3" t="n"/>
      <c r="I58" s="8" t="n"/>
      <c r="J58" s="9" t="n"/>
      <c r="K58" s="3" t="n"/>
      <c r="L58" s="7">
        <f>IF(OR(E58="",G58=""),"",IF(G58&lt;E58,"",G58-E58))</f>
        <v/>
      </c>
      <c r="M58" s="10">
        <f>IF(OR(D58="",F58=""),"",IF(F58&gt;=D58,F58-D58,F58-D58+1)*24)</f>
        <v/>
      </c>
      <c r="N58" s="11">
        <f>IF(B58="","",SUMPRODUCT(MAX(($B$2:$B$57=B58)*($G$2:$G$57))))</f>
        <v/>
      </c>
      <c r="O58" s="3">
        <f>IF(B58="","",IF(COUNTIF('Araçlar'!$A$2:$A$101,B58)=0,"Plaka araç listesinde yok",IF(A58="","Tarih girilmedi",IF(AND(E58&lt;&gt;"",G58&lt;&gt;"",G58&lt;E58),"Dönüş km çıkıştan küçük",IF(OR(E58="",N58=0),"",IF(E58&lt;N58,"Çıkış km önceki dönüşten küçük",IF(E58&gt;N58,"Önceki dönüşten "&amp;TEXT(E58-N58,"0")&amp;" km fazla","")))))))</f>
        <v/>
      </c>
    </row>
    <row r="59">
      <c r="A59" s="4" t="n"/>
      <c r="B59" s="3" t="n"/>
      <c r="C59" s="3" t="n"/>
      <c r="D59" s="6" t="n"/>
      <c r="E59" s="7" t="n"/>
      <c r="F59" s="6" t="n"/>
      <c r="G59" s="7" t="n"/>
      <c r="H59" s="3" t="n"/>
      <c r="I59" s="8" t="n"/>
      <c r="J59" s="9" t="n"/>
      <c r="K59" s="3" t="n"/>
      <c r="L59" s="7">
        <f>IF(OR(E59="",G59=""),"",IF(G59&lt;E59,"",G59-E59))</f>
        <v/>
      </c>
      <c r="M59" s="10">
        <f>IF(OR(D59="",F59=""),"",IF(F59&gt;=D59,F59-D59,F59-D59+1)*24)</f>
        <v/>
      </c>
      <c r="N59" s="11">
        <f>IF(B59="","",SUMPRODUCT(MAX(($B$2:$B$58=B59)*($G$2:$G$58))))</f>
        <v/>
      </c>
      <c r="O59" s="3">
        <f>IF(B59="","",IF(COUNTIF('Araçlar'!$A$2:$A$101,B59)=0,"Plaka araç listesinde yok",IF(A59="","Tarih girilmedi",IF(AND(E59&lt;&gt;"",G59&lt;&gt;"",G59&lt;E59),"Dönüş km çıkıştan küçük",IF(OR(E59="",N59=0),"",IF(E59&lt;N59,"Çıkış km önceki dönüşten küçük",IF(E59&gt;N59,"Önceki dönüşten "&amp;TEXT(E59-N59,"0")&amp;" km fazla","")))))))</f>
        <v/>
      </c>
    </row>
    <row r="60">
      <c r="A60" s="4" t="n"/>
      <c r="B60" s="3" t="n"/>
      <c r="C60" s="3" t="n"/>
      <c r="D60" s="6" t="n"/>
      <c r="E60" s="7" t="n"/>
      <c r="F60" s="6" t="n"/>
      <c r="G60" s="7" t="n"/>
      <c r="H60" s="3" t="n"/>
      <c r="I60" s="8" t="n"/>
      <c r="J60" s="9" t="n"/>
      <c r="K60" s="3" t="n"/>
      <c r="L60" s="7">
        <f>IF(OR(E60="",G60=""),"",IF(G60&lt;E60,"",G60-E60))</f>
        <v/>
      </c>
      <c r="M60" s="10">
        <f>IF(OR(D60="",F60=""),"",IF(F60&gt;=D60,F60-D60,F60-D60+1)*24)</f>
        <v/>
      </c>
      <c r="N60" s="11">
        <f>IF(B60="","",SUMPRODUCT(MAX(($B$2:$B$59=B60)*($G$2:$G$59))))</f>
        <v/>
      </c>
      <c r="O60" s="3">
        <f>IF(B60="","",IF(COUNTIF('Araçlar'!$A$2:$A$101,B60)=0,"Plaka araç listesinde yok",IF(A60="","Tarih girilmedi",IF(AND(E60&lt;&gt;"",G60&lt;&gt;"",G60&lt;E60),"Dönüş km çıkıştan küçük",IF(OR(E60="",N60=0),"",IF(E60&lt;N60,"Çıkış km önceki dönüşten küçük",IF(E60&gt;N60,"Önceki dönüşten "&amp;TEXT(E60-N60,"0")&amp;" km fazla","")))))))</f>
        <v/>
      </c>
    </row>
    <row r="61">
      <c r="A61" s="4" t="n"/>
      <c r="B61" s="3" t="n"/>
      <c r="C61" s="3" t="n"/>
      <c r="D61" s="6" t="n"/>
      <c r="E61" s="7" t="n"/>
      <c r="F61" s="6" t="n"/>
      <c r="G61" s="7" t="n"/>
      <c r="H61" s="3" t="n"/>
      <c r="I61" s="8" t="n"/>
      <c r="J61" s="9" t="n"/>
      <c r="K61" s="3" t="n"/>
      <c r="L61" s="7">
        <f>IF(OR(E61="",G61=""),"",IF(G61&lt;E61,"",G61-E61))</f>
        <v/>
      </c>
      <c r="M61" s="10">
        <f>IF(OR(D61="",F61=""),"",IF(F61&gt;=D61,F61-D61,F61-D61+1)*24)</f>
        <v/>
      </c>
      <c r="N61" s="11">
        <f>IF(B61="","",SUMPRODUCT(MAX(($B$2:$B$60=B61)*($G$2:$G$60))))</f>
        <v/>
      </c>
      <c r="O61" s="3">
        <f>IF(B61="","",IF(COUNTIF('Araçlar'!$A$2:$A$101,B61)=0,"Plaka araç listesinde yok",IF(A61="","Tarih girilmedi",IF(AND(E61&lt;&gt;"",G61&lt;&gt;"",G61&lt;E61),"Dönüş km çıkıştan küçük",IF(OR(E61="",N61=0),"",IF(E61&lt;N61,"Çıkış km önceki dönüşten küçük",IF(E61&gt;N61,"Önceki dönüşten "&amp;TEXT(E61-N61,"0")&amp;" km fazla","")))))))</f>
        <v/>
      </c>
    </row>
    <row r="62">
      <c r="A62" s="4" t="n"/>
      <c r="B62" s="3" t="n"/>
      <c r="C62" s="3" t="n"/>
      <c r="D62" s="6" t="n"/>
      <c r="E62" s="7" t="n"/>
      <c r="F62" s="6" t="n"/>
      <c r="G62" s="7" t="n"/>
      <c r="H62" s="3" t="n"/>
      <c r="I62" s="8" t="n"/>
      <c r="J62" s="9" t="n"/>
      <c r="K62" s="3" t="n"/>
      <c r="L62" s="7">
        <f>IF(OR(E62="",G62=""),"",IF(G62&lt;E62,"",G62-E62))</f>
        <v/>
      </c>
      <c r="M62" s="10">
        <f>IF(OR(D62="",F62=""),"",IF(F62&gt;=D62,F62-D62,F62-D62+1)*24)</f>
        <v/>
      </c>
      <c r="N62" s="11">
        <f>IF(B62="","",SUMPRODUCT(MAX(($B$2:$B$61=B62)*($G$2:$G$61))))</f>
        <v/>
      </c>
      <c r="O62" s="3">
        <f>IF(B62="","",IF(COUNTIF('Araçlar'!$A$2:$A$101,B62)=0,"Plaka araç listesinde yok",IF(A62="","Tarih girilmedi",IF(AND(E62&lt;&gt;"",G62&lt;&gt;"",G62&lt;E62),"Dönüş km çıkıştan küçük",IF(OR(E62="",N62=0),"",IF(E62&lt;N62,"Çıkış km önceki dönüşten küçük",IF(E62&gt;N62,"Önceki dönüşten "&amp;TEXT(E62-N62,"0")&amp;" km fazla","")))))))</f>
        <v/>
      </c>
    </row>
    <row r="63">
      <c r="A63" s="4" t="n"/>
      <c r="B63" s="3" t="n"/>
      <c r="C63" s="3" t="n"/>
      <c r="D63" s="6" t="n"/>
      <c r="E63" s="7" t="n"/>
      <c r="F63" s="6" t="n"/>
      <c r="G63" s="7" t="n"/>
      <c r="H63" s="3" t="n"/>
      <c r="I63" s="8" t="n"/>
      <c r="J63" s="9" t="n"/>
      <c r="K63" s="3" t="n"/>
      <c r="L63" s="7">
        <f>IF(OR(E63="",G63=""),"",IF(G63&lt;E63,"",G63-E63))</f>
        <v/>
      </c>
      <c r="M63" s="10">
        <f>IF(OR(D63="",F63=""),"",IF(F63&gt;=D63,F63-D63,F63-D63+1)*24)</f>
        <v/>
      </c>
      <c r="N63" s="11">
        <f>IF(B63="","",SUMPRODUCT(MAX(($B$2:$B$62=B63)*($G$2:$G$62))))</f>
        <v/>
      </c>
      <c r="O63" s="3">
        <f>IF(B63="","",IF(COUNTIF('Araçlar'!$A$2:$A$101,B63)=0,"Plaka araç listesinde yok",IF(A63="","Tarih girilmedi",IF(AND(E63&lt;&gt;"",G63&lt;&gt;"",G63&lt;E63),"Dönüş km çıkıştan küçük",IF(OR(E63="",N63=0),"",IF(E63&lt;N63,"Çıkış km önceki dönüşten küçük",IF(E63&gt;N63,"Önceki dönüşten "&amp;TEXT(E63-N63,"0")&amp;" km fazla","")))))))</f>
        <v/>
      </c>
    </row>
    <row r="64">
      <c r="A64" s="4" t="n"/>
      <c r="B64" s="3" t="n"/>
      <c r="C64" s="3" t="n"/>
      <c r="D64" s="6" t="n"/>
      <c r="E64" s="7" t="n"/>
      <c r="F64" s="6" t="n"/>
      <c r="G64" s="7" t="n"/>
      <c r="H64" s="3" t="n"/>
      <c r="I64" s="8" t="n"/>
      <c r="J64" s="9" t="n"/>
      <c r="K64" s="3" t="n"/>
      <c r="L64" s="7">
        <f>IF(OR(E64="",G64=""),"",IF(G64&lt;E64,"",G64-E64))</f>
        <v/>
      </c>
      <c r="M64" s="10">
        <f>IF(OR(D64="",F64=""),"",IF(F64&gt;=D64,F64-D64,F64-D64+1)*24)</f>
        <v/>
      </c>
      <c r="N64" s="11">
        <f>IF(B64="","",SUMPRODUCT(MAX(($B$2:$B$63=B64)*($G$2:$G$63))))</f>
        <v/>
      </c>
      <c r="O64" s="3">
        <f>IF(B64="","",IF(COUNTIF('Araçlar'!$A$2:$A$101,B64)=0,"Plaka araç listesinde yok",IF(A64="","Tarih girilmedi",IF(AND(E64&lt;&gt;"",G64&lt;&gt;"",G64&lt;E64),"Dönüş km çıkıştan küçük",IF(OR(E64="",N64=0),"",IF(E64&lt;N64,"Çıkış km önceki dönüşten küçük",IF(E64&gt;N64,"Önceki dönüşten "&amp;TEXT(E64-N64,"0")&amp;" km fazla","")))))))</f>
        <v/>
      </c>
    </row>
    <row r="65">
      <c r="A65" s="4" t="n"/>
      <c r="B65" s="3" t="n"/>
      <c r="C65" s="3" t="n"/>
      <c r="D65" s="6" t="n"/>
      <c r="E65" s="7" t="n"/>
      <c r="F65" s="6" t="n"/>
      <c r="G65" s="7" t="n"/>
      <c r="H65" s="3" t="n"/>
      <c r="I65" s="8" t="n"/>
      <c r="J65" s="9" t="n"/>
      <c r="K65" s="3" t="n"/>
      <c r="L65" s="7">
        <f>IF(OR(E65="",G65=""),"",IF(G65&lt;E65,"",G65-E65))</f>
        <v/>
      </c>
      <c r="M65" s="10">
        <f>IF(OR(D65="",F65=""),"",IF(F65&gt;=D65,F65-D65,F65-D65+1)*24)</f>
        <v/>
      </c>
      <c r="N65" s="11">
        <f>IF(B65="","",SUMPRODUCT(MAX(($B$2:$B$64=B65)*($G$2:$G$64))))</f>
        <v/>
      </c>
      <c r="O65" s="3">
        <f>IF(B65="","",IF(COUNTIF('Araçlar'!$A$2:$A$101,B65)=0,"Plaka araç listesinde yok",IF(A65="","Tarih girilmedi",IF(AND(E65&lt;&gt;"",G65&lt;&gt;"",G65&lt;E65),"Dönüş km çıkıştan küçük",IF(OR(E65="",N65=0),"",IF(E65&lt;N65,"Çıkış km önceki dönüşten küçük",IF(E65&gt;N65,"Önceki dönüşten "&amp;TEXT(E65-N65,"0")&amp;" km fazla","")))))))</f>
        <v/>
      </c>
    </row>
    <row r="66">
      <c r="A66" s="4" t="n"/>
      <c r="B66" s="3" t="n"/>
      <c r="C66" s="3" t="n"/>
      <c r="D66" s="6" t="n"/>
      <c r="E66" s="7" t="n"/>
      <c r="F66" s="6" t="n"/>
      <c r="G66" s="7" t="n"/>
      <c r="H66" s="3" t="n"/>
      <c r="I66" s="8" t="n"/>
      <c r="J66" s="9" t="n"/>
      <c r="K66" s="3" t="n"/>
      <c r="L66" s="7">
        <f>IF(OR(E66="",G66=""),"",IF(G66&lt;E66,"",G66-E66))</f>
        <v/>
      </c>
      <c r="M66" s="10">
        <f>IF(OR(D66="",F66=""),"",IF(F66&gt;=D66,F66-D66,F66-D66+1)*24)</f>
        <v/>
      </c>
      <c r="N66" s="11">
        <f>IF(B66="","",SUMPRODUCT(MAX(($B$2:$B$65=B66)*($G$2:$G$65))))</f>
        <v/>
      </c>
      <c r="O66" s="3">
        <f>IF(B66="","",IF(COUNTIF('Araçlar'!$A$2:$A$101,B66)=0,"Plaka araç listesinde yok",IF(A66="","Tarih girilmedi",IF(AND(E66&lt;&gt;"",G66&lt;&gt;"",G66&lt;E66),"Dönüş km çıkıştan küçük",IF(OR(E66="",N66=0),"",IF(E66&lt;N66,"Çıkış km önceki dönüşten küçük",IF(E66&gt;N66,"Önceki dönüşten "&amp;TEXT(E66-N66,"0")&amp;" km fazla","")))))))</f>
        <v/>
      </c>
    </row>
    <row r="67">
      <c r="A67" s="4" t="n"/>
      <c r="B67" s="3" t="n"/>
      <c r="C67" s="3" t="n"/>
      <c r="D67" s="6" t="n"/>
      <c r="E67" s="7" t="n"/>
      <c r="F67" s="6" t="n"/>
      <c r="G67" s="7" t="n"/>
      <c r="H67" s="3" t="n"/>
      <c r="I67" s="8" t="n"/>
      <c r="J67" s="9" t="n"/>
      <c r="K67" s="3" t="n"/>
      <c r="L67" s="7">
        <f>IF(OR(E67="",G67=""),"",IF(G67&lt;E67,"",G67-E67))</f>
        <v/>
      </c>
      <c r="M67" s="10">
        <f>IF(OR(D67="",F67=""),"",IF(F67&gt;=D67,F67-D67,F67-D67+1)*24)</f>
        <v/>
      </c>
      <c r="N67" s="11">
        <f>IF(B67="","",SUMPRODUCT(MAX(($B$2:$B$66=B67)*($G$2:$G$66))))</f>
        <v/>
      </c>
      <c r="O67" s="3">
        <f>IF(B67="","",IF(COUNTIF('Araçlar'!$A$2:$A$101,B67)=0,"Plaka araç listesinde yok",IF(A67="","Tarih girilmedi",IF(AND(E67&lt;&gt;"",G67&lt;&gt;"",G67&lt;E67),"Dönüş km çıkıştan küçük",IF(OR(E67="",N67=0),"",IF(E67&lt;N67,"Çıkış km önceki dönüşten küçük",IF(E67&gt;N67,"Önceki dönüşten "&amp;TEXT(E67-N67,"0")&amp;" km fazla","")))))))</f>
        <v/>
      </c>
    </row>
    <row r="68">
      <c r="A68" s="4" t="n"/>
      <c r="B68" s="3" t="n"/>
      <c r="C68" s="3" t="n"/>
      <c r="D68" s="6" t="n"/>
      <c r="E68" s="7" t="n"/>
      <c r="F68" s="6" t="n"/>
      <c r="G68" s="7" t="n"/>
      <c r="H68" s="3" t="n"/>
      <c r="I68" s="8" t="n"/>
      <c r="J68" s="9" t="n"/>
      <c r="K68" s="3" t="n"/>
      <c r="L68" s="7">
        <f>IF(OR(E68="",G68=""),"",IF(G68&lt;E68,"",G68-E68))</f>
        <v/>
      </c>
      <c r="M68" s="10">
        <f>IF(OR(D68="",F68=""),"",IF(F68&gt;=D68,F68-D68,F68-D68+1)*24)</f>
        <v/>
      </c>
      <c r="N68" s="11">
        <f>IF(B68="","",SUMPRODUCT(MAX(($B$2:$B$67=B68)*($G$2:$G$67))))</f>
        <v/>
      </c>
      <c r="O68" s="3">
        <f>IF(B68="","",IF(COUNTIF('Araçlar'!$A$2:$A$101,B68)=0,"Plaka araç listesinde yok",IF(A68="","Tarih girilmedi",IF(AND(E68&lt;&gt;"",G68&lt;&gt;"",G68&lt;E68),"Dönüş km çıkıştan küçük",IF(OR(E68="",N68=0),"",IF(E68&lt;N68,"Çıkış km önceki dönüşten küçük",IF(E68&gt;N68,"Önceki dönüşten "&amp;TEXT(E68-N68,"0")&amp;" km fazla","")))))))</f>
        <v/>
      </c>
    </row>
    <row r="69">
      <c r="A69" s="4" t="n"/>
      <c r="B69" s="3" t="n"/>
      <c r="C69" s="3" t="n"/>
      <c r="D69" s="6" t="n"/>
      <c r="E69" s="7" t="n"/>
      <c r="F69" s="6" t="n"/>
      <c r="G69" s="7" t="n"/>
      <c r="H69" s="3" t="n"/>
      <c r="I69" s="8" t="n"/>
      <c r="J69" s="9" t="n"/>
      <c r="K69" s="3" t="n"/>
      <c r="L69" s="7">
        <f>IF(OR(E69="",G69=""),"",IF(G69&lt;E69,"",G69-E69))</f>
        <v/>
      </c>
      <c r="M69" s="10">
        <f>IF(OR(D69="",F69=""),"",IF(F69&gt;=D69,F69-D69,F69-D69+1)*24)</f>
        <v/>
      </c>
      <c r="N69" s="11">
        <f>IF(B69="","",SUMPRODUCT(MAX(($B$2:$B$68=B69)*($G$2:$G$68))))</f>
        <v/>
      </c>
      <c r="O69" s="3">
        <f>IF(B69="","",IF(COUNTIF('Araçlar'!$A$2:$A$101,B69)=0,"Plaka araç listesinde yok",IF(A69="","Tarih girilmedi",IF(AND(E69&lt;&gt;"",G69&lt;&gt;"",G69&lt;E69),"Dönüş km çıkıştan küçük",IF(OR(E69="",N69=0),"",IF(E69&lt;N69,"Çıkış km önceki dönüşten küçük",IF(E69&gt;N69,"Önceki dönüşten "&amp;TEXT(E69-N69,"0")&amp;" km fazla","")))))))</f>
        <v/>
      </c>
    </row>
    <row r="70">
      <c r="A70" s="4" t="n"/>
      <c r="B70" s="3" t="n"/>
      <c r="C70" s="3" t="n"/>
      <c r="D70" s="6" t="n"/>
      <c r="E70" s="7" t="n"/>
      <c r="F70" s="6" t="n"/>
      <c r="G70" s="7" t="n"/>
      <c r="H70" s="3" t="n"/>
      <c r="I70" s="8" t="n"/>
      <c r="J70" s="9" t="n"/>
      <c r="K70" s="3" t="n"/>
      <c r="L70" s="7">
        <f>IF(OR(E70="",G70=""),"",IF(G70&lt;E70,"",G70-E70))</f>
        <v/>
      </c>
      <c r="M70" s="10">
        <f>IF(OR(D70="",F70=""),"",IF(F70&gt;=D70,F70-D70,F70-D70+1)*24)</f>
        <v/>
      </c>
      <c r="N70" s="11">
        <f>IF(B70="","",SUMPRODUCT(MAX(($B$2:$B$69=B70)*($G$2:$G$69))))</f>
        <v/>
      </c>
      <c r="O70" s="3">
        <f>IF(B70="","",IF(COUNTIF('Araçlar'!$A$2:$A$101,B70)=0,"Plaka araç listesinde yok",IF(A70="","Tarih girilmedi",IF(AND(E70&lt;&gt;"",G70&lt;&gt;"",G70&lt;E70),"Dönüş km çıkıştan küçük",IF(OR(E70="",N70=0),"",IF(E70&lt;N70,"Çıkış km önceki dönüşten küçük",IF(E70&gt;N70,"Önceki dönüşten "&amp;TEXT(E70-N70,"0")&amp;" km fazla","")))))))</f>
        <v/>
      </c>
    </row>
    <row r="71">
      <c r="A71" s="4" t="n"/>
      <c r="B71" s="3" t="n"/>
      <c r="C71" s="3" t="n"/>
      <c r="D71" s="6" t="n"/>
      <c r="E71" s="7" t="n"/>
      <c r="F71" s="6" t="n"/>
      <c r="G71" s="7" t="n"/>
      <c r="H71" s="3" t="n"/>
      <c r="I71" s="8" t="n"/>
      <c r="J71" s="9" t="n"/>
      <c r="K71" s="3" t="n"/>
      <c r="L71" s="7">
        <f>IF(OR(E71="",G71=""),"",IF(G71&lt;E71,"",G71-E71))</f>
        <v/>
      </c>
      <c r="M71" s="10">
        <f>IF(OR(D71="",F71=""),"",IF(F71&gt;=D71,F71-D71,F71-D71+1)*24)</f>
        <v/>
      </c>
      <c r="N71" s="11">
        <f>IF(B71="","",SUMPRODUCT(MAX(($B$2:$B$70=B71)*($G$2:$G$70))))</f>
        <v/>
      </c>
      <c r="O71" s="3">
        <f>IF(B71="","",IF(COUNTIF('Araçlar'!$A$2:$A$101,B71)=0,"Plaka araç listesinde yok",IF(A71="","Tarih girilmedi",IF(AND(E71&lt;&gt;"",G71&lt;&gt;"",G71&lt;E71),"Dönüş km çıkıştan küçük",IF(OR(E71="",N71=0),"",IF(E71&lt;N71,"Çıkış km önceki dönüşten küçük",IF(E71&gt;N71,"Önceki dönüşten "&amp;TEXT(E71-N71,"0")&amp;" km fazla","")))))))</f>
        <v/>
      </c>
    </row>
    <row r="72">
      <c r="A72" s="4" t="n"/>
      <c r="B72" s="3" t="n"/>
      <c r="C72" s="3" t="n"/>
      <c r="D72" s="6" t="n"/>
      <c r="E72" s="7" t="n"/>
      <c r="F72" s="6" t="n"/>
      <c r="G72" s="7" t="n"/>
      <c r="H72" s="3" t="n"/>
      <c r="I72" s="8" t="n"/>
      <c r="J72" s="9" t="n"/>
      <c r="K72" s="3" t="n"/>
      <c r="L72" s="7">
        <f>IF(OR(E72="",G72=""),"",IF(G72&lt;E72,"",G72-E72))</f>
        <v/>
      </c>
      <c r="M72" s="10">
        <f>IF(OR(D72="",F72=""),"",IF(F72&gt;=D72,F72-D72,F72-D72+1)*24)</f>
        <v/>
      </c>
      <c r="N72" s="11">
        <f>IF(B72="","",SUMPRODUCT(MAX(($B$2:$B$71=B72)*($G$2:$G$71))))</f>
        <v/>
      </c>
      <c r="O72" s="3">
        <f>IF(B72="","",IF(COUNTIF('Araçlar'!$A$2:$A$101,B72)=0,"Plaka araç listesinde yok",IF(A72="","Tarih girilmedi",IF(AND(E72&lt;&gt;"",G72&lt;&gt;"",G72&lt;E72),"Dönüş km çıkıştan küçük",IF(OR(E72="",N72=0),"",IF(E72&lt;N72,"Çıkış km önceki dönüşten küçük",IF(E72&gt;N72,"Önceki dönüşten "&amp;TEXT(E72-N72,"0")&amp;" km fazla","")))))))</f>
        <v/>
      </c>
    </row>
    <row r="73">
      <c r="A73" s="4" t="n"/>
      <c r="B73" s="3" t="n"/>
      <c r="C73" s="3" t="n"/>
      <c r="D73" s="6" t="n"/>
      <c r="E73" s="7" t="n"/>
      <c r="F73" s="6" t="n"/>
      <c r="G73" s="7" t="n"/>
      <c r="H73" s="3" t="n"/>
      <c r="I73" s="8" t="n"/>
      <c r="J73" s="9" t="n"/>
      <c r="K73" s="3" t="n"/>
      <c r="L73" s="7">
        <f>IF(OR(E73="",G73=""),"",IF(G73&lt;E73,"",G73-E73))</f>
        <v/>
      </c>
      <c r="M73" s="10">
        <f>IF(OR(D73="",F73=""),"",IF(F73&gt;=D73,F73-D73,F73-D73+1)*24)</f>
        <v/>
      </c>
      <c r="N73" s="11">
        <f>IF(B73="","",SUMPRODUCT(MAX(($B$2:$B$72=B73)*($G$2:$G$72))))</f>
        <v/>
      </c>
      <c r="O73" s="3">
        <f>IF(B73="","",IF(COUNTIF('Araçlar'!$A$2:$A$101,B73)=0,"Plaka araç listesinde yok",IF(A73="","Tarih girilmedi",IF(AND(E73&lt;&gt;"",G73&lt;&gt;"",G73&lt;E73),"Dönüş km çıkıştan küçük",IF(OR(E73="",N73=0),"",IF(E73&lt;N73,"Çıkış km önceki dönüşten küçük",IF(E73&gt;N73,"Önceki dönüşten "&amp;TEXT(E73-N73,"0")&amp;" km fazla","")))))))</f>
        <v/>
      </c>
    </row>
    <row r="74">
      <c r="A74" s="4" t="n"/>
      <c r="B74" s="3" t="n"/>
      <c r="C74" s="3" t="n"/>
      <c r="D74" s="6" t="n"/>
      <c r="E74" s="7" t="n"/>
      <c r="F74" s="6" t="n"/>
      <c r="G74" s="7" t="n"/>
      <c r="H74" s="3" t="n"/>
      <c r="I74" s="8" t="n"/>
      <c r="J74" s="9" t="n"/>
      <c r="K74" s="3" t="n"/>
      <c r="L74" s="7">
        <f>IF(OR(E74="",G74=""),"",IF(G74&lt;E74,"",G74-E74))</f>
        <v/>
      </c>
      <c r="M74" s="10">
        <f>IF(OR(D74="",F74=""),"",IF(F74&gt;=D74,F74-D74,F74-D74+1)*24)</f>
        <v/>
      </c>
      <c r="N74" s="11">
        <f>IF(B74="","",SUMPRODUCT(MAX(($B$2:$B$73=B74)*($G$2:$G$73))))</f>
        <v/>
      </c>
      <c r="O74" s="3">
        <f>IF(B74="","",IF(COUNTIF('Araçlar'!$A$2:$A$101,B74)=0,"Plaka araç listesinde yok",IF(A74="","Tarih girilmedi",IF(AND(E74&lt;&gt;"",G74&lt;&gt;"",G74&lt;E74),"Dönüş km çıkıştan küçük",IF(OR(E74="",N74=0),"",IF(E74&lt;N74,"Çıkış km önceki dönüşten küçük",IF(E74&gt;N74,"Önceki dönüşten "&amp;TEXT(E74-N74,"0")&amp;" km fazla","")))))))</f>
        <v/>
      </c>
    </row>
    <row r="75">
      <c r="A75" s="4" t="n"/>
      <c r="B75" s="3" t="n"/>
      <c r="C75" s="3" t="n"/>
      <c r="D75" s="6" t="n"/>
      <c r="E75" s="7" t="n"/>
      <c r="F75" s="6" t="n"/>
      <c r="G75" s="7" t="n"/>
      <c r="H75" s="3" t="n"/>
      <c r="I75" s="8" t="n"/>
      <c r="J75" s="9" t="n"/>
      <c r="K75" s="3" t="n"/>
      <c r="L75" s="7">
        <f>IF(OR(E75="",G75=""),"",IF(G75&lt;E75,"",G75-E75))</f>
        <v/>
      </c>
      <c r="M75" s="10">
        <f>IF(OR(D75="",F75=""),"",IF(F75&gt;=D75,F75-D75,F75-D75+1)*24)</f>
        <v/>
      </c>
      <c r="N75" s="11">
        <f>IF(B75="","",SUMPRODUCT(MAX(($B$2:$B$74=B75)*($G$2:$G$74))))</f>
        <v/>
      </c>
      <c r="O75" s="3">
        <f>IF(B75="","",IF(COUNTIF('Araçlar'!$A$2:$A$101,B75)=0,"Plaka araç listesinde yok",IF(A75="","Tarih girilmedi",IF(AND(E75&lt;&gt;"",G75&lt;&gt;"",G75&lt;E75),"Dönüş km çıkıştan küçük",IF(OR(E75="",N75=0),"",IF(E75&lt;N75,"Çıkış km önceki dönüşten küçük",IF(E75&gt;N75,"Önceki dönüşten "&amp;TEXT(E75-N75,"0")&amp;" km fazla","")))))))</f>
        <v/>
      </c>
    </row>
    <row r="76">
      <c r="A76" s="4" t="n"/>
      <c r="B76" s="3" t="n"/>
      <c r="C76" s="3" t="n"/>
      <c r="D76" s="6" t="n"/>
      <c r="E76" s="7" t="n"/>
      <c r="F76" s="6" t="n"/>
      <c r="G76" s="7" t="n"/>
      <c r="H76" s="3" t="n"/>
      <c r="I76" s="8" t="n"/>
      <c r="J76" s="9" t="n"/>
      <c r="K76" s="3" t="n"/>
      <c r="L76" s="7">
        <f>IF(OR(E76="",G76=""),"",IF(G76&lt;E76,"",G76-E76))</f>
        <v/>
      </c>
      <c r="M76" s="10">
        <f>IF(OR(D76="",F76=""),"",IF(F76&gt;=D76,F76-D76,F76-D76+1)*24)</f>
        <v/>
      </c>
      <c r="N76" s="11">
        <f>IF(B76="","",SUMPRODUCT(MAX(($B$2:$B$75=B76)*($G$2:$G$75))))</f>
        <v/>
      </c>
      <c r="O76" s="3">
        <f>IF(B76="","",IF(COUNTIF('Araçlar'!$A$2:$A$101,B76)=0,"Plaka araç listesinde yok",IF(A76="","Tarih girilmedi",IF(AND(E76&lt;&gt;"",G76&lt;&gt;"",G76&lt;E76),"Dönüş km çıkıştan küçük",IF(OR(E76="",N76=0),"",IF(E76&lt;N76,"Çıkış km önceki dönüşten küçük",IF(E76&gt;N76,"Önceki dönüşten "&amp;TEXT(E76-N76,"0")&amp;" km fazla","")))))))</f>
        <v/>
      </c>
    </row>
    <row r="77">
      <c r="A77" s="4" t="n"/>
      <c r="B77" s="3" t="n"/>
      <c r="C77" s="3" t="n"/>
      <c r="D77" s="6" t="n"/>
      <c r="E77" s="7" t="n"/>
      <c r="F77" s="6" t="n"/>
      <c r="G77" s="7" t="n"/>
      <c r="H77" s="3" t="n"/>
      <c r="I77" s="8" t="n"/>
      <c r="J77" s="9" t="n"/>
      <c r="K77" s="3" t="n"/>
      <c r="L77" s="7">
        <f>IF(OR(E77="",G77=""),"",IF(G77&lt;E77,"",G77-E77))</f>
        <v/>
      </c>
      <c r="M77" s="10">
        <f>IF(OR(D77="",F77=""),"",IF(F77&gt;=D77,F77-D77,F77-D77+1)*24)</f>
        <v/>
      </c>
      <c r="N77" s="11">
        <f>IF(B77="","",SUMPRODUCT(MAX(($B$2:$B$76=B77)*($G$2:$G$76))))</f>
        <v/>
      </c>
      <c r="O77" s="3">
        <f>IF(B77="","",IF(COUNTIF('Araçlar'!$A$2:$A$101,B77)=0,"Plaka araç listesinde yok",IF(A77="","Tarih girilmedi",IF(AND(E77&lt;&gt;"",G77&lt;&gt;"",G77&lt;E77),"Dönüş km çıkıştan küçük",IF(OR(E77="",N77=0),"",IF(E77&lt;N77,"Çıkış km önceki dönüşten küçük",IF(E77&gt;N77,"Önceki dönüşten "&amp;TEXT(E77-N77,"0")&amp;" km fazla","")))))))</f>
        <v/>
      </c>
    </row>
    <row r="78">
      <c r="A78" s="4" t="n"/>
      <c r="B78" s="3" t="n"/>
      <c r="C78" s="3" t="n"/>
      <c r="D78" s="6" t="n"/>
      <c r="E78" s="7" t="n"/>
      <c r="F78" s="6" t="n"/>
      <c r="G78" s="7" t="n"/>
      <c r="H78" s="3" t="n"/>
      <c r="I78" s="8" t="n"/>
      <c r="J78" s="9" t="n"/>
      <c r="K78" s="3" t="n"/>
      <c r="L78" s="7">
        <f>IF(OR(E78="",G78=""),"",IF(G78&lt;E78,"",G78-E78))</f>
        <v/>
      </c>
      <c r="M78" s="10">
        <f>IF(OR(D78="",F78=""),"",IF(F78&gt;=D78,F78-D78,F78-D78+1)*24)</f>
        <v/>
      </c>
      <c r="N78" s="11">
        <f>IF(B78="","",SUMPRODUCT(MAX(($B$2:$B$77=B78)*($G$2:$G$77))))</f>
        <v/>
      </c>
      <c r="O78" s="3">
        <f>IF(B78="","",IF(COUNTIF('Araçlar'!$A$2:$A$101,B78)=0,"Plaka araç listesinde yok",IF(A78="","Tarih girilmedi",IF(AND(E78&lt;&gt;"",G78&lt;&gt;"",G78&lt;E78),"Dönüş km çıkıştan küçük",IF(OR(E78="",N78=0),"",IF(E78&lt;N78,"Çıkış km önceki dönüşten küçük",IF(E78&gt;N78,"Önceki dönüşten "&amp;TEXT(E78-N78,"0")&amp;" km fazla","")))))))</f>
        <v/>
      </c>
    </row>
    <row r="79">
      <c r="A79" s="4" t="n"/>
      <c r="B79" s="3" t="n"/>
      <c r="C79" s="3" t="n"/>
      <c r="D79" s="6" t="n"/>
      <c r="E79" s="7" t="n"/>
      <c r="F79" s="6" t="n"/>
      <c r="G79" s="7" t="n"/>
      <c r="H79" s="3" t="n"/>
      <c r="I79" s="8" t="n"/>
      <c r="J79" s="9" t="n"/>
      <c r="K79" s="3" t="n"/>
      <c r="L79" s="7">
        <f>IF(OR(E79="",G79=""),"",IF(G79&lt;E79,"",G79-E79))</f>
        <v/>
      </c>
      <c r="M79" s="10">
        <f>IF(OR(D79="",F79=""),"",IF(F79&gt;=D79,F79-D79,F79-D79+1)*24)</f>
        <v/>
      </c>
      <c r="N79" s="11">
        <f>IF(B79="","",SUMPRODUCT(MAX(($B$2:$B$78=B79)*($G$2:$G$78))))</f>
        <v/>
      </c>
      <c r="O79" s="3">
        <f>IF(B79="","",IF(COUNTIF('Araçlar'!$A$2:$A$101,B79)=0,"Plaka araç listesinde yok",IF(A79="","Tarih girilmedi",IF(AND(E79&lt;&gt;"",G79&lt;&gt;"",G79&lt;E79),"Dönüş km çıkıştan küçük",IF(OR(E79="",N79=0),"",IF(E79&lt;N79,"Çıkış km önceki dönüşten küçük",IF(E79&gt;N79,"Önceki dönüşten "&amp;TEXT(E79-N79,"0")&amp;" km fazla","")))))))</f>
        <v/>
      </c>
    </row>
    <row r="80">
      <c r="A80" s="4" t="n"/>
      <c r="B80" s="3" t="n"/>
      <c r="C80" s="3" t="n"/>
      <c r="D80" s="6" t="n"/>
      <c r="E80" s="7" t="n"/>
      <c r="F80" s="6" t="n"/>
      <c r="G80" s="7" t="n"/>
      <c r="H80" s="3" t="n"/>
      <c r="I80" s="8" t="n"/>
      <c r="J80" s="9" t="n"/>
      <c r="K80" s="3" t="n"/>
      <c r="L80" s="7">
        <f>IF(OR(E80="",G80=""),"",IF(G80&lt;E80,"",G80-E80))</f>
        <v/>
      </c>
      <c r="M80" s="10">
        <f>IF(OR(D80="",F80=""),"",IF(F80&gt;=D80,F80-D80,F80-D80+1)*24)</f>
        <v/>
      </c>
      <c r="N80" s="11">
        <f>IF(B80="","",SUMPRODUCT(MAX(($B$2:$B$79=B80)*($G$2:$G$79))))</f>
        <v/>
      </c>
      <c r="O80" s="3">
        <f>IF(B80="","",IF(COUNTIF('Araçlar'!$A$2:$A$101,B80)=0,"Plaka araç listesinde yok",IF(A80="","Tarih girilmedi",IF(AND(E80&lt;&gt;"",G80&lt;&gt;"",G80&lt;E80),"Dönüş km çıkıştan küçük",IF(OR(E80="",N80=0),"",IF(E80&lt;N80,"Çıkış km önceki dönüşten küçük",IF(E80&gt;N80,"Önceki dönüşten "&amp;TEXT(E80-N80,"0")&amp;" km fazla","")))))))</f>
        <v/>
      </c>
    </row>
    <row r="81">
      <c r="A81" s="4" t="n"/>
      <c r="B81" s="3" t="n"/>
      <c r="C81" s="3" t="n"/>
      <c r="D81" s="6" t="n"/>
      <c r="E81" s="7" t="n"/>
      <c r="F81" s="6" t="n"/>
      <c r="G81" s="7" t="n"/>
      <c r="H81" s="3" t="n"/>
      <c r="I81" s="8" t="n"/>
      <c r="J81" s="9" t="n"/>
      <c r="K81" s="3" t="n"/>
      <c r="L81" s="7">
        <f>IF(OR(E81="",G81=""),"",IF(G81&lt;E81,"",G81-E81))</f>
        <v/>
      </c>
      <c r="M81" s="10">
        <f>IF(OR(D81="",F81=""),"",IF(F81&gt;=D81,F81-D81,F81-D81+1)*24)</f>
        <v/>
      </c>
      <c r="N81" s="11">
        <f>IF(B81="","",SUMPRODUCT(MAX(($B$2:$B$80=B81)*($G$2:$G$80))))</f>
        <v/>
      </c>
      <c r="O81" s="3">
        <f>IF(B81="","",IF(COUNTIF('Araçlar'!$A$2:$A$101,B81)=0,"Plaka araç listesinde yok",IF(A81="","Tarih girilmedi",IF(AND(E81&lt;&gt;"",G81&lt;&gt;"",G81&lt;E81),"Dönüş km çıkıştan küçük",IF(OR(E81="",N81=0),"",IF(E81&lt;N81,"Çıkış km önceki dönüşten küçük",IF(E81&gt;N81,"Önceki dönüşten "&amp;TEXT(E81-N81,"0")&amp;" km fazla","")))))))</f>
        <v/>
      </c>
    </row>
    <row r="82">
      <c r="A82" s="4" t="n"/>
      <c r="B82" s="3" t="n"/>
      <c r="C82" s="3" t="n"/>
      <c r="D82" s="6" t="n"/>
      <c r="E82" s="7" t="n"/>
      <c r="F82" s="6" t="n"/>
      <c r="G82" s="7" t="n"/>
      <c r="H82" s="3" t="n"/>
      <c r="I82" s="8" t="n"/>
      <c r="J82" s="9" t="n"/>
      <c r="K82" s="3" t="n"/>
      <c r="L82" s="7">
        <f>IF(OR(E82="",G82=""),"",IF(G82&lt;E82,"",G82-E82))</f>
        <v/>
      </c>
      <c r="M82" s="10">
        <f>IF(OR(D82="",F82=""),"",IF(F82&gt;=D82,F82-D82,F82-D82+1)*24)</f>
        <v/>
      </c>
      <c r="N82" s="11">
        <f>IF(B82="","",SUMPRODUCT(MAX(($B$2:$B$81=B82)*($G$2:$G$81))))</f>
        <v/>
      </c>
      <c r="O82" s="3">
        <f>IF(B82="","",IF(COUNTIF('Araçlar'!$A$2:$A$101,B82)=0,"Plaka araç listesinde yok",IF(A82="","Tarih girilmedi",IF(AND(E82&lt;&gt;"",G82&lt;&gt;"",G82&lt;E82),"Dönüş km çıkıştan küçük",IF(OR(E82="",N82=0),"",IF(E82&lt;N82,"Çıkış km önceki dönüşten küçük",IF(E82&gt;N82,"Önceki dönüşten "&amp;TEXT(E82-N82,"0")&amp;" km fazla","")))))))</f>
        <v/>
      </c>
    </row>
    <row r="83">
      <c r="A83" s="4" t="n"/>
      <c r="B83" s="3" t="n"/>
      <c r="C83" s="3" t="n"/>
      <c r="D83" s="6" t="n"/>
      <c r="E83" s="7" t="n"/>
      <c r="F83" s="6" t="n"/>
      <c r="G83" s="7" t="n"/>
      <c r="H83" s="3" t="n"/>
      <c r="I83" s="8" t="n"/>
      <c r="J83" s="9" t="n"/>
      <c r="K83" s="3" t="n"/>
      <c r="L83" s="7">
        <f>IF(OR(E83="",G83=""),"",IF(G83&lt;E83,"",G83-E83))</f>
        <v/>
      </c>
      <c r="M83" s="10">
        <f>IF(OR(D83="",F83=""),"",IF(F83&gt;=D83,F83-D83,F83-D83+1)*24)</f>
        <v/>
      </c>
      <c r="N83" s="11">
        <f>IF(B83="","",SUMPRODUCT(MAX(($B$2:$B$82=B83)*($G$2:$G$82))))</f>
        <v/>
      </c>
      <c r="O83" s="3">
        <f>IF(B83="","",IF(COUNTIF('Araçlar'!$A$2:$A$101,B83)=0,"Plaka araç listesinde yok",IF(A83="","Tarih girilmedi",IF(AND(E83&lt;&gt;"",G83&lt;&gt;"",G83&lt;E83),"Dönüş km çıkıştan küçük",IF(OR(E83="",N83=0),"",IF(E83&lt;N83,"Çıkış km önceki dönüşten küçük",IF(E83&gt;N83,"Önceki dönüşten "&amp;TEXT(E83-N83,"0")&amp;" km fazla","")))))))</f>
        <v/>
      </c>
    </row>
    <row r="84">
      <c r="A84" s="4" t="n"/>
      <c r="B84" s="3" t="n"/>
      <c r="C84" s="3" t="n"/>
      <c r="D84" s="6" t="n"/>
      <c r="E84" s="7" t="n"/>
      <c r="F84" s="6" t="n"/>
      <c r="G84" s="7" t="n"/>
      <c r="H84" s="3" t="n"/>
      <c r="I84" s="8" t="n"/>
      <c r="J84" s="9" t="n"/>
      <c r="K84" s="3" t="n"/>
      <c r="L84" s="7">
        <f>IF(OR(E84="",G84=""),"",IF(G84&lt;E84,"",G84-E84))</f>
        <v/>
      </c>
      <c r="M84" s="10">
        <f>IF(OR(D84="",F84=""),"",IF(F84&gt;=D84,F84-D84,F84-D84+1)*24)</f>
        <v/>
      </c>
      <c r="N84" s="11">
        <f>IF(B84="","",SUMPRODUCT(MAX(($B$2:$B$83=B84)*($G$2:$G$83))))</f>
        <v/>
      </c>
      <c r="O84" s="3">
        <f>IF(B84="","",IF(COUNTIF('Araçlar'!$A$2:$A$101,B84)=0,"Plaka araç listesinde yok",IF(A84="","Tarih girilmedi",IF(AND(E84&lt;&gt;"",G84&lt;&gt;"",G84&lt;E84),"Dönüş km çıkıştan küçük",IF(OR(E84="",N84=0),"",IF(E84&lt;N84,"Çıkış km önceki dönüşten küçük",IF(E84&gt;N84,"Önceki dönüşten "&amp;TEXT(E84-N84,"0")&amp;" km fazla","")))))))</f>
        <v/>
      </c>
    </row>
    <row r="85">
      <c r="A85" s="4" t="n"/>
      <c r="B85" s="3" t="n"/>
      <c r="C85" s="3" t="n"/>
      <c r="D85" s="6" t="n"/>
      <c r="E85" s="7" t="n"/>
      <c r="F85" s="6" t="n"/>
      <c r="G85" s="7" t="n"/>
      <c r="H85" s="3" t="n"/>
      <c r="I85" s="8" t="n"/>
      <c r="J85" s="9" t="n"/>
      <c r="K85" s="3" t="n"/>
      <c r="L85" s="7">
        <f>IF(OR(E85="",G85=""),"",IF(G85&lt;E85,"",G85-E85))</f>
        <v/>
      </c>
      <c r="M85" s="10">
        <f>IF(OR(D85="",F85=""),"",IF(F85&gt;=D85,F85-D85,F85-D85+1)*24)</f>
        <v/>
      </c>
      <c r="N85" s="11">
        <f>IF(B85="","",SUMPRODUCT(MAX(($B$2:$B$84=B85)*($G$2:$G$84))))</f>
        <v/>
      </c>
      <c r="O85" s="3">
        <f>IF(B85="","",IF(COUNTIF('Araçlar'!$A$2:$A$101,B85)=0,"Plaka araç listesinde yok",IF(A85="","Tarih girilmedi",IF(AND(E85&lt;&gt;"",G85&lt;&gt;"",G85&lt;E85),"Dönüş km çıkıştan küçük",IF(OR(E85="",N85=0),"",IF(E85&lt;N85,"Çıkış km önceki dönüşten küçük",IF(E85&gt;N85,"Önceki dönüşten "&amp;TEXT(E85-N85,"0")&amp;" km fazla","")))))))</f>
        <v/>
      </c>
    </row>
    <row r="86">
      <c r="A86" s="4" t="n"/>
      <c r="B86" s="3" t="n"/>
      <c r="C86" s="3" t="n"/>
      <c r="D86" s="6" t="n"/>
      <c r="E86" s="7" t="n"/>
      <c r="F86" s="6" t="n"/>
      <c r="G86" s="7" t="n"/>
      <c r="H86" s="3" t="n"/>
      <c r="I86" s="8" t="n"/>
      <c r="J86" s="9" t="n"/>
      <c r="K86" s="3" t="n"/>
      <c r="L86" s="7">
        <f>IF(OR(E86="",G86=""),"",IF(G86&lt;E86,"",G86-E86))</f>
        <v/>
      </c>
      <c r="M86" s="10">
        <f>IF(OR(D86="",F86=""),"",IF(F86&gt;=D86,F86-D86,F86-D86+1)*24)</f>
        <v/>
      </c>
      <c r="N86" s="11">
        <f>IF(B86="","",SUMPRODUCT(MAX(($B$2:$B$85=B86)*($G$2:$G$85))))</f>
        <v/>
      </c>
      <c r="O86" s="3">
        <f>IF(B86="","",IF(COUNTIF('Araçlar'!$A$2:$A$101,B86)=0,"Plaka araç listesinde yok",IF(A86="","Tarih girilmedi",IF(AND(E86&lt;&gt;"",G86&lt;&gt;"",G86&lt;E86),"Dönüş km çıkıştan küçük",IF(OR(E86="",N86=0),"",IF(E86&lt;N86,"Çıkış km önceki dönüşten küçük",IF(E86&gt;N86,"Önceki dönüşten "&amp;TEXT(E86-N86,"0")&amp;" km fazla","")))))))</f>
        <v/>
      </c>
    </row>
    <row r="87">
      <c r="A87" s="4" t="n"/>
      <c r="B87" s="3" t="n"/>
      <c r="C87" s="3" t="n"/>
      <c r="D87" s="6" t="n"/>
      <c r="E87" s="7" t="n"/>
      <c r="F87" s="6" t="n"/>
      <c r="G87" s="7" t="n"/>
      <c r="H87" s="3" t="n"/>
      <c r="I87" s="8" t="n"/>
      <c r="J87" s="9" t="n"/>
      <c r="K87" s="3" t="n"/>
      <c r="L87" s="7">
        <f>IF(OR(E87="",G87=""),"",IF(G87&lt;E87,"",G87-E87))</f>
        <v/>
      </c>
      <c r="M87" s="10">
        <f>IF(OR(D87="",F87=""),"",IF(F87&gt;=D87,F87-D87,F87-D87+1)*24)</f>
        <v/>
      </c>
      <c r="N87" s="11">
        <f>IF(B87="","",SUMPRODUCT(MAX(($B$2:$B$86=B87)*($G$2:$G$86))))</f>
        <v/>
      </c>
      <c r="O87" s="3">
        <f>IF(B87="","",IF(COUNTIF('Araçlar'!$A$2:$A$101,B87)=0,"Plaka araç listesinde yok",IF(A87="","Tarih girilmedi",IF(AND(E87&lt;&gt;"",G87&lt;&gt;"",G87&lt;E87),"Dönüş km çıkıştan küçük",IF(OR(E87="",N87=0),"",IF(E87&lt;N87,"Çıkış km önceki dönüşten küçük",IF(E87&gt;N87,"Önceki dönüşten "&amp;TEXT(E87-N87,"0")&amp;" km fazla","")))))))</f>
        <v/>
      </c>
    </row>
    <row r="88">
      <c r="A88" s="4" t="n"/>
      <c r="B88" s="3" t="n"/>
      <c r="C88" s="3" t="n"/>
      <c r="D88" s="6" t="n"/>
      <c r="E88" s="7" t="n"/>
      <c r="F88" s="6" t="n"/>
      <c r="G88" s="7" t="n"/>
      <c r="H88" s="3" t="n"/>
      <c r="I88" s="8" t="n"/>
      <c r="J88" s="9" t="n"/>
      <c r="K88" s="3" t="n"/>
      <c r="L88" s="7">
        <f>IF(OR(E88="",G88=""),"",IF(G88&lt;E88,"",G88-E88))</f>
        <v/>
      </c>
      <c r="M88" s="10">
        <f>IF(OR(D88="",F88=""),"",IF(F88&gt;=D88,F88-D88,F88-D88+1)*24)</f>
        <v/>
      </c>
      <c r="N88" s="11">
        <f>IF(B88="","",SUMPRODUCT(MAX(($B$2:$B$87=B88)*($G$2:$G$87))))</f>
        <v/>
      </c>
      <c r="O88" s="3">
        <f>IF(B88="","",IF(COUNTIF('Araçlar'!$A$2:$A$101,B88)=0,"Plaka araç listesinde yok",IF(A88="","Tarih girilmedi",IF(AND(E88&lt;&gt;"",G88&lt;&gt;"",G88&lt;E88),"Dönüş km çıkıştan küçük",IF(OR(E88="",N88=0),"",IF(E88&lt;N88,"Çıkış km önceki dönüşten küçük",IF(E88&gt;N88,"Önceki dönüşten "&amp;TEXT(E88-N88,"0")&amp;" km fazla","")))))))</f>
        <v/>
      </c>
    </row>
    <row r="89">
      <c r="A89" s="4" t="n"/>
      <c r="B89" s="3" t="n"/>
      <c r="C89" s="3" t="n"/>
      <c r="D89" s="6" t="n"/>
      <c r="E89" s="7" t="n"/>
      <c r="F89" s="6" t="n"/>
      <c r="G89" s="7" t="n"/>
      <c r="H89" s="3" t="n"/>
      <c r="I89" s="8" t="n"/>
      <c r="J89" s="9" t="n"/>
      <c r="K89" s="3" t="n"/>
      <c r="L89" s="7">
        <f>IF(OR(E89="",G89=""),"",IF(G89&lt;E89,"",G89-E89))</f>
        <v/>
      </c>
      <c r="M89" s="10">
        <f>IF(OR(D89="",F89=""),"",IF(F89&gt;=D89,F89-D89,F89-D89+1)*24)</f>
        <v/>
      </c>
      <c r="N89" s="11">
        <f>IF(B89="","",SUMPRODUCT(MAX(($B$2:$B$88=B89)*($G$2:$G$88))))</f>
        <v/>
      </c>
      <c r="O89" s="3">
        <f>IF(B89="","",IF(COUNTIF('Araçlar'!$A$2:$A$101,B89)=0,"Plaka araç listesinde yok",IF(A89="","Tarih girilmedi",IF(AND(E89&lt;&gt;"",G89&lt;&gt;"",G89&lt;E89),"Dönüş km çıkıştan küçük",IF(OR(E89="",N89=0),"",IF(E89&lt;N89,"Çıkış km önceki dönüşten küçük",IF(E89&gt;N89,"Önceki dönüşten "&amp;TEXT(E89-N89,"0")&amp;" km fazla","")))))))</f>
        <v/>
      </c>
    </row>
    <row r="90">
      <c r="A90" s="4" t="n"/>
      <c r="B90" s="3" t="n"/>
      <c r="C90" s="3" t="n"/>
      <c r="D90" s="6" t="n"/>
      <c r="E90" s="7" t="n"/>
      <c r="F90" s="6" t="n"/>
      <c r="G90" s="7" t="n"/>
      <c r="H90" s="3" t="n"/>
      <c r="I90" s="8" t="n"/>
      <c r="J90" s="9" t="n"/>
      <c r="K90" s="3" t="n"/>
      <c r="L90" s="7">
        <f>IF(OR(E90="",G90=""),"",IF(G90&lt;E90,"",G90-E90))</f>
        <v/>
      </c>
      <c r="M90" s="10">
        <f>IF(OR(D90="",F90=""),"",IF(F90&gt;=D90,F90-D90,F90-D90+1)*24)</f>
        <v/>
      </c>
      <c r="N90" s="11">
        <f>IF(B90="","",SUMPRODUCT(MAX(($B$2:$B$89=B90)*($G$2:$G$89))))</f>
        <v/>
      </c>
      <c r="O90" s="3">
        <f>IF(B90="","",IF(COUNTIF('Araçlar'!$A$2:$A$101,B90)=0,"Plaka araç listesinde yok",IF(A90="","Tarih girilmedi",IF(AND(E90&lt;&gt;"",G90&lt;&gt;"",G90&lt;E90),"Dönüş km çıkıştan küçük",IF(OR(E90="",N90=0),"",IF(E90&lt;N90,"Çıkış km önceki dönüşten küçük",IF(E90&gt;N90,"Önceki dönüşten "&amp;TEXT(E90-N90,"0")&amp;" km fazla","")))))))</f>
        <v/>
      </c>
    </row>
    <row r="91">
      <c r="A91" s="4" t="n"/>
      <c r="B91" s="3" t="n"/>
      <c r="C91" s="3" t="n"/>
      <c r="D91" s="6" t="n"/>
      <c r="E91" s="7" t="n"/>
      <c r="F91" s="6" t="n"/>
      <c r="G91" s="7" t="n"/>
      <c r="H91" s="3" t="n"/>
      <c r="I91" s="8" t="n"/>
      <c r="J91" s="9" t="n"/>
      <c r="K91" s="3" t="n"/>
      <c r="L91" s="7">
        <f>IF(OR(E91="",G91=""),"",IF(G91&lt;E91,"",G91-E91))</f>
        <v/>
      </c>
      <c r="M91" s="10">
        <f>IF(OR(D91="",F91=""),"",IF(F91&gt;=D91,F91-D91,F91-D91+1)*24)</f>
        <v/>
      </c>
      <c r="N91" s="11">
        <f>IF(B91="","",SUMPRODUCT(MAX(($B$2:$B$90=B91)*($G$2:$G$90))))</f>
        <v/>
      </c>
      <c r="O91" s="3">
        <f>IF(B91="","",IF(COUNTIF('Araçlar'!$A$2:$A$101,B91)=0,"Plaka araç listesinde yok",IF(A91="","Tarih girilmedi",IF(AND(E91&lt;&gt;"",G91&lt;&gt;"",G91&lt;E91),"Dönüş km çıkıştan küçük",IF(OR(E91="",N91=0),"",IF(E91&lt;N91,"Çıkış km önceki dönüşten küçük",IF(E91&gt;N91,"Önceki dönüşten "&amp;TEXT(E91-N91,"0")&amp;" km fazla","")))))))</f>
        <v/>
      </c>
    </row>
    <row r="92">
      <c r="A92" s="4" t="n"/>
      <c r="B92" s="3" t="n"/>
      <c r="C92" s="3" t="n"/>
      <c r="D92" s="6" t="n"/>
      <c r="E92" s="7" t="n"/>
      <c r="F92" s="6" t="n"/>
      <c r="G92" s="7" t="n"/>
      <c r="H92" s="3" t="n"/>
      <c r="I92" s="8" t="n"/>
      <c r="J92" s="9" t="n"/>
      <c r="K92" s="3" t="n"/>
      <c r="L92" s="7">
        <f>IF(OR(E92="",G92=""),"",IF(G92&lt;E92,"",G92-E92))</f>
        <v/>
      </c>
      <c r="M92" s="10">
        <f>IF(OR(D92="",F92=""),"",IF(F92&gt;=D92,F92-D92,F92-D92+1)*24)</f>
        <v/>
      </c>
      <c r="N92" s="11">
        <f>IF(B92="","",SUMPRODUCT(MAX(($B$2:$B$91=B92)*($G$2:$G$91))))</f>
        <v/>
      </c>
      <c r="O92" s="3">
        <f>IF(B92="","",IF(COUNTIF('Araçlar'!$A$2:$A$101,B92)=0,"Plaka araç listesinde yok",IF(A92="","Tarih girilmedi",IF(AND(E92&lt;&gt;"",G92&lt;&gt;"",G92&lt;E92),"Dönüş km çıkıştan küçük",IF(OR(E92="",N92=0),"",IF(E92&lt;N92,"Çıkış km önceki dönüşten küçük",IF(E92&gt;N92,"Önceki dönüşten "&amp;TEXT(E92-N92,"0")&amp;" km fazla","")))))))</f>
        <v/>
      </c>
    </row>
    <row r="93">
      <c r="A93" s="4" t="n"/>
      <c r="B93" s="3" t="n"/>
      <c r="C93" s="3" t="n"/>
      <c r="D93" s="6" t="n"/>
      <c r="E93" s="7" t="n"/>
      <c r="F93" s="6" t="n"/>
      <c r="G93" s="7" t="n"/>
      <c r="H93" s="3" t="n"/>
      <c r="I93" s="8" t="n"/>
      <c r="J93" s="9" t="n"/>
      <c r="K93" s="3" t="n"/>
      <c r="L93" s="7">
        <f>IF(OR(E93="",G93=""),"",IF(G93&lt;E93,"",G93-E93))</f>
        <v/>
      </c>
      <c r="M93" s="10">
        <f>IF(OR(D93="",F93=""),"",IF(F93&gt;=D93,F93-D93,F93-D93+1)*24)</f>
        <v/>
      </c>
      <c r="N93" s="11">
        <f>IF(B93="","",SUMPRODUCT(MAX(($B$2:$B$92=B93)*($G$2:$G$92))))</f>
        <v/>
      </c>
      <c r="O93" s="3">
        <f>IF(B93="","",IF(COUNTIF('Araçlar'!$A$2:$A$101,B93)=0,"Plaka araç listesinde yok",IF(A93="","Tarih girilmedi",IF(AND(E93&lt;&gt;"",G93&lt;&gt;"",G93&lt;E93),"Dönüş km çıkıştan küçük",IF(OR(E93="",N93=0),"",IF(E93&lt;N93,"Çıkış km önceki dönüşten küçük",IF(E93&gt;N93,"Önceki dönüşten "&amp;TEXT(E93-N93,"0")&amp;" km fazla","")))))))</f>
        <v/>
      </c>
    </row>
    <row r="94">
      <c r="A94" s="4" t="n"/>
      <c r="B94" s="3" t="n"/>
      <c r="C94" s="3" t="n"/>
      <c r="D94" s="6" t="n"/>
      <c r="E94" s="7" t="n"/>
      <c r="F94" s="6" t="n"/>
      <c r="G94" s="7" t="n"/>
      <c r="H94" s="3" t="n"/>
      <c r="I94" s="8" t="n"/>
      <c r="J94" s="9" t="n"/>
      <c r="K94" s="3" t="n"/>
      <c r="L94" s="7">
        <f>IF(OR(E94="",G94=""),"",IF(G94&lt;E94,"",G94-E94))</f>
        <v/>
      </c>
      <c r="M94" s="10">
        <f>IF(OR(D94="",F94=""),"",IF(F94&gt;=D94,F94-D94,F94-D94+1)*24)</f>
        <v/>
      </c>
      <c r="N94" s="11">
        <f>IF(B94="","",SUMPRODUCT(MAX(($B$2:$B$93=B94)*($G$2:$G$93))))</f>
        <v/>
      </c>
      <c r="O94" s="3">
        <f>IF(B94="","",IF(COUNTIF('Araçlar'!$A$2:$A$101,B94)=0,"Plaka araç listesinde yok",IF(A94="","Tarih girilmedi",IF(AND(E94&lt;&gt;"",G94&lt;&gt;"",G94&lt;E94),"Dönüş km çıkıştan küçük",IF(OR(E94="",N94=0),"",IF(E94&lt;N94,"Çıkış km önceki dönüşten küçük",IF(E94&gt;N94,"Önceki dönüşten "&amp;TEXT(E94-N94,"0")&amp;" km fazla","")))))))</f>
        <v/>
      </c>
    </row>
    <row r="95">
      <c r="A95" s="4" t="n"/>
      <c r="B95" s="3" t="n"/>
      <c r="C95" s="3" t="n"/>
      <c r="D95" s="6" t="n"/>
      <c r="E95" s="7" t="n"/>
      <c r="F95" s="6" t="n"/>
      <c r="G95" s="7" t="n"/>
      <c r="H95" s="3" t="n"/>
      <c r="I95" s="8" t="n"/>
      <c r="J95" s="9" t="n"/>
      <c r="K95" s="3" t="n"/>
      <c r="L95" s="7">
        <f>IF(OR(E95="",G95=""),"",IF(G95&lt;E95,"",G95-E95))</f>
        <v/>
      </c>
      <c r="M95" s="10">
        <f>IF(OR(D95="",F95=""),"",IF(F95&gt;=D95,F95-D95,F95-D95+1)*24)</f>
        <v/>
      </c>
      <c r="N95" s="11">
        <f>IF(B95="","",SUMPRODUCT(MAX(($B$2:$B$94=B95)*($G$2:$G$94))))</f>
        <v/>
      </c>
      <c r="O95" s="3">
        <f>IF(B95="","",IF(COUNTIF('Araçlar'!$A$2:$A$101,B95)=0,"Plaka araç listesinde yok",IF(A95="","Tarih girilmedi",IF(AND(E95&lt;&gt;"",G95&lt;&gt;"",G95&lt;E95),"Dönüş km çıkıştan küçük",IF(OR(E95="",N95=0),"",IF(E95&lt;N95,"Çıkış km önceki dönüşten küçük",IF(E95&gt;N95,"Önceki dönüşten "&amp;TEXT(E95-N95,"0")&amp;" km fazla","")))))))</f>
        <v/>
      </c>
    </row>
    <row r="96">
      <c r="A96" s="4" t="n"/>
      <c r="B96" s="3" t="n"/>
      <c r="C96" s="3" t="n"/>
      <c r="D96" s="6" t="n"/>
      <c r="E96" s="7" t="n"/>
      <c r="F96" s="6" t="n"/>
      <c r="G96" s="7" t="n"/>
      <c r="H96" s="3" t="n"/>
      <c r="I96" s="8" t="n"/>
      <c r="J96" s="9" t="n"/>
      <c r="K96" s="3" t="n"/>
      <c r="L96" s="7">
        <f>IF(OR(E96="",G96=""),"",IF(G96&lt;E96,"",G96-E96))</f>
        <v/>
      </c>
      <c r="M96" s="10">
        <f>IF(OR(D96="",F96=""),"",IF(F96&gt;=D96,F96-D96,F96-D96+1)*24)</f>
        <v/>
      </c>
      <c r="N96" s="11">
        <f>IF(B96="","",SUMPRODUCT(MAX(($B$2:$B$95=B96)*($G$2:$G$95))))</f>
        <v/>
      </c>
      <c r="O96" s="3">
        <f>IF(B96="","",IF(COUNTIF('Araçlar'!$A$2:$A$101,B96)=0,"Plaka araç listesinde yok",IF(A96="","Tarih girilmedi",IF(AND(E96&lt;&gt;"",G96&lt;&gt;"",G96&lt;E96),"Dönüş km çıkıştan küçük",IF(OR(E96="",N96=0),"",IF(E96&lt;N96,"Çıkış km önceki dönüşten küçük",IF(E96&gt;N96,"Önceki dönüşten "&amp;TEXT(E96-N96,"0")&amp;" km fazla","")))))))</f>
        <v/>
      </c>
    </row>
    <row r="97">
      <c r="A97" s="4" t="n"/>
      <c r="B97" s="3" t="n"/>
      <c r="C97" s="3" t="n"/>
      <c r="D97" s="6" t="n"/>
      <c r="E97" s="7" t="n"/>
      <c r="F97" s="6" t="n"/>
      <c r="G97" s="7" t="n"/>
      <c r="H97" s="3" t="n"/>
      <c r="I97" s="8" t="n"/>
      <c r="J97" s="9" t="n"/>
      <c r="K97" s="3" t="n"/>
      <c r="L97" s="7">
        <f>IF(OR(E97="",G97=""),"",IF(G97&lt;E97,"",G97-E97))</f>
        <v/>
      </c>
      <c r="M97" s="10">
        <f>IF(OR(D97="",F97=""),"",IF(F97&gt;=D97,F97-D97,F97-D97+1)*24)</f>
        <v/>
      </c>
      <c r="N97" s="11">
        <f>IF(B97="","",SUMPRODUCT(MAX(($B$2:$B$96=B97)*($G$2:$G$96))))</f>
        <v/>
      </c>
      <c r="O97" s="3">
        <f>IF(B97="","",IF(COUNTIF('Araçlar'!$A$2:$A$101,B97)=0,"Plaka araç listesinde yok",IF(A97="","Tarih girilmedi",IF(AND(E97&lt;&gt;"",G97&lt;&gt;"",G97&lt;E97),"Dönüş km çıkıştan küçük",IF(OR(E97="",N97=0),"",IF(E97&lt;N97,"Çıkış km önceki dönüşten küçük",IF(E97&gt;N97,"Önceki dönüşten "&amp;TEXT(E97-N97,"0")&amp;" km fazla","")))))))</f>
        <v/>
      </c>
    </row>
    <row r="98">
      <c r="A98" s="4" t="n"/>
      <c r="B98" s="3" t="n"/>
      <c r="C98" s="3" t="n"/>
      <c r="D98" s="6" t="n"/>
      <c r="E98" s="7" t="n"/>
      <c r="F98" s="6" t="n"/>
      <c r="G98" s="7" t="n"/>
      <c r="H98" s="3" t="n"/>
      <c r="I98" s="8" t="n"/>
      <c r="J98" s="9" t="n"/>
      <c r="K98" s="3" t="n"/>
      <c r="L98" s="7">
        <f>IF(OR(E98="",G98=""),"",IF(G98&lt;E98,"",G98-E98))</f>
        <v/>
      </c>
      <c r="M98" s="10">
        <f>IF(OR(D98="",F98=""),"",IF(F98&gt;=D98,F98-D98,F98-D98+1)*24)</f>
        <v/>
      </c>
      <c r="N98" s="11">
        <f>IF(B98="","",SUMPRODUCT(MAX(($B$2:$B$97=B98)*($G$2:$G$97))))</f>
        <v/>
      </c>
      <c r="O98" s="3">
        <f>IF(B98="","",IF(COUNTIF('Araçlar'!$A$2:$A$101,B98)=0,"Plaka araç listesinde yok",IF(A98="","Tarih girilmedi",IF(AND(E98&lt;&gt;"",G98&lt;&gt;"",G98&lt;E98),"Dönüş km çıkıştan küçük",IF(OR(E98="",N98=0),"",IF(E98&lt;N98,"Çıkış km önceki dönüşten küçük",IF(E98&gt;N98,"Önceki dönüşten "&amp;TEXT(E98-N98,"0")&amp;" km fazla","")))))))</f>
        <v/>
      </c>
    </row>
    <row r="99">
      <c r="A99" s="4" t="n"/>
      <c r="B99" s="3" t="n"/>
      <c r="C99" s="3" t="n"/>
      <c r="D99" s="6" t="n"/>
      <c r="E99" s="7" t="n"/>
      <c r="F99" s="6" t="n"/>
      <c r="G99" s="7" t="n"/>
      <c r="H99" s="3" t="n"/>
      <c r="I99" s="8" t="n"/>
      <c r="J99" s="9" t="n"/>
      <c r="K99" s="3" t="n"/>
      <c r="L99" s="7">
        <f>IF(OR(E99="",G99=""),"",IF(G99&lt;E99,"",G99-E99))</f>
        <v/>
      </c>
      <c r="M99" s="10">
        <f>IF(OR(D99="",F99=""),"",IF(F99&gt;=D99,F99-D99,F99-D99+1)*24)</f>
        <v/>
      </c>
      <c r="N99" s="11">
        <f>IF(B99="","",SUMPRODUCT(MAX(($B$2:$B$98=B99)*($G$2:$G$98))))</f>
        <v/>
      </c>
      <c r="O99" s="3">
        <f>IF(B99="","",IF(COUNTIF('Araçlar'!$A$2:$A$101,B99)=0,"Plaka araç listesinde yok",IF(A99="","Tarih girilmedi",IF(AND(E99&lt;&gt;"",G99&lt;&gt;"",G99&lt;E99),"Dönüş km çıkıştan küçük",IF(OR(E99="",N99=0),"",IF(E99&lt;N99,"Çıkış km önceki dönüşten küçük",IF(E99&gt;N99,"Önceki dönüşten "&amp;TEXT(E99-N99,"0")&amp;" km fazla","")))))))</f>
        <v/>
      </c>
    </row>
    <row r="100">
      <c r="A100" s="4" t="n"/>
      <c r="B100" s="3" t="n"/>
      <c r="C100" s="3" t="n"/>
      <c r="D100" s="6" t="n"/>
      <c r="E100" s="7" t="n"/>
      <c r="F100" s="6" t="n"/>
      <c r="G100" s="7" t="n"/>
      <c r="H100" s="3" t="n"/>
      <c r="I100" s="8" t="n"/>
      <c r="J100" s="9" t="n"/>
      <c r="K100" s="3" t="n"/>
      <c r="L100" s="7">
        <f>IF(OR(E100="",G100=""),"",IF(G100&lt;E100,"",G100-E100))</f>
        <v/>
      </c>
      <c r="M100" s="10">
        <f>IF(OR(D100="",F100=""),"",IF(F100&gt;=D100,F100-D100,F100-D100+1)*24)</f>
        <v/>
      </c>
      <c r="N100" s="11">
        <f>IF(B100="","",SUMPRODUCT(MAX(($B$2:$B$99=B100)*($G$2:$G$99))))</f>
        <v/>
      </c>
      <c r="O100" s="3">
        <f>IF(B100="","",IF(COUNTIF('Araçlar'!$A$2:$A$101,B100)=0,"Plaka araç listesinde yok",IF(A100="","Tarih girilmedi",IF(AND(E100&lt;&gt;"",G100&lt;&gt;"",G100&lt;E100),"Dönüş km çıkıştan küçük",IF(OR(E100="",N100=0),"",IF(E100&lt;N100,"Çıkış km önceki dönüşten küçük",IF(E100&gt;N100,"Önceki dönüşten "&amp;TEXT(E100-N100,"0")&amp;" km fazla","")))))))</f>
        <v/>
      </c>
    </row>
    <row r="101">
      <c r="A101" s="4" t="n"/>
      <c r="B101" s="3" t="n"/>
      <c r="C101" s="3" t="n"/>
      <c r="D101" s="6" t="n"/>
      <c r="E101" s="7" t="n"/>
      <c r="F101" s="6" t="n"/>
      <c r="G101" s="7" t="n"/>
      <c r="H101" s="3" t="n"/>
      <c r="I101" s="8" t="n"/>
      <c r="J101" s="9" t="n"/>
      <c r="K101" s="3" t="n"/>
      <c r="L101" s="7">
        <f>IF(OR(E101="",G101=""),"",IF(G101&lt;E101,"",G101-E101))</f>
        <v/>
      </c>
      <c r="M101" s="10">
        <f>IF(OR(D101="",F101=""),"",IF(F101&gt;=D101,F101-D101,F101-D101+1)*24)</f>
        <v/>
      </c>
      <c r="N101" s="11">
        <f>IF(B101="","",SUMPRODUCT(MAX(($B$2:$B$100=B101)*($G$2:$G$100))))</f>
        <v/>
      </c>
      <c r="O101" s="3">
        <f>IF(B101="","",IF(COUNTIF('Araçlar'!$A$2:$A$101,B101)=0,"Plaka araç listesinde yok",IF(A101="","Tarih girilmedi",IF(AND(E101&lt;&gt;"",G101&lt;&gt;"",G101&lt;E101),"Dönüş km çıkıştan küçük",IF(OR(E101="",N101=0),"",IF(E101&lt;N101,"Çıkış km önceki dönüşten küçük",IF(E101&gt;N101,"Önceki dönüşten "&amp;TEXT(E101-N101,"0")&amp;" km fazla","")))))))</f>
        <v/>
      </c>
    </row>
    <row r="102">
      <c r="A102" s="4" t="n"/>
      <c r="B102" s="3" t="n"/>
      <c r="C102" s="3" t="n"/>
      <c r="D102" s="6" t="n"/>
      <c r="E102" s="7" t="n"/>
      <c r="F102" s="6" t="n"/>
      <c r="G102" s="7" t="n"/>
      <c r="H102" s="3" t="n"/>
      <c r="I102" s="8" t="n"/>
      <c r="J102" s="9" t="n"/>
      <c r="K102" s="3" t="n"/>
      <c r="L102" s="7">
        <f>IF(OR(E102="",G102=""),"",IF(G102&lt;E102,"",G102-E102))</f>
        <v/>
      </c>
      <c r="M102" s="10">
        <f>IF(OR(D102="",F102=""),"",IF(F102&gt;=D102,F102-D102,F102-D102+1)*24)</f>
        <v/>
      </c>
      <c r="N102" s="11">
        <f>IF(B102="","",SUMPRODUCT(MAX(($B$2:$B$101=B102)*($G$2:$G$101))))</f>
        <v/>
      </c>
      <c r="O102" s="3">
        <f>IF(B102="","",IF(COUNTIF('Araçlar'!$A$2:$A$101,B102)=0,"Plaka araç listesinde yok",IF(A102="","Tarih girilmedi",IF(AND(E102&lt;&gt;"",G102&lt;&gt;"",G102&lt;E102),"Dönüş km çıkıştan küçük",IF(OR(E102="",N102=0),"",IF(E102&lt;N102,"Çıkış km önceki dönüşten küçük",IF(E102&gt;N102,"Önceki dönüşten "&amp;TEXT(E102-N102,"0")&amp;" km fazla","")))))))</f>
        <v/>
      </c>
    </row>
    <row r="103">
      <c r="A103" s="4" t="n"/>
      <c r="B103" s="3" t="n"/>
      <c r="C103" s="3" t="n"/>
      <c r="D103" s="6" t="n"/>
      <c r="E103" s="7" t="n"/>
      <c r="F103" s="6" t="n"/>
      <c r="G103" s="7" t="n"/>
      <c r="H103" s="3" t="n"/>
      <c r="I103" s="8" t="n"/>
      <c r="J103" s="9" t="n"/>
      <c r="K103" s="3" t="n"/>
      <c r="L103" s="7">
        <f>IF(OR(E103="",G103=""),"",IF(G103&lt;E103,"",G103-E103))</f>
        <v/>
      </c>
      <c r="M103" s="10">
        <f>IF(OR(D103="",F103=""),"",IF(F103&gt;=D103,F103-D103,F103-D103+1)*24)</f>
        <v/>
      </c>
      <c r="N103" s="11">
        <f>IF(B103="","",SUMPRODUCT(MAX(($B$2:$B$102=B103)*($G$2:$G$102))))</f>
        <v/>
      </c>
      <c r="O103" s="3">
        <f>IF(B103="","",IF(COUNTIF('Araçlar'!$A$2:$A$101,B103)=0,"Plaka araç listesinde yok",IF(A103="","Tarih girilmedi",IF(AND(E103&lt;&gt;"",G103&lt;&gt;"",G103&lt;E103),"Dönüş km çıkıştan küçük",IF(OR(E103="",N103=0),"",IF(E103&lt;N103,"Çıkış km önceki dönüşten küçük",IF(E103&gt;N103,"Önceki dönüşten "&amp;TEXT(E103-N103,"0")&amp;" km fazla","")))))))</f>
        <v/>
      </c>
    </row>
    <row r="104">
      <c r="A104" s="4" t="n"/>
      <c r="B104" s="3" t="n"/>
      <c r="C104" s="3" t="n"/>
      <c r="D104" s="6" t="n"/>
      <c r="E104" s="7" t="n"/>
      <c r="F104" s="6" t="n"/>
      <c r="G104" s="7" t="n"/>
      <c r="H104" s="3" t="n"/>
      <c r="I104" s="8" t="n"/>
      <c r="J104" s="9" t="n"/>
      <c r="K104" s="3" t="n"/>
      <c r="L104" s="7">
        <f>IF(OR(E104="",G104=""),"",IF(G104&lt;E104,"",G104-E104))</f>
        <v/>
      </c>
      <c r="M104" s="10">
        <f>IF(OR(D104="",F104=""),"",IF(F104&gt;=D104,F104-D104,F104-D104+1)*24)</f>
        <v/>
      </c>
      <c r="N104" s="11">
        <f>IF(B104="","",SUMPRODUCT(MAX(($B$2:$B$103=B104)*($G$2:$G$103))))</f>
        <v/>
      </c>
      <c r="O104" s="3">
        <f>IF(B104="","",IF(COUNTIF('Araçlar'!$A$2:$A$101,B104)=0,"Plaka araç listesinde yok",IF(A104="","Tarih girilmedi",IF(AND(E104&lt;&gt;"",G104&lt;&gt;"",G104&lt;E104),"Dönüş km çıkıştan küçük",IF(OR(E104="",N104=0),"",IF(E104&lt;N104,"Çıkış km önceki dönüşten küçük",IF(E104&gt;N104,"Önceki dönüşten "&amp;TEXT(E104-N104,"0")&amp;" km fazla","")))))))</f>
        <v/>
      </c>
    </row>
    <row r="105">
      <c r="A105" s="4" t="n"/>
      <c r="B105" s="3" t="n"/>
      <c r="C105" s="3" t="n"/>
      <c r="D105" s="6" t="n"/>
      <c r="E105" s="7" t="n"/>
      <c r="F105" s="6" t="n"/>
      <c r="G105" s="7" t="n"/>
      <c r="H105" s="3" t="n"/>
      <c r="I105" s="8" t="n"/>
      <c r="J105" s="9" t="n"/>
      <c r="K105" s="3" t="n"/>
      <c r="L105" s="7">
        <f>IF(OR(E105="",G105=""),"",IF(G105&lt;E105,"",G105-E105))</f>
        <v/>
      </c>
      <c r="M105" s="10">
        <f>IF(OR(D105="",F105=""),"",IF(F105&gt;=D105,F105-D105,F105-D105+1)*24)</f>
        <v/>
      </c>
      <c r="N105" s="11">
        <f>IF(B105="","",SUMPRODUCT(MAX(($B$2:$B$104=B105)*($G$2:$G$104))))</f>
        <v/>
      </c>
      <c r="O105" s="3">
        <f>IF(B105="","",IF(COUNTIF('Araçlar'!$A$2:$A$101,B105)=0,"Plaka araç listesinde yok",IF(A105="","Tarih girilmedi",IF(AND(E105&lt;&gt;"",G105&lt;&gt;"",G105&lt;E105),"Dönüş km çıkıştan küçük",IF(OR(E105="",N105=0),"",IF(E105&lt;N105,"Çıkış km önceki dönüşten küçük",IF(E105&gt;N105,"Önceki dönüşten "&amp;TEXT(E105-N105,"0")&amp;" km fazla","")))))))</f>
        <v/>
      </c>
    </row>
    <row r="106">
      <c r="A106" s="4" t="n"/>
      <c r="B106" s="3" t="n"/>
      <c r="C106" s="3" t="n"/>
      <c r="D106" s="6" t="n"/>
      <c r="E106" s="7" t="n"/>
      <c r="F106" s="6" t="n"/>
      <c r="G106" s="7" t="n"/>
      <c r="H106" s="3" t="n"/>
      <c r="I106" s="8" t="n"/>
      <c r="J106" s="9" t="n"/>
      <c r="K106" s="3" t="n"/>
      <c r="L106" s="7">
        <f>IF(OR(E106="",G106=""),"",IF(G106&lt;E106,"",G106-E106))</f>
        <v/>
      </c>
      <c r="M106" s="10">
        <f>IF(OR(D106="",F106=""),"",IF(F106&gt;=D106,F106-D106,F106-D106+1)*24)</f>
        <v/>
      </c>
      <c r="N106" s="11">
        <f>IF(B106="","",SUMPRODUCT(MAX(($B$2:$B$105=B106)*($G$2:$G$105))))</f>
        <v/>
      </c>
      <c r="O106" s="3">
        <f>IF(B106="","",IF(COUNTIF('Araçlar'!$A$2:$A$101,B106)=0,"Plaka araç listesinde yok",IF(A106="","Tarih girilmedi",IF(AND(E106&lt;&gt;"",G106&lt;&gt;"",G106&lt;E106),"Dönüş km çıkıştan küçük",IF(OR(E106="",N106=0),"",IF(E106&lt;N106,"Çıkış km önceki dönüşten küçük",IF(E106&gt;N106,"Önceki dönüşten "&amp;TEXT(E106-N106,"0")&amp;" km fazla","")))))))</f>
        <v/>
      </c>
    </row>
    <row r="107">
      <c r="A107" s="4" t="n"/>
      <c r="B107" s="3" t="n"/>
      <c r="C107" s="3" t="n"/>
      <c r="D107" s="6" t="n"/>
      <c r="E107" s="7" t="n"/>
      <c r="F107" s="6" t="n"/>
      <c r="G107" s="7" t="n"/>
      <c r="H107" s="3" t="n"/>
      <c r="I107" s="8" t="n"/>
      <c r="J107" s="9" t="n"/>
      <c r="K107" s="3" t="n"/>
      <c r="L107" s="7">
        <f>IF(OR(E107="",G107=""),"",IF(G107&lt;E107,"",G107-E107))</f>
        <v/>
      </c>
      <c r="M107" s="10">
        <f>IF(OR(D107="",F107=""),"",IF(F107&gt;=D107,F107-D107,F107-D107+1)*24)</f>
        <v/>
      </c>
      <c r="N107" s="11">
        <f>IF(B107="","",SUMPRODUCT(MAX(($B$2:$B$106=B107)*($G$2:$G$106))))</f>
        <v/>
      </c>
      <c r="O107" s="3">
        <f>IF(B107="","",IF(COUNTIF('Araçlar'!$A$2:$A$101,B107)=0,"Plaka araç listesinde yok",IF(A107="","Tarih girilmedi",IF(AND(E107&lt;&gt;"",G107&lt;&gt;"",G107&lt;E107),"Dönüş km çıkıştan küçük",IF(OR(E107="",N107=0),"",IF(E107&lt;N107,"Çıkış km önceki dönüşten küçük",IF(E107&gt;N107,"Önceki dönüşten "&amp;TEXT(E107-N107,"0")&amp;" km fazla","")))))))</f>
        <v/>
      </c>
    </row>
    <row r="108">
      <c r="A108" s="4" t="n"/>
      <c r="B108" s="3" t="n"/>
      <c r="C108" s="3" t="n"/>
      <c r="D108" s="6" t="n"/>
      <c r="E108" s="7" t="n"/>
      <c r="F108" s="6" t="n"/>
      <c r="G108" s="7" t="n"/>
      <c r="H108" s="3" t="n"/>
      <c r="I108" s="8" t="n"/>
      <c r="J108" s="9" t="n"/>
      <c r="K108" s="3" t="n"/>
      <c r="L108" s="7">
        <f>IF(OR(E108="",G108=""),"",IF(G108&lt;E108,"",G108-E108))</f>
        <v/>
      </c>
      <c r="M108" s="10">
        <f>IF(OR(D108="",F108=""),"",IF(F108&gt;=D108,F108-D108,F108-D108+1)*24)</f>
        <v/>
      </c>
      <c r="N108" s="11">
        <f>IF(B108="","",SUMPRODUCT(MAX(($B$2:$B$107=B108)*($G$2:$G$107))))</f>
        <v/>
      </c>
      <c r="O108" s="3">
        <f>IF(B108="","",IF(COUNTIF('Araçlar'!$A$2:$A$101,B108)=0,"Plaka araç listesinde yok",IF(A108="","Tarih girilmedi",IF(AND(E108&lt;&gt;"",G108&lt;&gt;"",G108&lt;E108),"Dönüş km çıkıştan küçük",IF(OR(E108="",N108=0),"",IF(E108&lt;N108,"Çıkış km önceki dönüşten küçük",IF(E108&gt;N108,"Önceki dönüşten "&amp;TEXT(E108-N108,"0")&amp;" km fazla","")))))))</f>
        <v/>
      </c>
    </row>
    <row r="109">
      <c r="A109" s="4" t="n"/>
      <c r="B109" s="3" t="n"/>
      <c r="C109" s="3" t="n"/>
      <c r="D109" s="6" t="n"/>
      <c r="E109" s="7" t="n"/>
      <c r="F109" s="6" t="n"/>
      <c r="G109" s="7" t="n"/>
      <c r="H109" s="3" t="n"/>
      <c r="I109" s="8" t="n"/>
      <c r="J109" s="9" t="n"/>
      <c r="K109" s="3" t="n"/>
      <c r="L109" s="7">
        <f>IF(OR(E109="",G109=""),"",IF(G109&lt;E109,"",G109-E109))</f>
        <v/>
      </c>
      <c r="M109" s="10">
        <f>IF(OR(D109="",F109=""),"",IF(F109&gt;=D109,F109-D109,F109-D109+1)*24)</f>
        <v/>
      </c>
      <c r="N109" s="11">
        <f>IF(B109="","",SUMPRODUCT(MAX(($B$2:$B$108=B109)*($G$2:$G$108))))</f>
        <v/>
      </c>
      <c r="O109" s="3">
        <f>IF(B109="","",IF(COUNTIF('Araçlar'!$A$2:$A$101,B109)=0,"Plaka araç listesinde yok",IF(A109="","Tarih girilmedi",IF(AND(E109&lt;&gt;"",G109&lt;&gt;"",G109&lt;E109),"Dönüş km çıkıştan küçük",IF(OR(E109="",N109=0),"",IF(E109&lt;N109,"Çıkış km önceki dönüşten küçük",IF(E109&gt;N109,"Önceki dönüşten "&amp;TEXT(E109-N109,"0")&amp;" km fazla","")))))))</f>
        <v/>
      </c>
    </row>
    <row r="110">
      <c r="A110" s="4" t="n"/>
      <c r="B110" s="3" t="n"/>
      <c r="C110" s="3" t="n"/>
      <c r="D110" s="6" t="n"/>
      <c r="E110" s="7" t="n"/>
      <c r="F110" s="6" t="n"/>
      <c r="G110" s="7" t="n"/>
      <c r="H110" s="3" t="n"/>
      <c r="I110" s="8" t="n"/>
      <c r="J110" s="9" t="n"/>
      <c r="K110" s="3" t="n"/>
      <c r="L110" s="7">
        <f>IF(OR(E110="",G110=""),"",IF(G110&lt;E110,"",G110-E110))</f>
        <v/>
      </c>
      <c r="M110" s="10">
        <f>IF(OR(D110="",F110=""),"",IF(F110&gt;=D110,F110-D110,F110-D110+1)*24)</f>
        <v/>
      </c>
      <c r="N110" s="11">
        <f>IF(B110="","",SUMPRODUCT(MAX(($B$2:$B$109=B110)*($G$2:$G$109))))</f>
        <v/>
      </c>
      <c r="O110" s="3">
        <f>IF(B110="","",IF(COUNTIF('Araçlar'!$A$2:$A$101,B110)=0,"Plaka araç listesinde yok",IF(A110="","Tarih girilmedi",IF(AND(E110&lt;&gt;"",G110&lt;&gt;"",G110&lt;E110),"Dönüş km çıkıştan küçük",IF(OR(E110="",N110=0),"",IF(E110&lt;N110,"Çıkış km önceki dönüşten küçük",IF(E110&gt;N110,"Önceki dönüşten "&amp;TEXT(E110-N110,"0")&amp;" km fazla","")))))))</f>
        <v/>
      </c>
    </row>
    <row r="111">
      <c r="A111" s="4" t="n"/>
      <c r="B111" s="3" t="n"/>
      <c r="C111" s="3" t="n"/>
      <c r="D111" s="6" t="n"/>
      <c r="E111" s="7" t="n"/>
      <c r="F111" s="6" t="n"/>
      <c r="G111" s="7" t="n"/>
      <c r="H111" s="3" t="n"/>
      <c r="I111" s="8" t="n"/>
      <c r="J111" s="9" t="n"/>
      <c r="K111" s="3" t="n"/>
      <c r="L111" s="7">
        <f>IF(OR(E111="",G111=""),"",IF(G111&lt;E111,"",G111-E111))</f>
        <v/>
      </c>
      <c r="M111" s="10">
        <f>IF(OR(D111="",F111=""),"",IF(F111&gt;=D111,F111-D111,F111-D111+1)*24)</f>
        <v/>
      </c>
      <c r="N111" s="11">
        <f>IF(B111="","",SUMPRODUCT(MAX(($B$2:$B$110=B111)*($G$2:$G$110))))</f>
        <v/>
      </c>
      <c r="O111" s="3">
        <f>IF(B111="","",IF(COUNTIF('Araçlar'!$A$2:$A$101,B111)=0,"Plaka araç listesinde yok",IF(A111="","Tarih girilmedi",IF(AND(E111&lt;&gt;"",G111&lt;&gt;"",G111&lt;E111),"Dönüş km çıkıştan küçük",IF(OR(E111="",N111=0),"",IF(E111&lt;N111,"Çıkış km önceki dönüşten küçük",IF(E111&gt;N111,"Önceki dönüşten "&amp;TEXT(E111-N111,"0")&amp;" km fazla","")))))))</f>
        <v/>
      </c>
    </row>
    <row r="112">
      <c r="A112" s="4" t="n"/>
      <c r="B112" s="3" t="n"/>
      <c r="C112" s="3" t="n"/>
      <c r="D112" s="6" t="n"/>
      <c r="E112" s="7" t="n"/>
      <c r="F112" s="6" t="n"/>
      <c r="G112" s="7" t="n"/>
      <c r="H112" s="3" t="n"/>
      <c r="I112" s="8" t="n"/>
      <c r="J112" s="9" t="n"/>
      <c r="K112" s="3" t="n"/>
      <c r="L112" s="7">
        <f>IF(OR(E112="",G112=""),"",IF(G112&lt;E112,"",G112-E112))</f>
        <v/>
      </c>
      <c r="M112" s="10">
        <f>IF(OR(D112="",F112=""),"",IF(F112&gt;=D112,F112-D112,F112-D112+1)*24)</f>
        <v/>
      </c>
      <c r="N112" s="11">
        <f>IF(B112="","",SUMPRODUCT(MAX(($B$2:$B$111=B112)*($G$2:$G$111))))</f>
        <v/>
      </c>
      <c r="O112" s="3">
        <f>IF(B112="","",IF(COUNTIF('Araçlar'!$A$2:$A$101,B112)=0,"Plaka araç listesinde yok",IF(A112="","Tarih girilmedi",IF(AND(E112&lt;&gt;"",G112&lt;&gt;"",G112&lt;E112),"Dönüş km çıkıştan küçük",IF(OR(E112="",N112=0),"",IF(E112&lt;N112,"Çıkış km önceki dönüşten küçük",IF(E112&gt;N112,"Önceki dönüşten "&amp;TEXT(E112-N112,"0")&amp;" km fazla","")))))))</f>
        <v/>
      </c>
    </row>
    <row r="113">
      <c r="A113" s="4" t="n"/>
      <c r="B113" s="3" t="n"/>
      <c r="C113" s="3" t="n"/>
      <c r="D113" s="6" t="n"/>
      <c r="E113" s="7" t="n"/>
      <c r="F113" s="6" t="n"/>
      <c r="G113" s="7" t="n"/>
      <c r="H113" s="3" t="n"/>
      <c r="I113" s="8" t="n"/>
      <c r="J113" s="9" t="n"/>
      <c r="K113" s="3" t="n"/>
      <c r="L113" s="7">
        <f>IF(OR(E113="",G113=""),"",IF(G113&lt;E113,"",G113-E113))</f>
        <v/>
      </c>
      <c r="M113" s="10">
        <f>IF(OR(D113="",F113=""),"",IF(F113&gt;=D113,F113-D113,F113-D113+1)*24)</f>
        <v/>
      </c>
      <c r="N113" s="11">
        <f>IF(B113="","",SUMPRODUCT(MAX(($B$2:$B$112=B113)*($G$2:$G$112))))</f>
        <v/>
      </c>
      <c r="O113" s="3">
        <f>IF(B113="","",IF(COUNTIF('Araçlar'!$A$2:$A$101,B113)=0,"Plaka araç listesinde yok",IF(A113="","Tarih girilmedi",IF(AND(E113&lt;&gt;"",G113&lt;&gt;"",G113&lt;E113),"Dönüş km çıkıştan küçük",IF(OR(E113="",N113=0),"",IF(E113&lt;N113,"Çıkış km önceki dönüşten küçük",IF(E113&gt;N113,"Önceki dönüşten "&amp;TEXT(E113-N113,"0")&amp;" km fazla","")))))))</f>
        <v/>
      </c>
    </row>
    <row r="114">
      <c r="A114" s="4" t="n"/>
      <c r="B114" s="3" t="n"/>
      <c r="C114" s="3" t="n"/>
      <c r="D114" s="6" t="n"/>
      <c r="E114" s="7" t="n"/>
      <c r="F114" s="6" t="n"/>
      <c r="G114" s="7" t="n"/>
      <c r="H114" s="3" t="n"/>
      <c r="I114" s="8" t="n"/>
      <c r="J114" s="9" t="n"/>
      <c r="K114" s="3" t="n"/>
      <c r="L114" s="7">
        <f>IF(OR(E114="",G114=""),"",IF(G114&lt;E114,"",G114-E114))</f>
        <v/>
      </c>
      <c r="M114" s="10">
        <f>IF(OR(D114="",F114=""),"",IF(F114&gt;=D114,F114-D114,F114-D114+1)*24)</f>
        <v/>
      </c>
      <c r="N114" s="11">
        <f>IF(B114="","",SUMPRODUCT(MAX(($B$2:$B$113=B114)*($G$2:$G$113))))</f>
        <v/>
      </c>
      <c r="O114" s="3">
        <f>IF(B114="","",IF(COUNTIF('Araçlar'!$A$2:$A$101,B114)=0,"Plaka araç listesinde yok",IF(A114="","Tarih girilmedi",IF(AND(E114&lt;&gt;"",G114&lt;&gt;"",G114&lt;E114),"Dönüş km çıkıştan küçük",IF(OR(E114="",N114=0),"",IF(E114&lt;N114,"Çıkış km önceki dönüşten küçük",IF(E114&gt;N114,"Önceki dönüşten "&amp;TEXT(E114-N114,"0")&amp;" km fazla","")))))))</f>
        <v/>
      </c>
    </row>
    <row r="115">
      <c r="A115" s="4" t="n"/>
      <c r="B115" s="3" t="n"/>
      <c r="C115" s="3" t="n"/>
      <c r="D115" s="6" t="n"/>
      <c r="E115" s="7" t="n"/>
      <c r="F115" s="6" t="n"/>
      <c r="G115" s="7" t="n"/>
      <c r="H115" s="3" t="n"/>
      <c r="I115" s="8" t="n"/>
      <c r="J115" s="9" t="n"/>
      <c r="K115" s="3" t="n"/>
      <c r="L115" s="7">
        <f>IF(OR(E115="",G115=""),"",IF(G115&lt;E115,"",G115-E115))</f>
        <v/>
      </c>
      <c r="M115" s="10">
        <f>IF(OR(D115="",F115=""),"",IF(F115&gt;=D115,F115-D115,F115-D115+1)*24)</f>
        <v/>
      </c>
      <c r="N115" s="11">
        <f>IF(B115="","",SUMPRODUCT(MAX(($B$2:$B$114=B115)*($G$2:$G$114))))</f>
        <v/>
      </c>
      <c r="O115" s="3">
        <f>IF(B115="","",IF(COUNTIF('Araçlar'!$A$2:$A$101,B115)=0,"Plaka araç listesinde yok",IF(A115="","Tarih girilmedi",IF(AND(E115&lt;&gt;"",G115&lt;&gt;"",G115&lt;E115),"Dönüş km çıkıştan küçük",IF(OR(E115="",N115=0),"",IF(E115&lt;N115,"Çıkış km önceki dönüşten küçük",IF(E115&gt;N115,"Önceki dönüşten "&amp;TEXT(E115-N115,"0")&amp;" km fazla","")))))))</f>
        <v/>
      </c>
    </row>
    <row r="116">
      <c r="A116" s="4" t="n"/>
      <c r="B116" s="3" t="n"/>
      <c r="C116" s="3" t="n"/>
      <c r="D116" s="6" t="n"/>
      <c r="E116" s="7" t="n"/>
      <c r="F116" s="6" t="n"/>
      <c r="G116" s="7" t="n"/>
      <c r="H116" s="3" t="n"/>
      <c r="I116" s="8" t="n"/>
      <c r="J116" s="9" t="n"/>
      <c r="K116" s="3" t="n"/>
      <c r="L116" s="7">
        <f>IF(OR(E116="",G116=""),"",IF(G116&lt;E116,"",G116-E116))</f>
        <v/>
      </c>
      <c r="M116" s="10">
        <f>IF(OR(D116="",F116=""),"",IF(F116&gt;=D116,F116-D116,F116-D116+1)*24)</f>
        <v/>
      </c>
      <c r="N116" s="11">
        <f>IF(B116="","",SUMPRODUCT(MAX(($B$2:$B$115=B116)*($G$2:$G$115))))</f>
        <v/>
      </c>
      <c r="O116" s="3">
        <f>IF(B116="","",IF(COUNTIF('Araçlar'!$A$2:$A$101,B116)=0,"Plaka araç listesinde yok",IF(A116="","Tarih girilmedi",IF(AND(E116&lt;&gt;"",G116&lt;&gt;"",G116&lt;E116),"Dönüş km çıkıştan küçük",IF(OR(E116="",N116=0),"",IF(E116&lt;N116,"Çıkış km önceki dönüşten küçük",IF(E116&gt;N116,"Önceki dönüşten "&amp;TEXT(E116-N116,"0")&amp;" km fazla","")))))))</f>
        <v/>
      </c>
    </row>
    <row r="117">
      <c r="A117" s="4" t="n"/>
      <c r="B117" s="3" t="n"/>
      <c r="C117" s="3" t="n"/>
      <c r="D117" s="6" t="n"/>
      <c r="E117" s="7" t="n"/>
      <c r="F117" s="6" t="n"/>
      <c r="G117" s="7" t="n"/>
      <c r="H117" s="3" t="n"/>
      <c r="I117" s="8" t="n"/>
      <c r="J117" s="9" t="n"/>
      <c r="K117" s="3" t="n"/>
      <c r="L117" s="7">
        <f>IF(OR(E117="",G117=""),"",IF(G117&lt;E117,"",G117-E117))</f>
        <v/>
      </c>
      <c r="M117" s="10">
        <f>IF(OR(D117="",F117=""),"",IF(F117&gt;=D117,F117-D117,F117-D117+1)*24)</f>
        <v/>
      </c>
      <c r="N117" s="11">
        <f>IF(B117="","",SUMPRODUCT(MAX(($B$2:$B$116=B117)*($G$2:$G$116))))</f>
        <v/>
      </c>
      <c r="O117" s="3">
        <f>IF(B117="","",IF(COUNTIF('Araçlar'!$A$2:$A$101,B117)=0,"Plaka araç listesinde yok",IF(A117="","Tarih girilmedi",IF(AND(E117&lt;&gt;"",G117&lt;&gt;"",G117&lt;E117),"Dönüş km çıkıştan küçük",IF(OR(E117="",N117=0),"",IF(E117&lt;N117,"Çıkış km önceki dönüşten küçük",IF(E117&gt;N117,"Önceki dönüşten "&amp;TEXT(E117-N117,"0")&amp;" km fazla","")))))))</f>
        <v/>
      </c>
    </row>
    <row r="118">
      <c r="A118" s="4" t="n"/>
      <c r="B118" s="3" t="n"/>
      <c r="C118" s="3" t="n"/>
      <c r="D118" s="6" t="n"/>
      <c r="E118" s="7" t="n"/>
      <c r="F118" s="6" t="n"/>
      <c r="G118" s="7" t="n"/>
      <c r="H118" s="3" t="n"/>
      <c r="I118" s="8" t="n"/>
      <c r="J118" s="9" t="n"/>
      <c r="K118" s="3" t="n"/>
      <c r="L118" s="7">
        <f>IF(OR(E118="",G118=""),"",IF(G118&lt;E118,"",G118-E118))</f>
        <v/>
      </c>
      <c r="M118" s="10">
        <f>IF(OR(D118="",F118=""),"",IF(F118&gt;=D118,F118-D118,F118-D118+1)*24)</f>
        <v/>
      </c>
      <c r="N118" s="11">
        <f>IF(B118="","",SUMPRODUCT(MAX(($B$2:$B$117=B118)*($G$2:$G$117))))</f>
        <v/>
      </c>
      <c r="O118" s="3">
        <f>IF(B118="","",IF(COUNTIF('Araçlar'!$A$2:$A$101,B118)=0,"Plaka araç listesinde yok",IF(A118="","Tarih girilmedi",IF(AND(E118&lt;&gt;"",G118&lt;&gt;"",G118&lt;E118),"Dönüş km çıkıştan küçük",IF(OR(E118="",N118=0),"",IF(E118&lt;N118,"Çıkış km önceki dönüşten küçük",IF(E118&gt;N118,"Önceki dönüşten "&amp;TEXT(E118-N118,"0")&amp;" km fazla","")))))))</f>
        <v/>
      </c>
    </row>
    <row r="119">
      <c r="A119" s="4" t="n"/>
      <c r="B119" s="3" t="n"/>
      <c r="C119" s="3" t="n"/>
      <c r="D119" s="6" t="n"/>
      <c r="E119" s="7" t="n"/>
      <c r="F119" s="6" t="n"/>
      <c r="G119" s="7" t="n"/>
      <c r="H119" s="3" t="n"/>
      <c r="I119" s="8" t="n"/>
      <c r="J119" s="9" t="n"/>
      <c r="K119" s="3" t="n"/>
      <c r="L119" s="7">
        <f>IF(OR(E119="",G119=""),"",IF(G119&lt;E119,"",G119-E119))</f>
        <v/>
      </c>
      <c r="M119" s="10">
        <f>IF(OR(D119="",F119=""),"",IF(F119&gt;=D119,F119-D119,F119-D119+1)*24)</f>
        <v/>
      </c>
      <c r="N119" s="11">
        <f>IF(B119="","",SUMPRODUCT(MAX(($B$2:$B$118=B119)*($G$2:$G$118))))</f>
        <v/>
      </c>
      <c r="O119" s="3">
        <f>IF(B119="","",IF(COUNTIF('Araçlar'!$A$2:$A$101,B119)=0,"Plaka araç listesinde yok",IF(A119="","Tarih girilmedi",IF(AND(E119&lt;&gt;"",G119&lt;&gt;"",G119&lt;E119),"Dönüş km çıkıştan küçük",IF(OR(E119="",N119=0),"",IF(E119&lt;N119,"Çıkış km önceki dönüşten küçük",IF(E119&gt;N119,"Önceki dönüşten "&amp;TEXT(E119-N119,"0")&amp;" km fazla","")))))))</f>
        <v/>
      </c>
    </row>
    <row r="120">
      <c r="A120" s="4" t="n"/>
      <c r="B120" s="3" t="n"/>
      <c r="C120" s="3" t="n"/>
      <c r="D120" s="6" t="n"/>
      <c r="E120" s="7" t="n"/>
      <c r="F120" s="6" t="n"/>
      <c r="G120" s="7" t="n"/>
      <c r="H120" s="3" t="n"/>
      <c r="I120" s="8" t="n"/>
      <c r="J120" s="9" t="n"/>
      <c r="K120" s="3" t="n"/>
      <c r="L120" s="7">
        <f>IF(OR(E120="",G120=""),"",IF(G120&lt;E120,"",G120-E120))</f>
        <v/>
      </c>
      <c r="M120" s="10">
        <f>IF(OR(D120="",F120=""),"",IF(F120&gt;=D120,F120-D120,F120-D120+1)*24)</f>
        <v/>
      </c>
      <c r="N120" s="11">
        <f>IF(B120="","",SUMPRODUCT(MAX(($B$2:$B$119=B120)*($G$2:$G$119))))</f>
        <v/>
      </c>
      <c r="O120" s="3">
        <f>IF(B120="","",IF(COUNTIF('Araçlar'!$A$2:$A$101,B120)=0,"Plaka araç listesinde yok",IF(A120="","Tarih girilmedi",IF(AND(E120&lt;&gt;"",G120&lt;&gt;"",G120&lt;E120),"Dönüş km çıkıştan küçük",IF(OR(E120="",N120=0),"",IF(E120&lt;N120,"Çıkış km önceki dönüşten küçük",IF(E120&gt;N120,"Önceki dönüşten "&amp;TEXT(E120-N120,"0")&amp;" km fazla","")))))))</f>
        <v/>
      </c>
    </row>
    <row r="121">
      <c r="A121" s="4" t="n"/>
      <c r="B121" s="3" t="n"/>
      <c r="C121" s="3" t="n"/>
      <c r="D121" s="6" t="n"/>
      <c r="E121" s="7" t="n"/>
      <c r="F121" s="6" t="n"/>
      <c r="G121" s="7" t="n"/>
      <c r="H121" s="3" t="n"/>
      <c r="I121" s="8" t="n"/>
      <c r="J121" s="9" t="n"/>
      <c r="K121" s="3" t="n"/>
      <c r="L121" s="7">
        <f>IF(OR(E121="",G121=""),"",IF(G121&lt;E121,"",G121-E121))</f>
        <v/>
      </c>
      <c r="M121" s="10">
        <f>IF(OR(D121="",F121=""),"",IF(F121&gt;=D121,F121-D121,F121-D121+1)*24)</f>
        <v/>
      </c>
      <c r="N121" s="11">
        <f>IF(B121="","",SUMPRODUCT(MAX(($B$2:$B$120=B121)*($G$2:$G$120))))</f>
        <v/>
      </c>
      <c r="O121" s="3">
        <f>IF(B121="","",IF(COUNTIF('Araçlar'!$A$2:$A$101,B121)=0,"Plaka araç listesinde yok",IF(A121="","Tarih girilmedi",IF(AND(E121&lt;&gt;"",G121&lt;&gt;"",G121&lt;E121),"Dönüş km çıkıştan küçük",IF(OR(E121="",N121=0),"",IF(E121&lt;N121,"Çıkış km önceki dönüşten küçük",IF(E121&gt;N121,"Önceki dönüşten "&amp;TEXT(E121-N121,"0")&amp;" km fazla","")))))))</f>
        <v/>
      </c>
    </row>
    <row r="122">
      <c r="A122" s="4" t="n"/>
      <c r="B122" s="3" t="n"/>
      <c r="C122" s="3" t="n"/>
      <c r="D122" s="6" t="n"/>
      <c r="E122" s="7" t="n"/>
      <c r="F122" s="6" t="n"/>
      <c r="G122" s="7" t="n"/>
      <c r="H122" s="3" t="n"/>
      <c r="I122" s="8" t="n"/>
      <c r="J122" s="9" t="n"/>
      <c r="K122" s="3" t="n"/>
      <c r="L122" s="7">
        <f>IF(OR(E122="",G122=""),"",IF(G122&lt;E122,"",G122-E122))</f>
        <v/>
      </c>
      <c r="M122" s="10">
        <f>IF(OR(D122="",F122=""),"",IF(F122&gt;=D122,F122-D122,F122-D122+1)*24)</f>
        <v/>
      </c>
      <c r="N122" s="11">
        <f>IF(B122="","",SUMPRODUCT(MAX(($B$2:$B$121=B122)*($G$2:$G$121))))</f>
        <v/>
      </c>
      <c r="O122" s="3">
        <f>IF(B122="","",IF(COUNTIF('Araçlar'!$A$2:$A$101,B122)=0,"Plaka araç listesinde yok",IF(A122="","Tarih girilmedi",IF(AND(E122&lt;&gt;"",G122&lt;&gt;"",G122&lt;E122),"Dönüş km çıkıştan küçük",IF(OR(E122="",N122=0),"",IF(E122&lt;N122,"Çıkış km önceki dönüşten küçük",IF(E122&gt;N122,"Önceki dönüşten "&amp;TEXT(E122-N122,"0")&amp;" km fazla","")))))))</f>
        <v/>
      </c>
    </row>
    <row r="123">
      <c r="A123" s="4" t="n"/>
      <c r="B123" s="3" t="n"/>
      <c r="C123" s="3" t="n"/>
      <c r="D123" s="6" t="n"/>
      <c r="E123" s="7" t="n"/>
      <c r="F123" s="6" t="n"/>
      <c r="G123" s="7" t="n"/>
      <c r="H123" s="3" t="n"/>
      <c r="I123" s="8" t="n"/>
      <c r="J123" s="9" t="n"/>
      <c r="K123" s="3" t="n"/>
      <c r="L123" s="7">
        <f>IF(OR(E123="",G123=""),"",IF(G123&lt;E123,"",G123-E123))</f>
        <v/>
      </c>
      <c r="M123" s="10">
        <f>IF(OR(D123="",F123=""),"",IF(F123&gt;=D123,F123-D123,F123-D123+1)*24)</f>
        <v/>
      </c>
      <c r="N123" s="11">
        <f>IF(B123="","",SUMPRODUCT(MAX(($B$2:$B$122=B123)*($G$2:$G$122))))</f>
        <v/>
      </c>
      <c r="O123" s="3">
        <f>IF(B123="","",IF(COUNTIF('Araçlar'!$A$2:$A$101,B123)=0,"Plaka araç listesinde yok",IF(A123="","Tarih girilmedi",IF(AND(E123&lt;&gt;"",G123&lt;&gt;"",G123&lt;E123),"Dönüş km çıkıştan küçük",IF(OR(E123="",N123=0),"",IF(E123&lt;N123,"Çıkış km önceki dönüşten küçük",IF(E123&gt;N123,"Önceki dönüşten "&amp;TEXT(E123-N123,"0")&amp;" km fazla","")))))))</f>
        <v/>
      </c>
    </row>
    <row r="124">
      <c r="A124" s="4" t="n"/>
      <c r="B124" s="3" t="n"/>
      <c r="C124" s="3" t="n"/>
      <c r="D124" s="6" t="n"/>
      <c r="E124" s="7" t="n"/>
      <c r="F124" s="6" t="n"/>
      <c r="G124" s="7" t="n"/>
      <c r="H124" s="3" t="n"/>
      <c r="I124" s="8" t="n"/>
      <c r="J124" s="9" t="n"/>
      <c r="K124" s="3" t="n"/>
      <c r="L124" s="7">
        <f>IF(OR(E124="",G124=""),"",IF(G124&lt;E124,"",G124-E124))</f>
        <v/>
      </c>
      <c r="M124" s="10">
        <f>IF(OR(D124="",F124=""),"",IF(F124&gt;=D124,F124-D124,F124-D124+1)*24)</f>
        <v/>
      </c>
      <c r="N124" s="11">
        <f>IF(B124="","",SUMPRODUCT(MAX(($B$2:$B$123=B124)*($G$2:$G$123))))</f>
        <v/>
      </c>
      <c r="O124" s="3">
        <f>IF(B124="","",IF(COUNTIF('Araçlar'!$A$2:$A$101,B124)=0,"Plaka araç listesinde yok",IF(A124="","Tarih girilmedi",IF(AND(E124&lt;&gt;"",G124&lt;&gt;"",G124&lt;E124),"Dönüş km çıkıştan küçük",IF(OR(E124="",N124=0),"",IF(E124&lt;N124,"Çıkış km önceki dönüşten küçük",IF(E124&gt;N124,"Önceki dönüşten "&amp;TEXT(E124-N124,"0")&amp;" km fazla","")))))))</f>
        <v/>
      </c>
    </row>
    <row r="125">
      <c r="A125" s="4" t="n"/>
      <c r="B125" s="3" t="n"/>
      <c r="C125" s="3" t="n"/>
      <c r="D125" s="6" t="n"/>
      <c r="E125" s="7" t="n"/>
      <c r="F125" s="6" t="n"/>
      <c r="G125" s="7" t="n"/>
      <c r="H125" s="3" t="n"/>
      <c r="I125" s="8" t="n"/>
      <c r="J125" s="9" t="n"/>
      <c r="K125" s="3" t="n"/>
      <c r="L125" s="7">
        <f>IF(OR(E125="",G125=""),"",IF(G125&lt;E125,"",G125-E125))</f>
        <v/>
      </c>
      <c r="M125" s="10">
        <f>IF(OR(D125="",F125=""),"",IF(F125&gt;=D125,F125-D125,F125-D125+1)*24)</f>
        <v/>
      </c>
      <c r="N125" s="11">
        <f>IF(B125="","",SUMPRODUCT(MAX(($B$2:$B$124=B125)*($G$2:$G$124))))</f>
        <v/>
      </c>
      <c r="O125" s="3">
        <f>IF(B125="","",IF(COUNTIF('Araçlar'!$A$2:$A$101,B125)=0,"Plaka araç listesinde yok",IF(A125="","Tarih girilmedi",IF(AND(E125&lt;&gt;"",G125&lt;&gt;"",G125&lt;E125),"Dönüş km çıkıştan küçük",IF(OR(E125="",N125=0),"",IF(E125&lt;N125,"Çıkış km önceki dönüşten küçük",IF(E125&gt;N125,"Önceki dönüşten "&amp;TEXT(E125-N125,"0")&amp;" km fazla","")))))))</f>
        <v/>
      </c>
    </row>
    <row r="126">
      <c r="A126" s="4" t="n"/>
      <c r="B126" s="3" t="n"/>
      <c r="C126" s="3" t="n"/>
      <c r="D126" s="6" t="n"/>
      <c r="E126" s="7" t="n"/>
      <c r="F126" s="6" t="n"/>
      <c r="G126" s="7" t="n"/>
      <c r="H126" s="3" t="n"/>
      <c r="I126" s="8" t="n"/>
      <c r="J126" s="9" t="n"/>
      <c r="K126" s="3" t="n"/>
      <c r="L126" s="7">
        <f>IF(OR(E126="",G126=""),"",IF(G126&lt;E126,"",G126-E126))</f>
        <v/>
      </c>
      <c r="M126" s="10">
        <f>IF(OR(D126="",F126=""),"",IF(F126&gt;=D126,F126-D126,F126-D126+1)*24)</f>
        <v/>
      </c>
      <c r="N126" s="11">
        <f>IF(B126="","",SUMPRODUCT(MAX(($B$2:$B$125=B126)*($G$2:$G$125))))</f>
        <v/>
      </c>
      <c r="O126" s="3">
        <f>IF(B126="","",IF(COUNTIF('Araçlar'!$A$2:$A$101,B126)=0,"Plaka araç listesinde yok",IF(A126="","Tarih girilmedi",IF(AND(E126&lt;&gt;"",G126&lt;&gt;"",G126&lt;E126),"Dönüş km çıkıştan küçük",IF(OR(E126="",N126=0),"",IF(E126&lt;N126,"Çıkış km önceki dönüşten küçük",IF(E126&gt;N126,"Önceki dönüşten "&amp;TEXT(E126-N126,"0")&amp;" km fazla","")))))))</f>
        <v/>
      </c>
    </row>
    <row r="127">
      <c r="A127" s="4" t="n"/>
      <c r="B127" s="3" t="n"/>
      <c r="C127" s="3" t="n"/>
      <c r="D127" s="6" t="n"/>
      <c r="E127" s="7" t="n"/>
      <c r="F127" s="6" t="n"/>
      <c r="G127" s="7" t="n"/>
      <c r="H127" s="3" t="n"/>
      <c r="I127" s="8" t="n"/>
      <c r="J127" s="9" t="n"/>
      <c r="K127" s="3" t="n"/>
      <c r="L127" s="7">
        <f>IF(OR(E127="",G127=""),"",IF(G127&lt;E127,"",G127-E127))</f>
        <v/>
      </c>
      <c r="M127" s="10">
        <f>IF(OR(D127="",F127=""),"",IF(F127&gt;=D127,F127-D127,F127-D127+1)*24)</f>
        <v/>
      </c>
      <c r="N127" s="11">
        <f>IF(B127="","",SUMPRODUCT(MAX(($B$2:$B$126=B127)*($G$2:$G$126))))</f>
        <v/>
      </c>
      <c r="O127" s="3">
        <f>IF(B127="","",IF(COUNTIF('Araçlar'!$A$2:$A$101,B127)=0,"Plaka araç listesinde yok",IF(A127="","Tarih girilmedi",IF(AND(E127&lt;&gt;"",G127&lt;&gt;"",G127&lt;E127),"Dönüş km çıkıştan küçük",IF(OR(E127="",N127=0),"",IF(E127&lt;N127,"Çıkış km önceki dönüşten küçük",IF(E127&gt;N127,"Önceki dönüşten "&amp;TEXT(E127-N127,"0")&amp;" km fazla","")))))))</f>
        <v/>
      </c>
    </row>
    <row r="128">
      <c r="A128" s="4" t="n"/>
      <c r="B128" s="3" t="n"/>
      <c r="C128" s="3" t="n"/>
      <c r="D128" s="6" t="n"/>
      <c r="E128" s="7" t="n"/>
      <c r="F128" s="6" t="n"/>
      <c r="G128" s="7" t="n"/>
      <c r="H128" s="3" t="n"/>
      <c r="I128" s="8" t="n"/>
      <c r="J128" s="9" t="n"/>
      <c r="K128" s="3" t="n"/>
      <c r="L128" s="7">
        <f>IF(OR(E128="",G128=""),"",IF(G128&lt;E128,"",G128-E128))</f>
        <v/>
      </c>
      <c r="M128" s="10">
        <f>IF(OR(D128="",F128=""),"",IF(F128&gt;=D128,F128-D128,F128-D128+1)*24)</f>
        <v/>
      </c>
      <c r="N128" s="11">
        <f>IF(B128="","",SUMPRODUCT(MAX(($B$2:$B$127=B128)*($G$2:$G$127))))</f>
        <v/>
      </c>
      <c r="O128" s="3">
        <f>IF(B128="","",IF(COUNTIF('Araçlar'!$A$2:$A$101,B128)=0,"Plaka araç listesinde yok",IF(A128="","Tarih girilmedi",IF(AND(E128&lt;&gt;"",G128&lt;&gt;"",G128&lt;E128),"Dönüş km çıkıştan küçük",IF(OR(E128="",N128=0),"",IF(E128&lt;N128,"Çıkış km önceki dönüşten küçük",IF(E128&gt;N128,"Önceki dönüşten "&amp;TEXT(E128-N128,"0")&amp;" km fazla","")))))))</f>
        <v/>
      </c>
    </row>
    <row r="129">
      <c r="A129" s="4" t="n"/>
      <c r="B129" s="3" t="n"/>
      <c r="C129" s="3" t="n"/>
      <c r="D129" s="6" t="n"/>
      <c r="E129" s="7" t="n"/>
      <c r="F129" s="6" t="n"/>
      <c r="G129" s="7" t="n"/>
      <c r="H129" s="3" t="n"/>
      <c r="I129" s="8" t="n"/>
      <c r="J129" s="9" t="n"/>
      <c r="K129" s="3" t="n"/>
      <c r="L129" s="7">
        <f>IF(OR(E129="",G129=""),"",IF(G129&lt;E129,"",G129-E129))</f>
        <v/>
      </c>
      <c r="M129" s="10">
        <f>IF(OR(D129="",F129=""),"",IF(F129&gt;=D129,F129-D129,F129-D129+1)*24)</f>
        <v/>
      </c>
      <c r="N129" s="11">
        <f>IF(B129="","",SUMPRODUCT(MAX(($B$2:$B$128=B129)*($G$2:$G$128))))</f>
        <v/>
      </c>
      <c r="O129" s="3">
        <f>IF(B129="","",IF(COUNTIF('Araçlar'!$A$2:$A$101,B129)=0,"Plaka araç listesinde yok",IF(A129="","Tarih girilmedi",IF(AND(E129&lt;&gt;"",G129&lt;&gt;"",G129&lt;E129),"Dönüş km çıkıştan küçük",IF(OR(E129="",N129=0),"",IF(E129&lt;N129,"Çıkış km önceki dönüşten küçük",IF(E129&gt;N129,"Önceki dönüşten "&amp;TEXT(E129-N129,"0")&amp;" km fazla","")))))))</f>
        <v/>
      </c>
    </row>
    <row r="130">
      <c r="A130" s="4" t="n"/>
      <c r="B130" s="3" t="n"/>
      <c r="C130" s="3" t="n"/>
      <c r="D130" s="6" t="n"/>
      <c r="E130" s="7" t="n"/>
      <c r="F130" s="6" t="n"/>
      <c r="G130" s="7" t="n"/>
      <c r="H130" s="3" t="n"/>
      <c r="I130" s="8" t="n"/>
      <c r="J130" s="9" t="n"/>
      <c r="K130" s="3" t="n"/>
      <c r="L130" s="7">
        <f>IF(OR(E130="",G130=""),"",IF(G130&lt;E130,"",G130-E130))</f>
        <v/>
      </c>
      <c r="M130" s="10">
        <f>IF(OR(D130="",F130=""),"",IF(F130&gt;=D130,F130-D130,F130-D130+1)*24)</f>
        <v/>
      </c>
      <c r="N130" s="11">
        <f>IF(B130="","",SUMPRODUCT(MAX(($B$2:$B$129=B130)*($G$2:$G$129))))</f>
        <v/>
      </c>
      <c r="O130" s="3">
        <f>IF(B130="","",IF(COUNTIF('Araçlar'!$A$2:$A$101,B130)=0,"Plaka araç listesinde yok",IF(A130="","Tarih girilmedi",IF(AND(E130&lt;&gt;"",G130&lt;&gt;"",G130&lt;E130),"Dönüş km çıkıştan küçük",IF(OR(E130="",N130=0),"",IF(E130&lt;N130,"Çıkış km önceki dönüşten küçük",IF(E130&gt;N130,"Önceki dönüşten "&amp;TEXT(E130-N130,"0")&amp;" km fazla","")))))))</f>
        <v/>
      </c>
    </row>
    <row r="131">
      <c r="A131" s="4" t="n"/>
      <c r="B131" s="3" t="n"/>
      <c r="C131" s="3" t="n"/>
      <c r="D131" s="6" t="n"/>
      <c r="E131" s="7" t="n"/>
      <c r="F131" s="6" t="n"/>
      <c r="G131" s="7" t="n"/>
      <c r="H131" s="3" t="n"/>
      <c r="I131" s="8" t="n"/>
      <c r="J131" s="9" t="n"/>
      <c r="K131" s="3" t="n"/>
      <c r="L131" s="7">
        <f>IF(OR(E131="",G131=""),"",IF(G131&lt;E131,"",G131-E131))</f>
        <v/>
      </c>
      <c r="M131" s="10">
        <f>IF(OR(D131="",F131=""),"",IF(F131&gt;=D131,F131-D131,F131-D131+1)*24)</f>
        <v/>
      </c>
      <c r="N131" s="11">
        <f>IF(B131="","",SUMPRODUCT(MAX(($B$2:$B$130=B131)*($G$2:$G$130))))</f>
        <v/>
      </c>
      <c r="O131" s="3">
        <f>IF(B131="","",IF(COUNTIF('Araçlar'!$A$2:$A$101,B131)=0,"Plaka araç listesinde yok",IF(A131="","Tarih girilmedi",IF(AND(E131&lt;&gt;"",G131&lt;&gt;"",G131&lt;E131),"Dönüş km çıkıştan küçük",IF(OR(E131="",N131=0),"",IF(E131&lt;N131,"Çıkış km önceki dönüşten küçük",IF(E131&gt;N131,"Önceki dönüşten "&amp;TEXT(E131-N131,"0")&amp;" km fazla","")))))))</f>
        <v/>
      </c>
    </row>
    <row r="132">
      <c r="A132" s="4" t="n"/>
      <c r="B132" s="3" t="n"/>
      <c r="C132" s="3" t="n"/>
      <c r="D132" s="6" t="n"/>
      <c r="E132" s="7" t="n"/>
      <c r="F132" s="6" t="n"/>
      <c r="G132" s="7" t="n"/>
      <c r="H132" s="3" t="n"/>
      <c r="I132" s="8" t="n"/>
      <c r="J132" s="9" t="n"/>
      <c r="K132" s="3" t="n"/>
      <c r="L132" s="7">
        <f>IF(OR(E132="",G132=""),"",IF(G132&lt;E132,"",G132-E132))</f>
        <v/>
      </c>
      <c r="M132" s="10">
        <f>IF(OR(D132="",F132=""),"",IF(F132&gt;=D132,F132-D132,F132-D132+1)*24)</f>
        <v/>
      </c>
      <c r="N132" s="11">
        <f>IF(B132="","",SUMPRODUCT(MAX(($B$2:$B$131=B132)*($G$2:$G$131))))</f>
        <v/>
      </c>
      <c r="O132" s="3">
        <f>IF(B132="","",IF(COUNTIF('Araçlar'!$A$2:$A$101,B132)=0,"Plaka araç listesinde yok",IF(A132="","Tarih girilmedi",IF(AND(E132&lt;&gt;"",G132&lt;&gt;"",G132&lt;E132),"Dönüş km çıkıştan küçük",IF(OR(E132="",N132=0),"",IF(E132&lt;N132,"Çıkış km önceki dönüşten küçük",IF(E132&gt;N132,"Önceki dönüşten "&amp;TEXT(E132-N132,"0")&amp;" km fazla","")))))))</f>
        <v/>
      </c>
    </row>
    <row r="133">
      <c r="A133" s="4" t="n"/>
      <c r="B133" s="3" t="n"/>
      <c r="C133" s="3" t="n"/>
      <c r="D133" s="6" t="n"/>
      <c r="E133" s="7" t="n"/>
      <c r="F133" s="6" t="n"/>
      <c r="G133" s="7" t="n"/>
      <c r="H133" s="3" t="n"/>
      <c r="I133" s="8" t="n"/>
      <c r="J133" s="9" t="n"/>
      <c r="K133" s="3" t="n"/>
      <c r="L133" s="7">
        <f>IF(OR(E133="",G133=""),"",IF(G133&lt;E133,"",G133-E133))</f>
        <v/>
      </c>
      <c r="M133" s="10">
        <f>IF(OR(D133="",F133=""),"",IF(F133&gt;=D133,F133-D133,F133-D133+1)*24)</f>
        <v/>
      </c>
      <c r="N133" s="11">
        <f>IF(B133="","",SUMPRODUCT(MAX(($B$2:$B$132=B133)*($G$2:$G$132))))</f>
        <v/>
      </c>
      <c r="O133" s="3">
        <f>IF(B133="","",IF(COUNTIF('Araçlar'!$A$2:$A$101,B133)=0,"Plaka araç listesinde yok",IF(A133="","Tarih girilmedi",IF(AND(E133&lt;&gt;"",G133&lt;&gt;"",G133&lt;E133),"Dönüş km çıkıştan küçük",IF(OR(E133="",N133=0),"",IF(E133&lt;N133,"Çıkış km önceki dönüşten küçük",IF(E133&gt;N133,"Önceki dönüşten "&amp;TEXT(E133-N133,"0")&amp;" km fazla","")))))))</f>
        <v/>
      </c>
    </row>
    <row r="134">
      <c r="A134" s="4" t="n"/>
      <c r="B134" s="3" t="n"/>
      <c r="C134" s="3" t="n"/>
      <c r="D134" s="6" t="n"/>
      <c r="E134" s="7" t="n"/>
      <c r="F134" s="6" t="n"/>
      <c r="G134" s="7" t="n"/>
      <c r="H134" s="3" t="n"/>
      <c r="I134" s="8" t="n"/>
      <c r="J134" s="9" t="n"/>
      <c r="K134" s="3" t="n"/>
      <c r="L134" s="7">
        <f>IF(OR(E134="",G134=""),"",IF(G134&lt;E134,"",G134-E134))</f>
        <v/>
      </c>
      <c r="M134" s="10">
        <f>IF(OR(D134="",F134=""),"",IF(F134&gt;=D134,F134-D134,F134-D134+1)*24)</f>
        <v/>
      </c>
      <c r="N134" s="11">
        <f>IF(B134="","",SUMPRODUCT(MAX(($B$2:$B$133=B134)*($G$2:$G$133))))</f>
        <v/>
      </c>
      <c r="O134" s="3">
        <f>IF(B134="","",IF(COUNTIF('Araçlar'!$A$2:$A$101,B134)=0,"Plaka araç listesinde yok",IF(A134="","Tarih girilmedi",IF(AND(E134&lt;&gt;"",G134&lt;&gt;"",G134&lt;E134),"Dönüş km çıkıştan küçük",IF(OR(E134="",N134=0),"",IF(E134&lt;N134,"Çıkış km önceki dönüşten küçük",IF(E134&gt;N134,"Önceki dönüşten "&amp;TEXT(E134-N134,"0")&amp;" km fazla","")))))))</f>
        <v/>
      </c>
    </row>
    <row r="135">
      <c r="A135" s="4" t="n"/>
      <c r="B135" s="3" t="n"/>
      <c r="C135" s="3" t="n"/>
      <c r="D135" s="6" t="n"/>
      <c r="E135" s="7" t="n"/>
      <c r="F135" s="6" t="n"/>
      <c r="G135" s="7" t="n"/>
      <c r="H135" s="3" t="n"/>
      <c r="I135" s="8" t="n"/>
      <c r="J135" s="9" t="n"/>
      <c r="K135" s="3" t="n"/>
      <c r="L135" s="7">
        <f>IF(OR(E135="",G135=""),"",IF(G135&lt;E135,"",G135-E135))</f>
        <v/>
      </c>
      <c r="M135" s="10">
        <f>IF(OR(D135="",F135=""),"",IF(F135&gt;=D135,F135-D135,F135-D135+1)*24)</f>
        <v/>
      </c>
      <c r="N135" s="11">
        <f>IF(B135="","",SUMPRODUCT(MAX(($B$2:$B$134=B135)*($G$2:$G$134))))</f>
        <v/>
      </c>
      <c r="O135" s="3">
        <f>IF(B135="","",IF(COUNTIF('Araçlar'!$A$2:$A$101,B135)=0,"Plaka araç listesinde yok",IF(A135="","Tarih girilmedi",IF(AND(E135&lt;&gt;"",G135&lt;&gt;"",G135&lt;E135),"Dönüş km çıkıştan küçük",IF(OR(E135="",N135=0),"",IF(E135&lt;N135,"Çıkış km önceki dönüşten küçük",IF(E135&gt;N135,"Önceki dönüşten "&amp;TEXT(E135-N135,"0")&amp;" km fazla","")))))))</f>
        <v/>
      </c>
    </row>
    <row r="136">
      <c r="A136" s="4" t="n"/>
      <c r="B136" s="3" t="n"/>
      <c r="C136" s="3" t="n"/>
      <c r="D136" s="6" t="n"/>
      <c r="E136" s="7" t="n"/>
      <c r="F136" s="6" t="n"/>
      <c r="G136" s="7" t="n"/>
      <c r="H136" s="3" t="n"/>
      <c r="I136" s="8" t="n"/>
      <c r="J136" s="9" t="n"/>
      <c r="K136" s="3" t="n"/>
      <c r="L136" s="7">
        <f>IF(OR(E136="",G136=""),"",IF(G136&lt;E136,"",G136-E136))</f>
        <v/>
      </c>
      <c r="M136" s="10">
        <f>IF(OR(D136="",F136=""),"",IF(F136&gt;=D136,F136-D136,F136-D136+1)*24)</f>
        <v/>
      </c>
      <c r="N136" s="11">
        <f>IF(B136="","",SUMPRODUCT(MAX(($B$2:$B$135=B136)*($G$2:$G$135))))</f>
        <v/>
      </c>
      <c r="O136" s="3">
        <f>IF(B136="","",IF(COUNTIF('Araçlar'!$A$2:$A$101,B136)=0,"Plaka araç listesinde yok",IF(A136="","Tarih girilmedi",IF(AND(E136&lt;&gt;"",G136&lt;&gt;"",G136&lt;E136),"Dönüş km çıkıştan küçük",IF(OR(E136="",N136=0),"",IF(E136&lt;N136,"Çıkış km önceki dönüşten küçük",IF(E136&gt;N136,"Önceki dönüşten "&amp;TEXT(E136-N136,"0")&amp;" km fazla","")))))))</f>
        <v/>
      </c>
    </row>
    <row r="137">
      <c r="A137" s="4" t="n"/>
      <c r="B137" s="3" t="n"/>
      <c r="C137" s="3" t="n"/>
      <c r="D137" s="6" t="n"/>
      <c r="E137" s="7" t="n"/>
      <c r="F137" s="6" t="n"/>
      <c r="G137" s="7" t="n"/>
      <c r="H137" s="3" t="n"/>
      <c r="I137" s="8" t="n"/>
      <c r="J137" s="9" t="n"/>
      <c r="K137" s="3" t="n"/>
      <c r="L137" s="7">
        <f>IF(OR(E137="",G137=""),"",IF(G137&lt;E137,"",G137-E137))</f>
        <v/>
      </c>
      <c r="M137" s="10">
        <f>IF(OR(D137="",F137=""),"",IF(F137&gt;=D137,F137-D137,F137-D137+1)*24)</f>
        <v/>
      </c>
      <c r="N137" s="11">
        <f>IF(B137="","",SUMPRODUCT(MAX(($B$2:$B$136=B137)*($G$2:$G$136))))</f>
        <v/>
      </c>
      <c r="O137" s="3">
        <f>IF(B137="","",IF(COUNTIF('Araçlar'!$A$2:$A$101,B137)=0,"Plaka araç listesinde yok",IF(A137="","Tarih girilmedi",IF(AND(E137&lt;&gt;"",G137&lt;&gt;"",G137&lt;E137),"Dönüş km çıkıştan küçük",IF(OR(E137="",N137=0),"",IF(E137&lt;N137,"Çıkış km önceki dönüşten küçük",IF(E137&gt;N137,"Önceki dönüşten "&amp;TEXT(E137-N137,"0")&amp;" km fazla","")))))))</f>
        <v/>
      </c>
    </row>
    <row r="138">
      <c r="A138" s="4" t="n"/>
      <c r="B138" s="3" t="n"/>
      <c r="C138" s="3" t="n"/>
      <c r="D138" s="6" t="n"/>
      <c r="E138" s="7" t="n"/>
      <c r="F138" s="6" t="n"/>
      <c r="G138" s="7" t="n"/>
      <c r="H138" s="3" t="n"/>
      <c r="I138" s="8" t="n"/>
      <c r="J138" s="9" t="n"/>
      <c r="K138" s="3" t="n"/>
      <c r="L138" s="7">
        <f>IF(OR(E138="",G138=""),"",IF(G138&lt;E138,"",G138-E138))</f>
        <v/>
      </c>
      <c r="M138" s="10">
        <f>IF(OR(D138="",F138=""),"",IF(F138&gt;=D138,F138-D138,F138-D138+1)*24)</f>
        <v/>
      </c>
      <c r="N138" s="11">
        <f>IF(B138="","",SUMPRODUCT(MAX(($B$2:$B$137=B138)*($G$2:$G$137))))</f>
        <v/>
      </c>
      <c r="O138" s="3">
        <f>IF(B138="","",IF(COUNTIF('Araçlar'!$A$2:$A$101,B138)=0,"Plaka araç listesinde yok",IF(A138="","Tarih girilmedi",IF(AND(E138&lt;&gt;"",G138&lt;&gt;"",G138&lt;E138),"Dönüş km çıkıştan küçük",IF(OR(E138="",N138=0),"",IF(E138&lt;N138,"Çıkış km önceki dönüşten küçük",IF(E138&gt;N138,"Önceki dönüşten "&amp;TEXT(E138-N138,"0")&amp;" km fazla","")))))))</f>
        <v/>
      </c>
    </row>
    <row r="139">
      <c r="A139" s="4" t="n"/>
      <c r="B139" s="3" t="n"/>
      <c r="C139" s="3" t="n"/>
      <c r="D139" s="6" t="n"/>
      <c r="E139" s="7" t="n"/>
      <c r="F139" s="6" t="n"/>
      <c r="G139" s="7" t="n"/>
      <c r="H139" s="3" t="n"/>
      <c r="I139" s="8" t="n"/>
      <c r="J139" s="9" t="n"/>
      <c r="K139" s="3" t="n"/>
      <c r="L139" s="7">
        <f>IF(OR(E139="",G139=""),"",IF(G139&lt;E139,"",G139-E139))</f>
        <v/>
      </c>
      <c r="M139" s="10">
        <f>IF(OR(D139="",F139=""),"",IF(F139&gt;=D139,F139-D139,F139-D139+1)*24)</f>
        <v/>
      </c>
      <c r="N139" s="11">
        <f>IF(B139="","",SUMPRODUCT(MAX(($B$2:$B$138=B139)*($G$2:$G$138))))</f>
        <v/>
      </c>
      <c r="O139" s="3">
        <f>IF(B139="","",IF(COUNTIF('Araçlar'!$A$2:$A$101,B139)=0,"Plaka araç listesinde yok",IF(A139="","Tarih girilmedi",IF(AND(E139&lt;&gt;"",G139&lt;&gt;"",G139&lt;E139),"Dönüş km çıkıştan küçük",IF(OR(E139="",N139=0),"",IF(E139&lt;N139,"Çıkış km önceki dönüşten küçük",IF(E139&gt;N139,"Önceki dönüşten "&amp;TEXT(E139-N139,"0")&amp;" km fazla","")))))))</f>
        <v/>
      </c>
    </row>
    <row r="140">
      <c r="A140" s="4" t="n"/>
      <c r="B140" s="3" t="n"/>
      <c r="C140" s="3" t="n"/>
      <c r="D140" s="6" t="n"/>
      <c r="E140" s="7" t="n"/>
      <c r="F140" s="6" t="n"/>
      <c r="G140" s="7" t="n"/>
      <c r="H140" s="3" t="n"/>
      <c r="I140" s="8" t="n"/>
      <c r="J140" s="9" t="n"/>
      <c r="K140" s="3" t="n"/>
      <c r="L140" s="7">
        <f>IF(OR(E140="",G140=""),"",IF(G140&lt;E140,"",G140-E140))</f>
        <v/>
      </c>
      <c r="M140" s="10">
        <f>IF(OR(D140="",F140=""),"",IF(F140&gt;=D140,F140-D140,F140-D140+1)*24)</f>
        <v/>
      </c>
      <c r="N140" s="11">
        <f>IF(B140="","",SUMPRODUCT(MAX(($B$2:$B$139=B140)*($G$2:$G$139))))</f>
        <v/>
      </c>
      <c r="O140" s="3">
        <f>IF(B140="","",IF(COUNTIF('Araçlar'!$A$2:$A$101,B140)=0,"Plaka araç listesinde yok",IF(A140="","Tarih girilmedi",IF(AND(E140&lt;&gt;"",G140&lt;&gt;"",G140&lt;E140),"Dönüş km çıkıştan küçük",IF(OR(E140="",N140=0),"",IF(E140&lt;N140,"Çıkış km önceki dönüşten küçük",IF(E140&gt;N140,"Önceki dönüşten "&amp;TEXT(E140-N140,"0")&amp;" km fazla","")))))))</f>
        <v/>
      </c>
    </row>
    <row r="141">
      <c r="A141" s="4" t="n"/>
      <c r="B141" s="3" t="n"/>
      <c r="C141" s="3" t="n"/>
      <c r="D141" s="6" t="n"/>
      <c r="E141" s="7" t="n"/>
      <c r="F141" s="6" t="n"/>
      <c r="G141" s="7" t="n"/>
      <c r="H141" s="3" t="n"/>
      <c r="I141" s="8" t="n"/>
      <c r="J141" s="9" t="n"/>
      <c r="K141" s="3" t="n"/>
      <c r="L141" s="7">
        <f>IF(OR(E141="",G141=""),"",IF(G141&lt;E141,"",G141-E141))</f>
        <v/>
      </c>
      <c r="M141" s="10">
        <f>IF(OR(D141="",F141=""),"",IF(F141&gt;=D141,F141-D141,F141-D141+1)*24)</f>
        <v/>
      </c>
      <c r="N141" s="11">
        <f>IF(B141="","",SUMPRODUCT(MAX(($B$2:$B$140=B141)*($G$2:$G$140))))</f>
        <v/>
      </c>
      <c r="O141" s="3">
        <f>IF(B141="","",IF(COUNTIF('Araçlar'!$A$2:$A$101,B141)=0,"Plaka araç listesinde yok",IF(A141="","Tarih girilmedi",IF(AND(E141&lt;&gt;"",G141&lt;&gt;"",G141&lt;E141),"Dönüş km çıkıştan küçük",IF(OR(E141="",N141=0),"",IF(E141&lt;N141,"Çıkış km önceki dönüşten küçük",IF(E141&gt;N141,"Önceki dönüşten "&amp;TEXT(E141-N141,"0")&amp;" km fazla","")))))))</f>
        <v/>
      </c>
    </row>
    <row r="142">
      <c r="A142" s="4" t="n"/>
      <c r="B142" s="3" t="n"/>
      <c r="C142" s="3" t="n"/>
      <c r="D142" s="6" t="n"/>
      <c r="E142" s="7" t="n"/>
      <c r="F142" s="6" t="n"/>
      <c r="G142" s="7" t="n"/>
      <c r="H142" s="3" t="n"/>
      <c r="I142" s="8" t="n"/>
      <c r="J142" s="9" t="n"/>
      <c r="K142" s="3" t="n"/>
      <c r="L142" s="7">
        <f>IF(OR(E142="",G142=""),"",IF(G142&lt;E142,"",G142-E142))</f>
        <v/>
      </c>
      <c r="M142" s="10">
        <f>IF(OR(D142="",F142=""),"",IF(F142&gt;=D142,F142-D142,F142-D142+1)*24)</f>
        <v/>
      </c>
      <c r="N142" s="11">
        <f>IF(B142="","",SUMPRODUCT(MAX(($B$2:$B$141=B142)*($G$2:$G$141))))</f>
        <v/>
      </c>
      <c r="O142" s="3">
        <f>IF(B142="","",IF(COUNTIF('Araçlar'!$A$2:$A$101,B142)=0,"Plaka araç listesinde yok",IF(A142="","Tarih girilmedi",IF(AND(E142&lt;&gt;"",G142&lt;&gt;"",G142&lt;E142),"Dönüş km çıkıştan küçük",IF(OR(E142="",N142=0),"",IF(E142&lt;N142,"Çıkış km önceki dönüşten küçük",IF(E142&gt;N142,"Önceki dönüşten "&amp;TEXT(E142-N142,"0")&amp;" km fazla","")))))))</f>
        <v/>
      </c>
    </row>
    <row r="143">
      <c r="A143" s="4" t="n"/>
      <c r="B143" s="3" t="n"/>
      <c r="C143" s="3" t="n"/>
      <c r="D143" s="6" t="n"/>
      <c r="E143" s="7" t="n"/>
      <c r="F143" s="6" t="n"/>
      <c r="G143" s="7" t="n"/>
      <c r="H143" s="3" t="n"/>
      <c r="I143" s="8" t="n"/>
      <c r="J143" s="9" t="n"/>
      <c r="K143" s="3" t="n"/>
      <c r="L143" s="7">
        <f>IF(OR(E143="",G143=""),"",IF(G143&lt;E143,"",G143-E143))</f>
        <v/>
      </c>
      <c r="M143" s="10">
        <f>IF(OR(D143="",F143=""),"",IF(F143&gt;=D143,F143-D143,F143-D143+1)*24)</f>
        <v/>
      </c>
      <c r="N143" s="11">
        <f>IF(B143="","",SUMPRODUCT(MAX(($B$2:$B$142=B143)*($G$2:$G$142))))</f>
        <v/>
      </c>
      <c r="O143" s="3">
        <f>IF(B143="","",IF(COUNTIF('Araçlar'!$A$2:$A$101,B143)=0,"Plaka araç listesinde yok",IF(A143="","Tarih girilmedi",IF(AND(E143&lt;&gt;"",G143&lt;&gt;"",G143&lt;E143),"Dönüş km çıkıştan küçük",IF(OR(E143="",N143=0),"",IF(E143&lt;N143,"Çıkış km önceki dönüşten küçük",IF(E143&gt;N143,"Önceki dönüşten "&amp;TEXT(E143-N143,"0")&amp;" km fazla","")))))))</f>
        <v/>
      </c>
    </row>
    <row r="144">
      <c r="A144" s="4" t="n"/>
      <c r="B144" s="3" t="n"/>
      <c r="C144" s="3" t="n"/>
      <c r="D144" s="6" t="n"/>
      <c r="E144" s="7" t="n"/>
      <c r="F144" s="6" t="n"/>
      <c r="G144" s="7" t="n"/>
      <c r="H144" s="3" t="n"/>
      <c r="I144" s="8" t="n"/>
      <c r="J144" s="9" t="n"/>
      <c r="K144" s="3" t="n"/>
      <c r="L144" s="7">
        <f>IF(OR(E144="",G144=""),"",IF(G144&lt;E144,"",G144-E144))</f>
        <v/>
      </c>
      <c r="M144" s="10">
        <f>IF(OR(D144="",F144=""),"",IF(F144&gt;=D144,F144-D144,F144-D144+1)*24)</f>
        <v/>
      </c>
      <c r="N144" s="11">
        <f>IF(B144="","",SUMPRODUCT(MAX(($B$2:$B$143=B144)*($G$2:$G$143))))</f>
        <v/>
      </c>
      <c r="O144" s="3">
        <f>IF(B144="","",IF(COUNTIF('Araçlar'!$A$2:$A$101,B144)=0,"Plaka araç listesinde yok",IF(A144="","Tarih girilmedi",IF(AND(E144&lt;&gt;"",G144&lt;&gt;"",G144&lt;E144),"Dönüş km çıkıştan küçük",IF(OR(E144="",N144=0),"",IF(E144&lt;N144,"Çıkış km önceki dönüşten küçük",IF(E144&gt;N144,"Önceki dönüşten "&amp;TEXT(E144-N144,"0")&amp;" km fazla","")))))))</f>
        <v/>
      </c>
    </row>
    <row r="145">
      <c r="A145" s="4" t="n"/>
      <c r="B145" s="3" t="n"/>
      <c r="C145" s="3" t="n"/>
      <c r="D145" s="6" t="n"/>
      <c r="E145" s="7" t="n"/>
      <c r="F145" s="6" t="n"/>
      <c r="G145" s="7" t="n"/>
      <c r="H145" s="3" t="n"/>
      <c r="I145" s="8" t="n"/>
      <c r="J145" s="9" t="n"/>
      <c r="K145" s="3" t="n"/>
      <c r="L145" s="7">
        <f>IF(OR(E145="",G145=""),"",IF(G145&lt;E145,"",G145-E145))</f>
        <v/>
      </c>
      <c r="M145" s="10">
        <f>IF(OR(D145="",F145=""),"",IF(F145&gt;=D145,F145-D145,F145-D145+1)*24)</f>
        <v/>
      </c>
      <c r="N145" s="11">
        <f>IF(B145="","",SUMPRODUCT(MAX(($B$2:$B$144=B145)*($G$2:$G$144))))</f>
        <v/>
      </c>
      <c r="O145" s="3">
        <f>IF(B145="","",IF(COUNTIF('Araçlar'!$A$2:$A$101,B145)=0,"Plaka araç listesinde yok",IF(A145="","Tarih girilmedi",IF(AND(E145&lt;&gt;"",G145&lt;&gt;"",G145&lt;E145),"Dönüş km çıkıştan küçük",IF(OR(E145="",N145=0),"",IF(E145&lt;N145,"Çıkış km önceki dönüşten küçük",IF(E145&gt;N145,"Önceki dönüşten "&amp;TEXT(E145-N145,"0")&amp;" km fazla","")))))))</f>
        <v/>
      </c>
    </row>
    <row r="146">
      <c r="A146" s="4" t="n"/>
      <c r="B146" s="3" t="n"/>
      <c r="C146" s="3" t="n"/>
      <c r="D146" s="6" t="n"/>
      <c r="E146" s="7" t="n"/>
      <c r="F146" s="6" t="n"/>
      <c r="G146" s="7" t="n"/>
      <c r="H146" s="3" t="n"/>
      <c r="I146" s="8" t="n"/>
      <c r="J146" s="9" t="n"/>
      <c r="K146" s="3" t="n"/>
      <c r="L146" s="7">
        <f>IF(OR(E146="",G146=""),"",IF(G146&lt;E146,"",G146-E146))</f>
        <v/>
      </c>
      <c r="M146" s="10">
        <f>IF(OR(D146="",F146=""),"",IF(F146&gt;=D146,F146-D146,F146-D146+1)*24)</f>
        <v/>
      </c>
      <c r="N146" s="11">
        <f>IF(B146="","",SUMPRODUCT(MAX(($B$2:$B$145=B146)*($G$2:$G$145))))</f>
        <v/>
      </c>
      <c r="O146" s="3">
        <f>IF(B146="","",IF(COUNTIF('Araçlar'!$A$2:$A$101,B146)=0,"Plaka araç listesinde yok",IF(A146="","Tarih girilmedi",IF(AND(E146&lt;&gt;"",G146&lt;&gt;"",G146&lt;E146),"Dönüş km çıkıştan küçük",IF(OR(E146="",N146=0),"",IF(E146&lt;N146,"Çıkış km önceki dönüşten küçük",IF(E146&gt;N146,"Önceki dönüşten "&amp;TEXT(E146-N146,"0")&amp;" km fazla","")))))))</f>
        <v/>
      </c>
    </row>
    <row r="147">
      <c r="A147" s="4" t="n"/>
      <c r="B147" s="3" t="n"/>
      <c r="C147" s="3" t="n"/>
      <c r="D147" s="6" t="n"/>
      <c r="E147" s="7" t="n"/>
      <c r="F147" s="6" t="n"/>
      <c r="G147" s="7" t="n"/>
      <c r="H147" s="3" t="n"/>
      <c r="I147" s="8" t="n"/>
      <c r="J147" s="9" t="n"/>
      <c r="K147" s="3" t="n"/>
      <c r="L147" s="7">
        <f>IF(OR(E147="",G147=""),"",IF(G147&lt;E147,"",G147-E147))</f>
        <v/>
      </c>
      <c r="M147" s="10">
        <f>IF(OR(D147="",F147=""),"",IF(F147&gt;=D147,F147-D147,F147-D147+1)*24)</f>
        <v/>
      </c>
      <c r="N147" s="11">
        <f>IF(B147="","",SUMPRODUCT(MAX(($B$2:$B$146=B147)*($G$2:$G$146))))</f>
        <v/>
      </c>
      <c r="O147" s="3">
        <f>IF(B147="","",IF(COUNTIF('Araçlar'!$A$2:$A$101,B147)=0,"Plaka araç listesinde yok",IF(A147="","Tarih girilmedi",IF(AND(E147&lt;&gt;"",G147&lt;&gt;"",G147&lt;E147),"Dönüş km çıkıştan küçük",IF(OR(E147="",N147=0),"",IF(E147&lt;N147,"Çıkış km önceki dönüşten küçük",IF(E147&gt;N147,"Önceki dönüşten "&amp;TEXT(E147-N147,"0")&amp;" km fazla","")))))))</f>
        <v/>
      </c>
    </row>
    <row r="148">
      <c r="A148" s="4" t="n"/>
      <c r="B148" s="3" t="n"/>
      <c r="C148" s="3" t="n"/>
      <c r="D148" s="6" t="n"/>
      <c r="E148" s="7" t="n"/>
      <c r="F148" s="6" t="n"/>
      <c r="G148" s="7" t="n"/>
      <c r="H148" s="3" t="n"/>
      <c r="I148" s="8" t="n"/>
      <c r="J148" s="9" t="n"/>
      <c r="K148" s="3" t="n"/>
      <c r="L148" s="7">
        <f>IF(OR(E148="",G148=""),"",IF(G148&lt;E148,"",G148-E148))</f>
        <v/>
      </c>
      <c r="M148" s="10">
        <f>IF(OR(D148="",F148=""),"",IF(F148&gt;=D148,F148-D148,F148-D148+1)*24)</f>
        <v/>
      </c>
      <c r="N148" s="11">
        <f>IF(B148="","",SUMPRODUCT(MAX(($B$2:$B$147=B148)*($G$2:$G$147))))</f>
        <v/>
      </c>
      <c r="O148" s="3">
        <f>IF(B148="","",IF(COUNTIF('Araçlar'!$A$2:$A$101,B148)=0,"Plaka araç listesinde yok",IF(A148="","Tarih girilmedi",IF(AND(E148&lt;&gt;"",G148&lt;&gt;"",G148&lt;E148),"Dönüş km çıkıştan küçük",IF(OR(E148="",N148=0),"",IF(E148&lt;N148,"Çıkış km önceki dönüşten küçük",IF(E148&gt;N148,"Önceki dönüşten "&amp;TEXT(E148-N148,"0")&amp;" km fazla","")))))))</f>
        <v/>
      </c>
    </row>
    <row r="149">
      <c r="A149" s="4" t="n"/>
      <c r="B149" s="3" t="n"/>
      <c r="C149" s="3" t="n"/>
      <c r="D149" s="6" t="n"/>
      <c r="E149" s="7" t="n"/>
      <c r="F149" s="6" t="n"/>
      <c r="G149" s="7" t="n"/>
      <c r="H149" s="3" t="n"/>
      <c r="I149" s="8" t="n"/>
      <c r="J149" s="9" t="n"/>
      <c r="K149" s="3" t="n"/>
      <c r="L149" s="7">
        <f>IF(OR(E149="",G149=""),"",IF(G149&lt;E149,"",G149-E149))</f>
        <v/>
      </c>
      <c r="M149" s="10">
        <f>IF(OR(D149="",F149=""),"",IF(F149&gt;=D149,F149-D149,F149-D149+1)*24)</f>
        <v/>
      </c>
      <c r="N149" s="11">
        <f>IF(B149="","",SUMPRODUCT(MAX(($B$2:$B$148=B149)*($G$2:$G$148))))</f>
        <v/>
      </c>
      <c r="O149" s="3">
        <f>IF(B149="","",IF(COUNTIF('Araçlar'!$A$2:$A$101,B149)=0,"Plaka araç listesinde yok",IF(A149="","Tarih girilmedi",IF(AND(E149&lt;&gt;"",G149&lt;&gt;"",G149&lt;E149),"Dönüş km çıkıştan küçük",IF(OR(E149="",N149=0),"",IF(E149&lt;N149,"Çıkış km önceki dönüşten küçük",IF(E149&gt;N149,"Önceki dönüşten "&amp;TEXT(E149-N149,"0")&amp;" km fazla","")))))))</f>
        <v/>
      </c>
    </row>
    <row r="150">
      <c r="A150" s="4" t="n"/>
      <c r="B150" s="3" t="n"/>
      <c r="C150" s="3" t="n"/>
      <c r="D150" s="6" t="n"/>
      <c r="E150" s="7" t="n"/>
      <c r="F150" s="6" t="n"/>
      <c r="G150" s="7" t="n"/>
      <c r="H150" s="3" t="n"/>
      <c r="I150" s="8" t="n"/>
      <c r="J150" s="9" t="n"/>
      <c r="K150" s="3" t="n"/>
      <c r="L150" s="7">
        <f>IF(OR(E150="",G150=""),"",IF(G150&lt;E150,"",G150-E150))</f>
        <v/>
      </c>
      <c r="M150" s="10">
        <f>IF(OR(D150="",F150=""),"",IF(F150&gt;=D150,F150-D150,F150-D150+1)*24)</f>
        <v/>
      </c>
      <c r="N150" s="11">
        <f>IF(B150="","",SUMPRODUCT(MAX(($B$2:$B$149=B150)*($G$2:$G$149))))</f>
        <v/>
      </c>
      <c r="O150" s="3">
        <f>IF(B150="","",IF(COUNTIF('Araçlar'!$A$2:$A$101,B150)=0,"Plaka araç listesinde yok",IF(A150="","Tarih girilmedi",IF(AND(E150&lt;&gt;"",G150&lt;&gt;"",G150&lt;E150),"Dönüş km çıkıştan küçük",IF(OR(E150="",N150=0),"",IF(E150&lt;N150,"Çıkış km önceki dönüşten küçük",IF(E150&gt;N150,"Önceki dönüşten "&amp;TEXT(E150-N150,"0")&amp;" km fazla","")))))))</f>
        <v/>
      </c>
    </row>
    <row r="151">
      <c r="A151" s="4" t="n"/>
      <c r="B151" s="3" t="n"/>
      <c r="C151" s="3" t="n"/>
      <c r="D151" s="6" t="n"/>
      <c r="E151" s="7" t="n"/>
      <c r="F151" s="6" t="n"/>
      <c r="G151" s="7" t="n"/>
      <c r="H151" s="3" t="n"/>
      <c r="I151" s="8" t="n"/>
      <c r="J151" s="9" t="n"/>
      <c r="K151" s="3" t="n"/>
      <c r="L151" s="7">
        <f>IF(OR(E151="",G151=""),"",IF(G151&lt;E151,"",G151-E151))</f>
        <v/>
      </c>
      <c r="M151" s="10">
        <f>IF(OR(D151="",F151=""),"",IF(F151&gt;=D151,F151-D151,F151-D151+1)*24)</f>
        <v/>
      </c>
      <c r="N151" s="11">
        <f>IF(B151="","",SUMPRODUCT(MAX(($B$2:$B$150=B151)*($G$2:$G$150))))</f>
        <v/>
      </c>
      <c r="O151" s="3">
        <f>IF(B151="","",IF(COUNTIF('Araçlar'!$A$2:$A$101,B151)=0,"Plaka araç listesinde yok",IF(A151="","Tarih girilmedi",IF(AND(E151&lt;&gt;"",G151&lt;&gt;"",G151&lt;E151),"Dönüş km çıkıştan küçük",IF(OR(E151="",N151=0),"",IF(E151&lt;N151,"Çıkış km önceki dönüşten küçük",IF(E151&gt;N151,"Önceki dönüşten "&amp;TEXT(E151-N151,"0")&amp;" km fazla","")))))))</f>
        <v/>
      </c>
    </row>
    <row r="152">
      <c r="A152" s="4" t="n"/>
      <c r="B152" s="3" t="n"/>
      <c r="C152" s="3" t="n"/>
      <c r="D152" s="6" t="n"/>
      <c r="E152" s="7" t="n"/>
      <c r="F152" s="6" t="n"/>
      <c r="G152" s="7" t="n"/>
      <c r="H152" s="3" t="n"/>
      <c r="I152" s="8" t="n"/>
      <c r="J152" s="9" t="n"/>
      <c r="K152" s="3" t="n"/>
      <c r="L152" s="7">
        <f>IF(OR(E152="",G152=""),"",IF(G152&lt;E152,"",G152-E152))</f>
        <v/>
      </c>
      <c r="M152" s="10">
        <f>IF(OR(D152="",F152=""),"",IF(F152&gt;=D152,F152-D152,F152-D152+1)*24)</f>
        <v/>
      </c>
      <c r="N152" s="11">
        <f>IF(B152="","",SUMPRODUCT(MAX(($B$2:$B$151=B152)*($G$2:$G$151))))</f>
        <v/>
      </c>
      <c r="O152" s="3">
        <f>IF(B152="","",IF(COUNTIF('Araçlar'!$A$2:$A$101,B152)=0,"Plaka araç listesinde yok",IF(A152="","Tarih girilmedi",IF(AND(E152&lt;&gt;"",G152&lt;&gt;"",G152&lt;E152),"Dönüş km çıkıştan küçük",IF(OR(E152="",N152=0),"",IF(E152&lt;N152,"Çıkış km önceki dönüşten küçük",IF(E152&gt;N152,"Önceki dönüşten "&amp;TEXT(E152-N152,"0")&amp;" km fazla","")))))))</f>
        <v/>
      </c>
    </row>
    <row r="153">
      <c r="A153" s="4" t="n"/>
      <c r="B153" s="3" t="n"/>
      <c r="C153" s="3" t="n"/>
      <c r="D153" s="6" t="n"/>
      <c r="E153" s="7" t="n"/>
      <c r="F153" s="6" t="n"/>
      <c r="G153" s="7" t="n"/>
      <c r="H153" s="3" t="n"/>
      <c r="I153" s="8" t="n"/>
      <c r="J153" s="9" t="n"/>
      <c r="K153" s="3" t="n"/>
      <c r="L153" s="7">
        <f>IF(OR(E153="",G153=""),"",IF(G153&lt;E153,"",G153-E153))</f>
        <v/>
      </c>
      <c r="M153" s="10">
        <f>IF(OR(D153="",F153=""),"",IF(F153&gt;=D153,F153-D153,F153-D153+1)*24)</f>
        <v/>
      </c>
      <c r="N153" s="11">
        <f>IF(B153="","",SUMPRODUCT(MAX(($B$2:$B$152=B153)*($G$2:$G$152))))</f>
        <v/>
      </c>
      <c r="O153" s="3">
        <f>IF(B153="","",IF(COUNTIF('Araçlar'!$A$2:$A$101,B153)=0,"Plaka araç listesinde yok",IF(A153="","Tarih girilmedi",IF(AND(E153&lt;&gt;"",G153&lt;&gt;"",G153&lt;E153),"Dönüş km çıkıştan küçük",IF(OR(E153="",N153=0),"",IF(E153&lt;N153,"Çıkış km önceki dönüşten küçük",IF(E153&gt;N153,"Önceki dönüşten "&amp;TEXT(E153-N153,"0")&amp;" km fazla","")))))))</f>
        <v/>
      </c>
    </row>
    <row r="154">
      <c r="A154" s="4" t="n"/>
      <c r="B154" s="3" t="n"/>
      <c r="C154" s="3" t="n"/>
      <c r="D154" s="6" t="n"/>
      <c r="E154" s="7" t="n"/>
      <c r="F154" s="6" t="n"/>
      <c r="G154" s="7" t="n"/>
      <c r="H154" s="3" t="n"/>
      <c r="I154" s="8" t="n"/>
      <c r="J154" s="9" t="n"/>
      <c r="K154" s="3" t="n"/>
      <c r="L154" s="7">
        <f>IF(OR(E154="",G154=""),"",IF(G154&lt;E154,"",G154-E154))</f>
        <v/>
      </c>
      <c r="M154" s="10">
        <f>IF(OR(D154="",F154=""),"",IF(F154&gt;=D154,F154-D154,F154-D154+1)*24)</f>
        <v/>
      </c>
      <c r="N154" s="11">
        <f>IF(B154="","",SUMPRODUCT(MAX(($B$2:$B$153=B154)*($G$2:$G$153))))</f>
        <v/>
      </c>
      <c r="O154" s="3">
        <f>IF(B154="","",IF(COUNTIF('Araçlar'!$A$2:$A$101,B154)=0,"Plaka araç listesinde yok",IF(A154="","Tarih girilmedi",IF(AND(E154&lt;&gt;"",G154&lt;&gt;"",G154&lt;E154),"Dönüş km çıkıştan küçük",IF(OR(E154="",N154=0),"",IF(E154&lt;N154,"Çıkış km önceki dönüşten küçük",IF(E154&gt;N154,"Önceki dönüşten "&amp;TEXT(E154-N154,"0")&amp;" km fazla","")))))))</f>
        <v/>
      </c>
    </row>
    <row r="155">
      <c r="A155" s="4" t="n"/>
      <c r="B155" s="3" t="n"/>
      <c r="C155" s="3" t="n"/>
      <c r="D155" s="6" t="n"/>
      <c r="E155" s="7" t="n"/>
      <c r="F155" s="6" t="n"/>
      <c r="G155" s="7" t="n"/>
      <c r="H155" s="3" t="n"/>
      <c r="I155" s="8" t="n"/>
      <c r="J155" s="9" t="n"/>
      <c r="K155" s="3" t="n"/>
      <c r="L155" s="7">
        <f>IF(OR(E155="",G155=""),"",IF(G155&lt;E155,"",G155-E155))</f>
        <v/>
      </c>
      <c r="M155" s="10">
        <f>IF(OR(D155="",F155=""),"",IF(F155&gt;=D155,F155-D155,F155-D155+1)*24)</f>
        <v/>
      </c>
      <c r="N155" s="11">
        <f>IF(B155="","",SUMPRODUCT(MAX(($B$2:$B$154=B155)*($G$2:$G$154))))</f>
        <v/>
      </c>
      <c r="O155" s="3">
        <f>IF(B155="","",IF(COUNTIF('Araçlar'!$A$2:$A$101,B155)=0,"Plaka araç listesinde yok",IF(A155="","Tarih girilmedi",IF(AND(E155&lt;&gt;"",G155&lt;&gt;"",G155&lt;E155),"Dönüş km çıkıştan küçük",IF(OR(E155="",N155=0),"",IF(E155&lt;N155,"Çıkış km önceki dönüşten küçük",IF(E155&gt;N155,"Önceki dönüşten "&amp;TEXT(E155-N155,"0")&amp;" km fazla","")))))))</f>
        <v/>
      </c>
    </row>
    <row r="156">
      <c r="A156" s="4" t="n"/>
      <c r="B156" s="3" t="n"/>
      <c r="C156" s="3" t="n"/>
      <c r="D156" s="6" t="n"/>
      <c r="E156" s="7" t="n"/>
      <c r="F156" s="6" t="n"/>
      <c r="G156" s="7" t="n"/>
      <c r="H156" s="3" t="n"/>
      <c r="I156" s="8" t="n"/>
      <c r="J156" s="9" t="n"/>
      <c r="K156" s="3" t="n"/>
      <c r="L156" s="7">
        <f>IF(OR(E156="",G156=""),"",IF(G156&lt;E156,"",G156-E156))</f>
        <v/>
      </c>
      <c r="M156" s="10">
        <f>IF(OR(D156="",F156=""),"",IF(F156&gt;=D156,F156-D156,F156-D156+1)*24)</f>
        <v/>
      </c>
      <c r="N156" s="11">
        <f>IF(B156="","",SUMPRODUCT(MAX(($B$2:$B$155=B156)*($G$2:$G$155))))</f>
        <v/>
      </c>
      <c r="O156" s="3">
        <f>IF(B156="","",IF(COUNTIF('Araçlar'!$A$2:$A$101,B156)=0,"Plaka araç listesinde yok",IF(A156="","Tarih girilmedi",IF(AND(E156&lt;&gt;"",G156&lt;&gt;"",G156&lt;E156),"Dönüş km çıkıştan küçük",IF(OR(E156="",N156=0),"",IF(E156&lt;N156,"Çıkış km önceki dönüşten küçük",IF(E156&gt;N156,"Önceki dönüşten "&amp;TEXT(E156-N156,"0")&amp;" km fazla","")))))))</f>
        <v/>
      </c>
    </row>
    <row r="157">
      <c r="A157" s="4" t="n"/>
      <c r="B157" s="3" t="n"/>
      <c r="C157" s="3" t="n"/>
      <c r="D157" s="6" t="n"/>
      <c r="E157" s="7" t="n"/>
      <c r="F157" s="6" t="n"/>
      <c r="G157" s="7" t="n"/>
      <c r="H157" s="3" t="n"/>
      <c r="I157" s="8" t="n"/>
      <c r="J157" s="9" t="n"/>
      <c r="K157" s="3" t="n"/>
      <c r="L157" s="7">
        <f>IF(OR(E157="",G157=""),"",IF(G157&lt;E157,"",G157-E157))</f>
        <v/>
      </c>
      <c r="M157" s="10">
        <f>IF(OR(D157="",F157=""),"",IF(F157&gt;=D157,F157-D157,F157-D157+1)*24)</f>
        <v/>
      </c>
      <c r="N157" s="11">
        <f>IF(B157="","",SUMPRODUCT(MAX(($B$2:$B$156=B157)*($G$2:$G$156))))</f>
        <v/>
      </c>
      <c r="O157" s="3">
        <f>IF(B157="","",IF(COUNTIF('Araçlar'!$A$2:$A$101,B157)=0,"Plaka araç listesinde yok",IF(A157="","Tarih girilmedi",IF(AND(E157&lt;&gt;"",G157&lt;&gt;"",G157&lt;E157),"Dönüş km çıkıştan küçük",IF(OR(E157="",N157=0),"",IF(E157&lt;N157,"Çıkış km önceki dönüşten küçük",IF(E157&gt;N157,"Önceki dönüşten "&amp;TEXT(E157-N157,"0")&amp;" km fazla","")))))))</f>
        <v/>
      </c>
    </row>
    <row r="158">
      <c r="A158" s="4" t="n"/>
      <c r="B158" s="3" t="n"/>
      <c r="C158" s="3" t="n"/>
      <c r="D158" s="6" t="n"/>
      <c r="E158" s="7" t="n"/>
      <c r="F158" s="6" t="n"/>
      <c r="G158" s="7" t="n"/>
      <c r="H158" s="3" t="n"/>
      <c r="I158" s="8" t="n"/>
      <c r="J158" s="9" t="n"/>
      <c r="K158" s="3" t="n"/>
      <c r="L158" s="7">
        <f>IF(OR(E158="",G158=""),"",IF(G158&lt;E158,"",G158-E158))</f>
        <v/>
      </c>
      <c r="M158" s="10">
        <f>IF(OR(D158="",F158=""),"",IF(F158&gt;=D158,F158-D158,F158-D158+1)*24)</f>
        <v/>
      </c>
      <c r="N158" s="11">
        <f>IF(B158="","",SUMPRODUCT(MAX(($B$2:$B$157=B158)*($G$2:$G$157))))</f>
        <v/>
      </c>
      <c r="O158" s="3">
        <f>IF(B158="","",IF(COUNTIF('Araçlar'!$A$2:$A$101,B158)=0,"Plaka araç listesinde yok",IF(A158="","Tarih girilmedi",IF(AND(E158&lt;&gt;"",G158&lt;&gt;"",G158&lt;E158),"Dönüş km çıkıştan küçük",IF(OR(E158="",N158=0),"",IF(E158&lt;N158,"Çıkış km önceki dönüşten küçük",IF(E158&gt;N158,"Önceki dönüşten "&amp;TEXT(E158-N158,"0")&amp;" km fazla","")))))))</f>
        <v/>
      </c>
    </row>
    <row r="159">
      <c r="A159" s="4" t="n"/>
      <c r="B159" s="3" t="n"/>
      <c r="C159" s="3" t="n"/>
      <c r="D159" s="6" t="n"/>
      <c r="E159" s="7" t="n"/>
      <c r="F159" s="6" t="n"/>
      <c r="G159" s="7" t="n"/>
      <c r="H159" s="3" t="n"/>
      <c r="I159" s="8" t="n"/>
      <c r="J159" s="9" t="n"/>
      <c r="K159" s="3" t="n"/>
      <c r="L159" s="7">
        <f>IF(OR(E159="",G159=""),"",IF(G159&lt;E159,"",G159-E159))</f>
        <v/>
      </c>
      <c r="M159" s="10">
        <f>IF(OR(D159="",F159=""),"",IF(F159&gt;=D159,F159-D159,F159-D159+1)*24)</f>
        <v/>
      </c>
      <c r="N159" s="11">
        <f>IF(B159="","",SUMPRODUCT(MAX(($B$2:$B$158=B159)*($G$2:$G$158))))</f>
        <v/>
      </c>
      <c r="O159" s="3">
        <f>IF(B159="","",IF(COUNTIF('Araçlar'!$A$2:$A$101,B159)=0,"Plaka araç listesinde yok",IF(A159="","Tarih girilmedi",IF(AND(E159&lt;&gt;"",G159&lt;&gt;"",G159&lt;E159),"Dönüş km çıkıştan küçük",IF(OR(E159="",N159=0),"",IF(E159&lt;N159,"Çıkış km önceki dönüşten küçük",IF(E159&gt;N159,"Önceki dönüşten "&amp;TEXT(E159-N159,"0")&amp;" km fazla","")))))))</f>
        <v/>
      </c>
    </row>
    <row r="160">
      <c r="A160" s="4" t="n"/>
      <c r="B160" s="3" t="n"/>
      <c r="C160" s="3" t="n"/>
      <c r="D160" s="6" t="n"/>
      <c r="E160" s="7" t="n"/>
      <c r="F160" s="6" t="n"/>
      <c r="G160" s="7" t="n"/>
      <c r="H160" s="3" t="n"/>
      <c r="I160" s="8" t="n"/>
      <c r="J160" s="9" t="n"/>
      <c r="K160" s="3" t="n"/>
      <c r="L160" s="7">
        <f>IF(OR(E160="",G160=""),"",IF(G160&lt;E160,"",G160-E160))</f>
        <v/>
      </c>
      <c r="M160" s="10">
        <f>IF(OR(D160="",F160=""),"",IF(F160&gt;=D160,F160-D160,F160-D160+1)*24)</f>
        <v/>
      </c>
      <c r="N160" s="11">
        <f>IF(B160="","",SUMPRODUCT(MAX(($B$2:$B$159=B160)*($G$2:$G$159))))</f>
        <v/>
      </c>
      <c r="O160" s="3">
        <f>IF(B160="","",IF(COUNTIF('Araçlar'!$A$2:$A$101,B160)=0,"Plaka araç listesinde yok",IF(A160="","Tarih girilmedi",IF(AND(E160&lt;&gt;"",G160&lt;&gt;"",G160&lt;E160),"Dönüş km çıkıştan küçük",IF(OR(E160="",N160=0),"",IF(E160&lt;N160,"Çıkış km önceki dönüşten küçük",IF(E160&gt;N160,"Önceki dönüşten "&amp;TEXT(E160-N160,"0")&amp;" km fazla","")))))))</f>
        <v/>
      </c>
    </row>
    <row r="161">
      <c r="A161" s="4" t="n"/>
      <c r="B161" s="3" t="n"/>
      <c r="C161" s="3" t="n"/>
      <c r="D161" s="6" t="n"/>
      <c r="E161" s="7" t="n"/>
      <c r="F161" s="6" t="n"/>
      <c r="G161" s="7" t="n"/>
      <c r="H161" s="3" t="n"/>
      <c r="I161" s="8" t="n"/>
      <c r="J161" s="9" t="n"/>
      <c r="K161" s="3" t="n"/>
      <c r="L161" s="7">
        <f>IF(OR(E161="",G161=""),"",IF(G161&lt;E161,"",G161-E161))</f>
        <v/>
      </c>
      <c r="M161" s="10">
        <f>IF(OR(D161="",F161=""),"",IF(F161&gt;=D161,F161-D161,F161-D161+1)*24)</f>
        <v/>
      </c>
      <c r="N161" s="11">
        <f>IF(B161="","",SUMPRODUCT(MAX(($B$2:$B$160=B161)*($G$2:$G$160))))</f>
        <v/>
      </c>
      <c r="O161" s="3">
        <f>IF(B161="","",IF(COUNTIF('Araçlar'!$A$2:$A$101,B161)=0,"Plaka araç listesinde yok",IF(A161="","Tarih girilmedi",IF(AND(E161&lt;&gt;"",G161&lt;&gt;"",G161&lt;E161),"Dönüş km çıkıştan küçük",IF(OR(E161="",N161=0),"",IF(E161&lt;N161,"Çıkış km önceki dönüşten küçük",IF(E161&gt;N161,"Önceki dönüşten "&amp;TEXT(E161-N161,"0")&amp;" km fazla","")))))))</f>
        <v/>
      </c>
    </row>
    <row r="162">
      <c r="A162" s="4" t="n"/>
      <c r="B162" s="3" t="n"/>
      <c r="C162" s="3" t="n"/>
      <c r="D162" s="6" t="n"/>
      <c r="E162" s="7" t="n"/>
      <c r="F162" s="6" t="n"/>
      <c r="G162" s="7" t="n"/>
      <c r="H162" s="3" t="n"/>
      <c r="I162" s="8" t="n"/>
      <c r="J162" s="9" t="n"/>
      <c r="K162" s="3" t="n"/>
      <c r="L162" s="7">
        <f>IF(OR(E162="",G162=""),"",IF(G162&lt;E162,"",G162-E162))</f>
        <v/>
      </c>
      <c r="M162" s="10">
        <f>IF(OR(D162="",F162=""),"",IF(F162&gt;=D162,F162-D162,F162-D162+1)*24)</f>
        <v/>
      </c>
      <c r="N162" s="11">
        <f>IF(B162="","",SUMPRODUCT(MAX(($B$2:$B$161=B162)*($G$2:$G$161))))</f>
        <v/>
      </c>
      <c r="O162" s="3">
        <f>IF(B162="","",IF(COUNTIF('Araçlar'!$A$2:$A$101,B162)=0,"Plaka araç listesinde yok",IF(A162="","Tarih girilmedi",IF(AND(E162&lt;&gt;"",G162&lt;&gt;"",G162&lt;E162),"Dönüş km çıkıştan küçük",IF(OR(E162="",N162=0),"",IF(E162&lt;N162,"Çıkış km önceki dönüşten küçük",IF(E162&gt;N162,"Önceki dönüşten "&amp;TEXT(E162-N162,"0")&amp;" km fazla","")))))))</f>
        <v/>
      </c>
    </row>
    <row r="163">
      <c r="A163" s="4" t="n"/>
      <c r="B163" s="3" t="n"/>
      <c r="C163" s="3" t="n"/>
      <c r="D163" s="6" t="n"/>
      <c r="E163" s="7" t="n"/>
      <c r="F163" s="6" t="n"/>
      <c r="G163" s="7" t="n"/>
      <c r="H163" s="3" t="n"/>
      <c r="I163" s="8" t="n"/>
      <c r="J163" s="9" t="n"/>
      <c r="K163" s="3" t="n"/>
      <c r="L163" s="7">
        <f>IF(OR(E163="",G163=""),"",IF(G163&lt;E163,"",G163-E163))</f>
        <v/>
      </c>
      <c r="M163" s="10">
        <f>IF(OR(D163="",F163=""),"",IF(F163&gt;=D163,F163-D163,F163-D163+1)*24)</f>
        <v/>
      </c>
      <c r="N163" s="11">
        <f>IF(B163="","",SUMPRODUCT(MAX(($B$2:$B$162=B163)*($G$2:$G$162))))</f>
        <v/>
      </c>
      <c r="O163" s="3">
        <f>IF(B163="","",IF(COUNTIF('Araçlar'!$A$2:$A$101,B163)=0,"Plaka araç listesinde yok",IF(A163="","Tarih girilmedi",IF(AND(E163&lt;&gt;"",G163&lt;&gt;"",G163&lt;E163),"Dönüş km çıkıştan küçük",IF(OR(E163="",N163=0),"",IF(E163&lt;N163,"Çıkış km önceki dönüşten küçük",IF(E163&gt;N163,"Önceki dönüşten "&amp;TEXT(E163-N163,"0")&amp;" km fazla","")))))))</f>
        <v/>
      </c>
    </row>
    <row r="164">
      <c r="A164" s="4" t="n"/>
      <c r="B164" s="3" t="n"/>
      <c r="C164" s="3" t="n"/>
      <c r="D164" s="6" t="n"/>
      <c r="E164" s="7" t="n"/>
      <c r="F164" s="6" t="n"/>
      <c r="G164" s="7" t="n"/>
      <c r="H164" s="3" t="n"/>
      <c r="I164" s="8" t="n"/>
      <c r="J164" s="9" t="n"/>
      <c r="K164" s="3" t="n"/>
      <c r="L164" s="7">
        <f>IF(OR(E164="",G164=""),"",IF(G164&lt;E164,"",G164-E164))</f>
        <v/>
      </c>
      <c r="M164" s="10">
        <f>IF(OR(D164="",F164=""),"",IF(F164&gt;=D164,F164-D164,F164-D164+1)*24)</f>
        <v/>
      </c>
      <c r="N164" s="11">
        <f>IF(B164="","",SUMPRODUCT(MAX(($B$2:$B$163=B164)*($G$2:$G$163))))</f>
        <v/>
      </c>
      <c r="O164" s="3">
        <f>IF(B164="","",IF(COUNTIF('Araçlar'!$A$2:$A$101,B164)=0,"Plaka araç listesinde yok",IF(A164="","Tarih girilmedi",IF(AND(E164&lt;&gt;"",G164&lt;&gt;"",G164&lt;E164),"Dönüş km çıkıştan küçük",IF(OR(E164="",N164=0),"",IF(E164&lt;N164,"Çıkış km önceki dönüşten küçük",IF(E164&gt;N164,"Önceki dönüşten "&amp;TEXT(E164-N164,"0")&amp;" km fazla","")))))))</f>
        <v/>
      </c>
    </row>
    <row r="165">
      <c r="A165" s="4" t="n"/>
      <c r="B165" s="3" t="n"/>
      <c r="C165" s="3" t="n"/>
      <c r="D165" s="6" t="n"/>
      <c r="E165" s="7" t="n"/>
      <c r="F165" s="6" t="n"/>
      <c r="G165" s="7" t="n"/>
      <c r="H165" s="3" t="n"/>
      <c r="I165" s="8" t="n"/>
      <c r="J165" s="9" t="n"/>
      <c r="K165" s="3" t="n"/>
      <c r="L165" s="7">
        <f>IF(OR(E165="",G165=""),"",IF(G165&lt;E165,"",G165-E165))</f>
        <v/>
      </c>
      <c r="M165" s="10">
        <f>IF(OR(D165="",F165=""),"",IF(F165&gt;=D165,F165-D165,F165-D165+1)*24)</f>
        <v/>
      </c>
      <c r="N165" s="11">
        <f>IF(B165="","",SUMPRODUCT(MAX(($B$2:$B$164=B165)*($G$2:$G$164))))</f>
        <v/>
      </c>
      <c r="O165" s="3">
        <f>IF(B165="","",IF(COUNTIF('Araçlar'!$A$2:$A$101,B165)=0,"Plaka araç listesinde yok",IF(A165="","Tarih girilmedi",IF(AND(E165&lt;&gt;"",G165&lt;&gt;"",G165&lt;E165),"Dönüş km çıkıştan küçük",IF(OR(E165="",N165=0),"",IF(E165&lt;N165,"Çıkış km önceki dönüşten küçük",IF(E165&gt;N165,"Önceki dönüşten "&amp;TEXT(E165-N165,"0")&amp;" km fazla","")))))))</f>
        <v/>
      </c>
    </row>
    <row r="166">
      <c r="A166" s="4" t="n"/>
      <c r="B166" s="3" t="n"/>
      <c r="C166" s="3" t="n"/>
      <c r="D166" s="6" t="n"/>
      <c r="E166" s="7" t="n"/>
      <c r="F166" s="6" t="n"/>
      <c r="G166" s="7" t="n"/>
      <c r="H166" s="3" t="n"/>
      <c r="I166" s="8" t="n"/>
      <c r="J166" s="9" t="n"/>
      <c r="K166" s="3" t="n"/>
      <c r="L166" s="7">
        <f>IF(OR(E166="",G166=""),"",IF(G166&lt;E166,"",G166-E166))</f>
        <v/>
      </c>
      <c r="M166" s="10">
        <f>IF(OR(D166="",F166=""),"",IF(F166&gt;=D166,F166-D166,F166-D166+1)*24)</f>
        <v/>
      </c>
      <c r="N166" s="11">
        <f>IF(B166="","",SUMPRODUCT(MAX(($B$2:$B$165=B166)*($G$2:$G$165))))</f>
        <v/>
      </c>
      <c r="O166" s="3">
        <f>IF(B166="","",IF(COUNTIF('Araçlar'!$A$2:$A$101,B166)=0,"Plaka araç listesinde yok",IF(A166="","Tarih girilmedi",IF(AND(E166&lt;&gt;"",G166&lt;&gt;"",G166&lt;E166),"Dönüş km çıkıştan küçük",IF(OR(E166="",N166=0),"",IF(E166&lt;N166,"Çıkış km önceki dönüşten küçük",IF(E166&gt;N166,"Önceki dönüşten "&amp;TEXT(E166-N166,"0")&amp;" km fazla","")))))))</f>
        <v/>
      </c>
    </row>
    <row r="167">
      <c r="A167" s="4" t="n"/>
      <c r="B167" s="3" t="n"/>
      <c r="C167" s="3" t="n"/>
      <c r="D167" s="6" t="n"/>
      <c r="E167" s="7" t="n"/>
      <c r="F167" s="6" t="n"/>
      <c r="G167" s="7" t="n"/>
      <c r="H167" s="3" t="n"/>
      <c r="I167" s="8" t="n"/>
      <c r="J167" s="9" t="n"/>
      <c r="K167" s="3" t="n"/>
      <c r="L167" s="7">
        <f>IF(OR(E167="",G167=""),"",IF(G167&lt;E167,"",G167-E167))</f>
        <v/>
      </c>
      <c r="M167" s="10">
        <f>IF(OR(D167="",F167=""),"",IF(F167&gt;=D167,F167-D167,F167-D167+1)*24)</f>
        <v/>
      </c>
      <c r="N167" s="11">
        <f>IF(B167="","",SUMPRODUCT(MAX(($B$2:$B$166=B167)*($G$2:$G$166))))</f>
        <v/>
      </c>
      <c r="O167" s="3">
        <f>IF(B167="","",IF(COUNTIF('Araçlar'!$A$2:$A$101,B167)=0,"Plaka araç listesinde yok",IF(A167="","Tarih girilmedi",IF(AND(E167&lt;&gt;"",G167&lt;&gt;"",G167&lt;E167),"Dönüş km çıkıştan küçük",IF(OR(E167="",N167=0),"",IF(E167&lt;N167,"Çıkış km önceki dönüşten küçük",IF(E167&gt;N167,"Önceki dönüşten "&amp;TEXT(E167-N167,"0")&amp;" km fazla","")))))))</f>
        <v/>
      </c>
    </row>
    <row r="168">
      <c r="A168" s="4" t="n"/>
      <c r="B168" s="3" t="n"/>
      <c r="C168" s="3" t="n"/>
      <c r="D168" s="6" t="n"/>
      <c r="E168" s="7" t="n"/>
      <c r="F168" s="6" t="n"/>
      <c r="G168" s="7" t="n"/>
      <c r="H168" s="3" t="n"/>
      <c r="I168" s="8" t="n"/>
      <c r="J168" s="9" t="n"/>
      <c r="K168" s="3" t="n"/>
      <c r="L168" s="7">
        <f>IF(OR(E168="",G168=""),"",IF(G168&lt;E168,"",G168-E168))</f>
        <v/>
      </c>
      <c r="M168" s="10">
        <f>IF(OR(D168="",F168=""),"",IF(F168&gt;=D168,F168-D168,F168-D168+1)*24)</f>
        <v/>
      </c>
      <c r="N168" s="11">
        <f>IF(B168="","",SUMPRODUCT(MAX(($B$2:$B$167=B168)*($G$2:$G$167))))</f>
        <v/>
      </c>
      <c r="O168" s="3">
        <f>IF(B168="","",IF(COUNTIF('Araçlar'!$A$2:$A$101,B168)=0,"Plaka araç listesinde yok",IF(A168="","Tarih girilmedi",IF(AND(E168&lt;&gt;"",G168&lt;&gt;"",G168&lt;E168),"Dönüş km çıkıştan küçük",IF(OR(E168="",N168=0),"",IF(E168&lt;N168,"Çıkış km önceki dönüşten küçük",IF(E168&gt;N168,"Önceki dönüşten "&amp;TEXT(E168-N168,"0")&amp;" km fazla","")))))))</f>
        <v/>
      </c>
    </row>
    <row r="169">
      <c r="A169" s="4" t="n"/>
      <c r="B169" s="3" t="n"/>
      <c r="C169" s="3" t="n"/>
      <c r="D169" s="6" t="n"/>
      <c r="E169" s="7" t="n"/>
      <c r="F169" s="6" t="n"/>
      <c r="G169" s="7" t="n"/>
      <c r="H169" s="3" t="n"/>
      <c r="I169" s="8" t="n"/>
      <c r="J169" s="9" t="n"/>
      <c r="K169" s="3" t="n"/>
      <c r="L169" s="7">
        <f>IF(OR(E169="",G169=""),"",IF(G169&lt;E169,"",G169-E169))</f>
        <v/>
      </c>
      <c r="M169" s="10">
        <f>IF(OR(D169="",F169=""),"",IF(F169&gt;=D169,F169-D169,F169-D169+1)*24)</f>
        <v/>
      </c>
      <c r="N169" s="11">
        <f>IF(B169="","",SUMPRODUCT(MAX(($B$2:$B$168=B169)*($G$2:$G$168))))</f>
        <v/>
      </c>
      <c r="O169" s="3">
        <f>IF(B169="","",IF(COUNTIF('Araçlar'!$A$2:$A$101,B169)=0,"Plaka araç listesinde yok",IF(A169="","Tarih girilmedi",IF(AND(E169&lt;&gt;"",G169&lt;&gt;"",G169&lt;E169),"Dönüş km çıkıştan küçük",IF(OR(E169="",N169=0),"",IF(E169&lt;N169,"Çıkış km önceki dönüşten küçük",IF(E169&gt;N169,"Önceki dönüşten "&amp;TEXT(E169-N169,"0")&amp;" km fazla","")))))))</f>
        <v/>
      </c>
    </row>
    <row r="170">
      <c r="A170" s="4" t="n"/>
      <c r="B170" s="3" t="n"/>
      <c r="C170" s="3" t="n"/>
      <c r="D170" s="6" t="n"/>
      <c r="E170" s="7" t="n"/>
      <c r="F170" s="6" t="n"/>
      <c r="G170" s="7" t="n"/>
      <c r="H170" s="3" t="n"/>
      <c r="I170" s="8" t="n"/>
      <c r="J170" s="9" t="n"/>
      <c r="K170" s="3" t="n"/>
      <c r="L170" s="7">
        <f>IF(OR(E170="",G170=""),"",IF(G170&lt;E170,"",G170-E170))</f>
        <v/>
      </c>
      <c r="M170" s="10">
        <f>IF(OR(D170="",F170=""),"",IF(F170&gt;=D170,F170-D170,F170-D170+1)*24)</f>
        <v/>
      </c>
      <c r="N170" s="11">
        <f>IF(B170="","",SUMPRODUCT(MAX(($B$2:$B$169=B170)*($G$2:$G$169))))</f>
        <v/>
      </c>
      <c r="O170" s="3">
        <f>IF(B170="","",IF(COUNTIF('Araçlar'!$A$2:$A$101,B170)=0,"Plaka araç listesinde yok",IF(A170="","Tarih girilmedi",IF(AND(E170&lt;&gt;"",G170&lt;&gt;"",G170&lt;E170),"Dönüş km çıkıştan küçük",IF(OR(E170="",N170=0),"",IF(E170&lt;N170,"Çıkış km önceki dönüşten küçük",IF(E170&gt;N170,"Önceki dönüşten "&amp;TEXT(E170-N170,"0")&amp;" km fazla","")))))))</f>
        <v/>
      </c>
    </row>
    <row r="171">
      <c r="A171" s="4" t="n"/>
      <c r="B171" s="3" t="n"/>
      <c r="C171" s="3" t="n"/>
      <c r="D171" s="6" t="n"/>
      <c r="E171" s="7" t="n"/>
      <c r="F171" s="6" t="n"/>
      <c r="G171" s="7" t="n"/>
      <c r="H171" s="3" t="n"/>
      <c r="I171" s="8" t="n"/>
      <c r="J171" s="9" t="n"/>
      <c r="K171" s="3" t="n"/>
      <c r="L171" s="7">
        <f>IF(OR(E171="",G171=""),"",IF(G171&lt;E171,"",G171-E171))</f>
        <v/>
      </c>
      <c r="M171" s="10">
        <f>IF(OR(D171="",F171=""),"",IF(F171&gt;=D171,F171-D171,F171-D171+1)*24)</f>
        <v/>
      </c>
      <c r="N171" s="11">
        <f>IF(B171="","",SUMPRODUCT(MAX(($B$2:$B$170=B171)*($G$2:$G$170))))</f>
        <v/>
      </c>
      <c r="O171" s="3">
        <f>IF(B171="","",IF(COUNTIF('Araçlar'!$A$2:$A$101,B171)=0,"Plaka araç listesinde yok",IF(A171="","Tarih girilmedi",IF(AND(E171&lt;&gt;"",G171&lt;&gt;"",G171&lt;E171),"Dönüş km çıkıştan küçük",IF(OR(E171="",N171=0),"",IF(E171&lt;N171,"Çıkış km önceki dönüşten küçük",IF(E171&gt;N171,"Önceki dönüşten "&amp;TEXT(E171-N171,"0")&amp;" km fazla","")))))))</f>
        <v/>
      </c>
    </row>
    <row r="172">
      <c r="A172" s="4" t="n"/>
      <c r="B172" s="3" t="n"/>
      <c r="C172" s="3" t="n"/>
      <c r="D172" s="6" t="n"/>
      <c r="E172" s="7" t="n"/>
      <c r="F172" s="6" t="n"/>
      <c r="G172" s="7" t="n"/>
      <c r="H172" s="3" t="n"/>
      <c r="I172" s="8" t="n"/>
      <c r="J172" s="9" t="n"/>
      <c r="K172" s="3" t="n"/>
      <c r="L172" s="7">
        <f>IF(OR(E172="",G172=""),"",IF(G172&lt;E172,"",G172-E172))</f>
        <v/>
      </c>
      <c r="M172" s="10">
        <f>IF(OR(D172="",F172=""),"",IF(F172&gt;=D172,F172-D172,F172-D172+1)*24)</f>
        <v/>
      </c>
      <c r="N172" s="11">
        <f>IF(B172="","",SUMPRODUCT(MAX(($B$2:$B$171=B172)*($G$2:$G$171))))</f>
        <v/>
      </c>
      <c r="O172" s="3">
        <f>IF(B172="","",IF(COUNTIF('Araçlar'!$A$2:$A$101,B172)=0,"Plaka araç listesinde yok",IF(A172="","Tarih girilmedi",IF(AND(E172&lt;&gt;"",G172&lt;&gt;"",G172&lt;E172),"Dönüş km çıkıştan küçük",IF(OR(E172="",N172=0),"",IF(E172&lt;N172,"Çıkış km önceki dönüşten küçük",IF(E172&gt;N172,"Önceki dönüşten "&amp;TEXT(E172-N172,"0")&amp;" km fazla","")))))))</f>
        <v/>
      </c>
    </row>
    <row r="173">
      <c r="A173" s="4" t="n"/>
      <c r="B173" s="3" t="n"/>
      <c r="C173" s="3" t="n"/>
      <c r="D173" s="6" t="n"/>
      <c r="E173" s="7" t="n"/>
      <c r="F173" s="6" t="n"/>
      <c r="G173" s="7" t="n"/>
      <c r="H173" s="3" t="n"/>
      <c r="I173" s="8" t="n"/>
      <c r="J173" s="9" t="n"/>
      <c r="K173" s="3" t="n"/>
      <c r="L173" s="7">
        <f>IF(OR(E173="",G173=""),"",IF(G173&lt;E173,"",G173-E173))</f>
        <v/>
      </c>
      <c r="M173" s="10">
        <f>IF(OR(D173="",F173=""),"",IF(F173&gt;=D173,F173-D173,F173-D173+1)*24)</f>
        <v/>
      </c>
      <c r="N173" s="11">
        <f>IF(B173="","",SUMPRODUCT(MAX(($B$2:$B$172=B173)*($G$2:$G$172))))</f>
        <v/>
      </c>
      <c r="O173" s="3">
        <f>IF(B173="","",IF(COUNTIF('Araçlar'!$A$2:$A$101,B173)=0,"Plaka araç listesinde yok",IF(A173="","Tarih girilmedi",IF(AND(E173&lt;&gt;"",G173&lt;&gt;"",G173&lt;E173),"Dönüş km çıkıştan küçük",IF(OR(E173="",N173=0),"",IF(E173&lt;N173,"Çıkış km önceki dönüşten küçük",IF(E173&gt;N173,"Önceki dönüşten "&amp;TEXT(E173-N173,"0")&amp;" km fazla","")))))))</f>
        <v/>
      </c>
    </row>
    <row r="174">
      <c r="A174" s="4" t="n"/>
      <c r="B174" s="3" t="n"/>
      <c r="C174" s="3" t="n"/>
      <c r="D174" s="6" t="n"/>
      <c r="E174" s="7" t="n"/>
      <c r="F174" s="6" t="n"/>
      <c r="G174" s="7" t="n"/>
      <c r="H174" s="3" t="n"/>
      <c r="I174" s="8" t="n"/>
      <c r="J174" s="9" t="n"/>
      <c r="K174" s="3" t="n"/>
      <c r="L174" s="7">
        <f>IF(OR(E174="",G174=""),"",IF(G174&lt;E174,"",G174-E174))</f>
        <v/>
      </c>
      <c r="M174" s="10">
        <f>IF(OR(D174="",F174=""),"",IF(F174&gt;=D174,F174-D174,F174-D174+1)*24)</f>
        <v/>
      </c>
      <c r="N174" s="11">
        <f>IF(B174="","",SUMPRODUCT(MAX(($B$2:$B$173=B174)*($G$2:$G$173))))</f>
        <v/>
      </c>
      <c r="O174" s="3">
        <f>IF(B174="","",IF(COUNTIF('Araçlar'!$A$2:$A$101,B174)=0,"Plaka araç listesinde yok",IF(A174="","Tarih girilmedi",IF(AND(E174&lt;&gt;"",G174&lt;&gt;"",G174&lt;E174),"Dönüş km çıkıştan küçük",IF(OR(E174="",N174=0),"",IF(E174&lt;N174,"Çıkış km önceki dönüşten küçük",IF(E174&gt;N174,"Önceki dönüşten "&amp;TEXT(E174-N174,"0")&amp;" km fazla","")))))))</f>
        <v/>
      </c>
    </row>
    <row r="175">
      <c r="A175" s="4" t="n"/>
      <c r="B175" s="3" t="n"/>
      <c r="C175" s="3" t="n"/>
      <c r="D175" s="6" t="n"/>
      <c r="E175" s="7" t="n"/>
      <c r="F175" s="6" t="n"/>
      <c r="G175" s="7" t="n"/>
      <c r="H175" s="3" t="n"/>
      <c r="I175" s="8" t="n"/>
      <c r="J175" s="9" t="n"/>
      <c r="K175" s="3" t="n"/>
      <c r="L175" s="7">
        <f>IF(OR(E175="",G175=""),"",IF(G175&lt;E175,"",G175-E175))</f>
        <v/>
      </c>
      <c r="M175" s="10">
        <f>IF(OR(D175="",F175=""),"",IF(F175&gt;=D175,F175-D175,F175-D175+1)*24)</f>
        <v/>
      </c>
      <c r="N175" s="11">
        <f>IF(B175="","",SUMPRODUCT(MAX(($B$2:$B$174=B175)*($G$2:$G$174))))</f>
        <v/>
      </c>
      <c r="O175" s="3">
        <f>IF(B175="","",IF(COUNTIF('Araçlar'!$A$2:$A$101,B175)=0,"Plaka araç listesinde yok",IF(A175="","Tarih girilmedi",IF(AND(E175&lt;&gt;"",G175&lt;&gt;"",G175&lt;E175),"Dönüş km çıkıştan küçük",IF(OR(E175="",N175=0),"",IF(E175&lt;N175,"Çıkış km önceki dönüşten küçük",IF(E175&gt;N175,"Önceki dönüşten "&amp;TEXT(E175-N175,"0")&amp;" km fazla","")))))))</f>
        <v/>
      </c>
    </row>
    <row r="176">
      <c r="A176" s="4" t="n"/>
      <c r="B176" s="3" t="n"/>
      <c r="C176" s="3" t="n"/>
      <c r="D176" s="6" t="n"/>
      <c r="E176" s="7" t="n"/>
      <c r="F176" s="6" t="n"/>
      <c r="G176" s="7" t="n"/>
      <c r="H176" s="3" t="n"/>
      <c r="I176" s="8" t="n"/>
      <c r="J176" s="9" t="n"/>
      <c r="K176" s="3" t="n"/>
      <c r="L176" s="7">
        <f>IF(OR(E176="",G176=""),"",IF(G176&lt;E176,"",G176-E176))</f>
        <v/>
      </c>
      <c r="M176" s="10">
        <f>IF(OR(D176="",F176=""),"",IF(F176&gt;=D176,F176-D176,F176-D176+1)*24)</f>
        <v/>
      </c>
      <c r="N176" s="11">
        <f>IF(B176="","",SUMPRODUCT(MAX(($B$2:$B$175=B176)*($G$2:$G$175))))</f>
        <v/>
      </c>
      <c r="O176" s="3">
        <f>IF(B176="","",IF(COUNTIF('Araçlar'!$A$2:$A$101,B176)=0,"Plaka araç listesinde yok",IF(A176="","Tarih girilmedi",IF(AND(E176&lt;&gt;"",G176&lt;&gt;"",G176&lt;E176),"Dönüş km çıkıştan küçük",IF(OR(E176="",N176=0),"",IF(E176&lt;N176,"Çıkış km önceki dönüşten küçük",IF(E176&gt;N176,"Önceki dönüşten "&amp;TEXT(E176-N176,"0")&amp;" km fazla","")))))))</f>
        <v/>
      </c>
    </row>
    <row r="177">
      <c r="A177" s="4" t="n"/>
      <c r="B177" s="3" t="n"/>
      <c r="C177" s="3" t="n"/>
      <c r="D177" s="6" t="n"/>
      <c r="E177" s="7" t="n"/>
      <c r="F177" s="6" t="n"/>
      <c r="G177" s="7" t="n"/>
      <c r="H177" s="3" t="n"/>
      <c r="I177" s="8" t="n"/>
      <c r="J177" s="9" t="n"/>
      <c r="K177" s="3" t="n"/>
      <c r="L177" s="7">
        <f>IF(OR(E177="",G177=""),"",IF(G177&lt;E177,"",G177-E177))</f>
        <v/>
      </c>
      <c r="M177" s="10">
        <f>IF(OR(D177="",F177=""),"",IF(F177&gt;=D177,F177-D177,F177-D177+1)*24)</f>
        <v/>
      </c>
      <c r="N177" s="11">
        <f>IF(B177="","",SUMPRODUCT(MAX(($B$2:$B$176=B177)*($G$2:$G$176))))</f>
        <v/>
      </c>
      <c r="O177" s="3">
        <f>IF(B177="","",IF(COUNTIF('Araçlar'!$A$2:$A$101,B177)=0,"Plaka araç listesinde yok",IF(A177="","Tarih girilmedi",IF(AND(E177&lt;&gt;"",G177&lt;&gt;"",G177&lt;E177),"Dönüş km çıkıştan küçük",IF(OR(E177="",N177=0),"",IF(E177&lt;N177,"Çıkış km önceki dönüşten küçük",IF(E177&gt;N177,"Önceki dönüşten "&amp;TEXT(E177-N177,"0")&amp;" km fazla","")))))))</f>
        <v/>
      </c>
    </row>
    <row r="178">
      <c r="A178" s="4" t="n"/>
      <c r="B178" s="3" t="n"/>
      <c r="C178" s="3" t="n"/>
      <c r="D178" s="6" t="n"/>
      <c r="E178" s="7" t="n"/>
      <c r="F178" s="6" t="n"/>
      <c r="G178" s="7" t="n"/>
      <c r="H178" s="3" t="n"/>
      <c r="I178" s="8" t="n"/>
      <c r="J178" s="9" t="n"/>
      <c r="K178" s="3" t="n"/>
      <c r="L178" s="7">
        <f>IF(OR(E178="",G178=""),"",IF(G178&lt;E178,"",G178-E178))</f>
        <v/>
      </c>
      <c r="M178" s="10">
        <f>IF(OR(D178="",F178=""),"",IF(F178&gt;=D178,F178-D178,F178-D178+1)*24)</f>
        <v/>
      </c>
      <c r="N178" s="11">
        <f>IF(B178="","",SUMPRODUCT(MAX(($B$2:$B$177=B178)*($G$2:$G$177))))</f>
        <v/>
      </c>
      <c r="O178" s="3">
        <f>IF(B178="","",IF(COUNTIF('Araçlar'!$A$2:$A$101,B178)=0,"Plaka araç listesinde yok",IF(A178="","Tarih girilmedi",IF(AND(E178&lt;&gt;"",G178&lt;&gt;"",G178&lt;E178),"Dönüş km çıkıştan küçük",IF(OR(E178="",N178=0),"",IF(E178&lt;N178,"Çıkış km önceki dönüşten küçük",IF(E178&gt;N178,"Önceki dönüşten "&amp;TEXT(E178-N178,"0")&amp;" km fazla","")))))))</f>
        <v/>
      </c>
    </row>
    <row r="179">
      <c r="A179" s="4" t="n"/>
      <c r="B179" s="3" t="n"/>
      <c r="C179" s="3" t="n"/>
      <c r="D179" s="6" t="n"/>
      <c r="E179" s="7" t="n"/>
      <c r="F179" s="6" t="n"/>
      <c r="G179" s="7" t="n"/>
      <c r="H179" s="3" t="n"/>
      <c r="I179" s="8" t="n"/>
      <c r="J179" s="9" t="n"/>
      <c r="K179" s="3" t="n"/>
      <c r="L179" s="7">
        <f>IF(OR(E179="",G179=""),"",IF(G179&lt;E179,"",G179-E179))</f>
        <v/>
      </c>
      <c r="M179" s="10">
        <f>IF(OR(D179="",F179=""),"",IF(F179&gt;=D179,F179-D179,F179-D179+1)*24)</f>
        <v/>
      </c>
      <c r="N179" s="11">
        <f>IF(B179="","",SUMPRODUCT(MAX(($B$2:$B$178=B179)*($G$2:$G$178))))</f>
        <v/>
      </c>
      <c r="O179" s="3">
        <f>IF(B179="","",IF(COUNTIF('Araçlar'!$A$2:$A$101,B179)=0,"Plaka araç listesinde yok",IF(A179="","Tarih girilmedi",IF(AND(E179&lt;&gt;"",G179&lt;&gt;"",G179&lt;E179),"Dönüş km çıkıştan küçük",IF(OR(E179="",N179=0),"",IF(E179&lt;N179,"Çıkış km önceki dönüşten küçük",IF(E179&gt;N179,"Önceki dönüşten "&amp;TEXT(E179-N179,"0")&amp;" km fazla","")))))))</f>
        <v/>
      </c>
    </row>
    <row r="180">
      <c r="A180" s="4" t="n"/>
      <c r="B180" s="3" t="n"/>
      <c r="C180" s="3" t="n"/>
      <c r="D180" s="6" t="n"/>
      <c r="E180" s="7" t="n"/>
      <c r="F180" s="6" t="n"/>
      <c r="G180" s="7" t="n"/>
      <c r="H180" s="3" t="n"/>
      <c r="I180" s="8" t="n"/>
      <c r="J180" s="9" t="n"/>
      <c r="K180" s="3" t="n"/>
      <c r="L180" s="7">
        <f>IF(OR(E180="",G180=""),"",IF(G180&lt;E180,"",G180-E180))</f>
        <v/>
      </c>
      <c r="M180" s="10">
        <f>IF(OR(D180="",F180=""),"",IF(F180&gt;=D180,F180-D180,F180-D180+1)*24)</f>
        <v/>
      </c>
      <c r="N180" s="11">
        <f>IF(B180="","",SUMPRODUCT(MAX(($B$2:$B$179=B180)*($G$2:$G$179))))</f>
        <v/>
      </c>
      <c r="O180" s="3">
        <f>IF(B180="","",IF(COUNTIF('Araçlar'!$A$2:$A$101,B180)=0,"Plaka araç listesinde yok",IF(A180="","Tarih girilmedi",IF(AND(E180&lt;&gt;"",G180&lt;&gt;"",G180&lt;E180),"Dönüş km çıkıştan küçük",IF(OR(E180="",N180=0),"",IF(E180&lt;N180,"Çıkış km önceki dönüşten küçük",IF(E180&gt;N180,"Önceki dönüşten "&amp;TEXT(E180-N180,"0")&amp;" km fazla","")))))))</f>
        <v/>
      </c>
    </row>
    <row r="181">
      <c r="A181" s="4" t="n"/>
      <c r="B181" s="3" t="n"/>
      <c r="C181" s="3" t="n"/>
      <c r="D181" s="6" t="n"/>
      <c r="E181" s="7" t="n"/>
      <c r="F181" s="6" t="n"/>
      <c r="G181" s="7" t="n"/>
      <c r="H181" s="3" t="n"/>
      <c r="I181" s="8" t="n"/>
      <c r="J181" s="9" t="n"/>
      <c r="K181" s="3" t="n"/>
      <c r="L181" s="7">
        <f>IF(OR(E181="",G181=""),"",IF(G181&lt;E181,"",G181-E181))</f>
        <v/>
      </c>
      <c r="M181" s="10">
        <f>IF(OR(D181="",F181=""),"",IF(F181&gt;=D181,F181-D181,F181-D181+1)*24)</f>
        <v/>
      </c>
      <c r="N181" s="11">
        <f>IF(B181="","",SUMPRODUCT(MAX(($B$2:$B$180=B181)*($G$2:$G$180))))</f>
        <v/>
      </c>
      <c r="O181" s="3">
        <f>IF(B181="","",IF(COUNTIF('Araçlar'!$A$2:$A$101,B181)=0,"Plaka araç listesinde yok",IF(A181="","Tarih girilmedi",IF(AND(E181&lt;&gt;"",G181&lt;&gt;"",G181&lt;E181),"Dönüş km çıkıştan küçük",IF(OR(E181="",N181=0),"",IF(E181&lt;N181,"Çıkış km önceki dönüşten küçük",IF(E181&gt;N181,"Önceki dönüşten "&amp;TEXT(E181-N181,"0")&amp;" km fazla","")))))))</f>
        <v/>
      </c>
    </row>
    <row r="182">
      <c r="A182" s="4" t="n"/>
      <c r="B182" s="3" t="n"/>
      <c r="C182" s="3" t="n"/>
      <c r="D182" s="6" t="n"/>
      <c r="E182" s="7" t="n"/>
      <c r="F182" s="6" t="n"/>
      <c r="G182" s="7" t="n"/>
      <c r="H182" s="3" t="n"/>
      <c r="I182" s="8" t="n"/>
      <c r="J182" s="9" t="n"/>
      <c r="K182" s="3" t="n"/>
      <c r="L182" s="7">
        <f>IF(OR(E182="",G182=""),"",IF(G182&lt;E182,"",G182-E182))</f>
        <v/>
      </c>
      <c r="M182" s="10">
        <f>IF(OR(D182="",F182=""),"",IF(F182&gt;=D182,F182-D182,F182-D182+1)*24)</f>
        <v/>
      </c>
      <c r="N182" s="11">
        <f>IF(B182="","",SUMPRODUCT(MAX(($B$2:$B$181=B182)*($G$2:$G$181))))</f>
        <v/>
      </c>
      <c r="O182" s="3">
        <f>IF(B182="","",IF(COUNTIF('Araçlar'!$A$2:$A$101,B182)=0,"Plaka araç listesinde yok",IF(A182="","Tarih girilmedi",IF(AND(E182&lt;&gt;"",G182&lt;&gt;"",G182&lt;E182),"Dönüş km çıkıştan küçük",IF(OR(E182="",N182=0),"",IF(E182&lt;N182,"Çıkış km önceki dönüşten küçük",IF(E182&gt;N182,"Önceki dönüşten "&amp;TEXT(E182-N182,"0")&amp;" km fazla","")))))))</f>
        <v/>
      </c>
    </row>
    <row r="183">
      <c r="A183" s="4" t="n"/>
      <c r="B183" s="3" t="n"/>
      <c r="C183" s="3" t="n"/>
      <c r="D183" s="6" t="n"/>
      <c r="E183" s="7" t="n"/>
      <c r="F183" s="6" t="n"/>
      <c r="G183" s="7" t="n"/>
      <c r="H183" s="3" t="n"/>
      <c r="I183" s="8" t="n"/>
      <c r="J183" s="9" t="n"/>
      <c r="K183" s="3" t="n"/>
      <c r="L183" s="7">
        <f>IF(OR(E183="",G183=""),"",IF(G183&lt;E183,"",G183-E183))</f>
        <v/>
      </c>
      <c r="M183" s="10">
        <f>IF(OR(D183="",F183=""),"",IF(F183&gt;=D183,F183-D183,F183-D183+1)*24)</f>
        <v/>
      </c>
      <c r="N183" s="11">
        <f>IF(B183="","",SUMPRODUCT(MAX(($B$2:$B$182=B183)*($G$2:$G$182))))</f>
        <v/>
      </c>
      <c r="O183" s="3">
        <f>IF(B183="","",IF(COUNTIF('Araçlar'!$A$2:$A$101,B183)=0,"Plaka araç listesinde yok",IF(A183="","Tarih girilmedi",IF(AND(E183&lt;&gt;"",G183&lt;&gt;"",G183&lt;E183),"Dönüş km çıkıştan küçük",IF(OR(E183="",N183=0),"",IF(E183&lt;N183,"Çıkış km önceki dönüşten küçük",IF(E183&gt;N183,"Önceki dönüşten "&amp;TEXT(E183-N183,"0")&amp;" km fazla","")))))))</f>
        <v/>
      </c>
    </row>
    <row r="184">
      <c r="A184" s="4" t="n"/>
      <c r="B184" s="3" t="n"/>
      <c r="C184" s="3" t="n"/>
      <c r="D184" s="6" t="n"/>
      <c r="E184" s="7" t="n"/>
      <c r="F184" s="6" t="n"/>
      <c r="G184" s="7" t="n"/>
      <c r="H184" s="3" t="n"/>
      <c r="I184" s="8" t="n"/>
      <c r="J184" s="9" t="n"/>
      <c r="K184" s="3" t="n"/>
      <c r="L184" s="7">
        <f>IF(OR(E184="",G184=""),"",IF(G184&lt;E184,"",G184-E184))</f>
        <v/>
      </c>
      <c r="M184" s="10">
        <f>IF(OR(D184="",F184=""),"",IF(F184&gt;=D184,F184-D184,F184-D184+1)*24)</f>
        <v/>
      </c>
      <c r="N184" s="11">
        <f>IF(B184="","",SUMPRODUCT(MAX(($B$2:$B$183=B184)*($G$2:$G$183))))</f>
        <v/>
      </c>
      <c r="O184" s="3">
        <f>IF(B184="","",IF(COUNTIF('Araçlar'!$A$2:$A$101,B184)=0,"Plaka araç listesinde yok",IF(A184="","Tarih girilmedi",IF(AND(E184&lt;&gt;"",G184&lt;&gt;"",G184&lt;E184),"Dönüş km çıkıştan küçük",IF(OR(E184="",N184=0),"",IF(E184&lt;N184,"Çıkış km önceki dönüşten küçük",IF(E184&gt;N184,"Önceki dönüşten "&amp;TEXT(E184-N184,"0")&amp;" km fazla","")))))))</f>
        <v/>
      </c>
    </row>
    <row r="185">
      <c r="A185" s="4" t="n"/>
      <c r="B185" s="3" t="n"/>
      <c r="C185" s="3" t="n"/>
      <c r="D185" s="6" t="n"/>
      <c r="E185" s="7" t="n"/>
      <c r="F185" s="6" t="n"/>
      <c r="G185" s="7" t="n"/>
      <c r="H185" s="3" t="n"/>
      <c r="I185" s="8" t="n"/>
      <c r="J185" s="9" t="n"/>
      <c r="K185" s="3" t="n"/>
      <c r="L185" s="7">
        <f>IF(OR(E185="",G185=""),"",IF(G185&lt;E185,"",G185-E185))</f>
        <v/>
      </c>
      <c r="M185" s="10">
        <f>IF(OR(D185="",F185=""),"",IF(F185&gt;=D185,F185-D185,F185-D185+1)*24)</f>
        <v/>
      </c>
      <c r="N185" s="11">
        <f>IF(B185="","",SUMPRODUCT(MAX(($B$2:$B$184=B185)*($G$2:$G$184))))</f>
        <v/>
      </c>
      <c r="O185" s="3">
        <f>IF(B185="","",IF(COUNTIF('Araçlar'!$A$2:$A$101,B185)=0,"Plaka araç listesinde yok",IF(A185="","Tarih girilmedi",IF(AND(E185&lt;&gt;"",G185&lt;&gt;"",G185&lt;E185),"Dönüş km çıkıştan küçük",IF(OR(E185="",N185=0),"",IF(E185&lt;N185,"Çıkış km önceki dönüşten küçük",IF(E185&gt;N185,"Önceki dönüşten "&amp;TEXT(E185-N185,"0")&amp;" km fazla","")))))))</f>
        <v/>
      </c>
    </row>
    <row r="186">
      <c r="A186" s="4" t="n"/>
      <c r="B186" s="3" t="n"/>
      <c r="C186" s="3" t="n"/>
      <c r="D186" s="6" t="n"/>
      <c r="E186" s="7" t="n"/>
      <c r="F186" s="6" t="n"/>
      <c r="G186" s="7" t="n"/>
      <c r="H186" s="3" t="n"/>
      <c r="I186" s="8" t="n"/>
      <c r="J186" s="9" t="n"/>
      <c r="K186" s="3" t="n"/>
      <c r="L186" s="7">
        <f>IF(OR(E186="",G186=""),"",IF(G186&lt;E186,"",G186-E186))</f>
        <v/>
      </c>
      <c r="M186" s="10">
        <f>IF(OR(D186="",F186=""),"",IF(F186&gt;=D186,F186-D186,F186-D186+1)*24)</f>
        <v/>
      </c>
      <c r="N186" s="11">
        <f>IF(B186="","",SUMPRODUCT(MAX(($B$2:$B$185=B186)*($G$2:$G$185))))</f>
        <v/>
      </c>
      <c r="O186" s="3">
        <f>IF(B186="","",IF(COUNTIF('Araçlar'!$A$2:$A$101,B186)=0,"Plaka araç listesinde yok",IF(A186="","Tarih girilmedi",IF(AND(E186&lt;&gt;"",G186&lt;&gt;"",G186&lt;E186),"Dönüş km çıkıştan küçük",IF(OR(E186="",N186=0),"",IF(E186&lt;N186,"Çıkış km önceki dönüşten küçük",IF(E186&gt;N186,"Önceki dönüşten "&amp;TEXT(E186-N186,"0")&amp;" km fazla","")))))))</f>
        <v/>
      </c>
    </row>
    <row r="187">
      <c r="A187" s="4" t="n"/>
      <c r="B187" s="3" t="n"/>
      <c r="C187" s="3" t="n"/>
      <c r="D187" s="6" t="n"/>
      <c r="E187" s="7" t="n"/>
      <c r="F187" s="6" t="n"/>
      <c r="G187" s="7" t="n"/>
      <c r="H187" s="3" t="n"/>
      <c r="I187" s="8" t="n"/>
      <c r="J187" s="9" t="n"/>
      <c r="K187" s="3" t="n"/>
      <c r="L187" s="7">
        <f>IF(OR(E187="",G187=""),"",IF(G187&lt;E187,"",G187-E187))</f>
        <v/>
      </c>
      <c r="M187" s="10">
        <f>IF(OR(D187="",F187=""),"",IF(F187&gt;=D187,F187-D187,F187-D187+1)*24)</f>
        <v/>
      </c>
      <c r="N187" s="11">
        <f>IF(B187="","",SUMPRODUCT(MAX(($B$2:$B$186=B187)*($G$2:$G$186))))</f>
        <v/>
      </c>
      <c r="O187" s="3">
        <f>IF(B187="","",IF(COUNTIF('Araçlar'!$A$2:$A$101,B187)=0,"Plaka araç listesinde yok",IF(A187="","Tarih girilmedi",IF(AND(E187&lt;&gt;"",G187&lt;&gt;"",G187&lt;E187),"Dönüş km çıkıştan küçük",IF(OR(E187="",N187=0),"",IF(E187&lt;N187,"Çıkış km önceki dönüşten küçük",IF(E187&gt;N187,"Önceki dönüşten "&amp;TEXT(E187-N187,"0")&amp;" km fazla","")))))))</f>
        <v/>
      </c>
    </row>
    <row r="188">
      <c r="A188" s="4" t="n"/>
      <c r="B188" s="3" t="n"/>
      <c r="C188" s="3" t="n"/>
      <c r="D188" s="6" t="n"/>
      <c r="E188" s="7" t="n"/>
      <c r="F188" s="6" t="n"/>
      <c r="G188" s="7" t="n"/>
      <c r="H188" s="3" t="n"/>
      <c r="I188" s="8" t="n"/>
      <c r="J188" s="9" t="n"/>
      <c r="K188" s="3" t="n"/>
      <c r="L188" s="7">
        <f>IF(OR(E188="",G188=""),"",IF(G188&lt;E188,"",G188-E188))</f>
        <v/>
      </c>
      <c r="M188" s="10">
        <f>IF(OR(D188="",F188=""),"",IF(F188&gt;=D188,F188-D188,F188-D188+1)*24)</f>
        <v/>
      </c>
      <c r="N188" s="11">
        <f>IF(B188="","",SUMPRODUCT(MAX(($B$2:$B$187=B188)*($G$2:$G$187))))</f>
        <v/>
      </c>
      <c r="O188" s="3">
        <f>IF(B188="","",IF(COUNTIF('Araçlar'!$A$2:$A$101,B188)=0,"Plaka araç listesinde yok",IF(A188="","Tarih girilmedi",IF(AND(E188&lt;&gt;"",G188&lt;&gt;"",G188&lt;E188),"Dönüş km çıkıştan küçük",IF(OR(E188="",N188=0),"",IF(E188&lt;N188,"Çıkış km önceki dönüşten küçük",IF(E188&gt;N188,"Önceki dönüşten "&amp;TEXT(E188-N188,"0")&amp;" km fazla","")))))))</f>
        <v/>
      </c>
    </row>
    <row r="189">
      <c r="A189" s="4" t="n"/>
      <c r="B189" s="3" t="n"/>
      <c r="C189" s="3" t="n"/>
      <c r="D189" s="6" t="n"/>
      <c r="E189" s="7" t="n"/>
      <c r="F189" s="6" t="n"/>
      <c r="G189" s="7" t="n"/>
      <c r="H189" s="3" t="n"/>
      <c r="I189" s="8" t="n"/>
      <c r="J189" s="9" t="n"/>
      <c r="K189" s="3" t="n"/>
      <c r="L189" s="7">
        <f>IF(OR(E189="",G189=""),"",IF(G189&lt;E189,"",G189-E189))</f>
        <v/>
      </c>
      <c r="M189" s="10">
        <f>IF(OR(D189="",F189=""),"",IF(F189&gt;=D189,F189-D189,F189-D189+1)*24)</f>
        <v/>
      </c>
      <c r="N189" s="11">
        <f>IF(B189="","",SUMPRODUCT(MAX(($B$2:$B$188=B189)*($G$2:$G$188))))</f>
        <v/>
      </c>
      <c r="O189" s="3">
        <f>IF(B189="","",IF(COUNTIF('Araçlar'!$A$2:$A$101,B189)=0,"Plaka araç listesinde yok",IF(A189="","Tarih girilmedi",IF(AND(E189&lt;&gt;"",G189&lt;&gt;"",G189&lt;E189),"Dönüş km çıkıştan küçük",IF(OR(E189="",N189=0),"",IF(E189&lt;N189,"Çıkış km önceki dönüşten küçük",IF(E189&gt;N189,"Önceki dönüşten "&amp;TEXT(E189-N189,"0")&amp;" km fazla","")))))))</f>
        <v/>
      </c>
    </row>
    <row r="190">
      <c r="A190" s="4" t="n"/>
      <c r="B190" s="3" t="n"/>
      <c r="C190" s="3" t="n"/>
      <c r="D190" s="6" t="n"/>
      <c r="E190" s="7" t="n"/>
      <c r="F190" s="6" t="n"/>
      <c r="G190" s="7" t="n"/>
      <c r="H190" s="3" t="n"/>
      <c r="I190" s="8" t="n"/>
      <c r="J190" s="9" t="n"/>
      <c r="K190" s="3" t="n"/>
      <c r="L190" s="7">
        <f>IF(OR(E190="",G190=""),"",IF(G190&lt;E190,"",G190-E190))</f>
        <v/>
      </c>
      <c r="M190" s="10">
        <f>IF(OR(D190="",F190=""),"",IF(F190&gt;=D190,F190-D190,F190-D190+1)*24)</f>
        <v/>
      </c>
      <c r="N190" s="11">
        <f>IF(B190="","",SUMPRODUCT(MAX(($B$2:$B$189=B190)*($G$2:$G$189))))</f>
        <v/>
      </c>
      <c r="O190" s="3">
        <f>IF(B190="","",IF(COUNTIF('Araçlar'!$A$2:$A$101,B190)=0,"Plaka araç listesinde yok",IF(A190="","Tarih girilmedi",IF(AND(E190&lt;&gt;"",G190&lt;&gt;"",G190&lt;E190),"Dönüş km çıkıştan küçük",IF(OR(E190="",N190=0),"",IF(E190&lt;N190,"Çıkış km önceki dönüşten küçük",IF(E190&gt;N190,"Önceki dönüşten "&amp;TEXT(E190-N190,"0")&amp;" km fazla","")))))))</f>
        <v/>
      </c>
    </row>
    <row r="191">
      <c r="A191" s="4" t="n"/>
      <c r="B191" s="3" t="n"/>
      <c r="C191" s="3" t="n"/>
      <c r="D191" s="6" t="n"/>
      <c r="E191" s="7" t="n"/>
      <c r="F191" s="6" t="n"/>
      <c r="G191" s="7" t="n"/>
      <c r="H191" s="3" t="n"/>
      <c r="I191" s="8" t="n"/>
      <c r="J191" s="9" t="n"/>
      <c r="K191" s="3" t="n"/>
      <c r="L191" s="7">
        <f>IF(OR(E191="",G191=""),"",IF(G191&lt;E191,"",G191-E191))</f>
        <v/>
      </c>
      <c r="M191" s="10">
        <f>IF(OR(D191="",F191=""),"",IF(F191&gt;=D191,F191-D191,F191-D191+1)*24)</f>
        <v/>
      </c>
      <c r="N191" s="11">
        <f>IF(B191="","",SUMPRODUCT(MAX(($B$2:$B$190=B191)*($G$2:$G$190))))</f>
        <v/>
      </c>
      <c r="O191" s="3">
        <f>IF(B191="","",IF(COUNTIF('Araçlar'!$A$2:$A$101,B191)=0,"Plaka araç listesinde yok",IF(A191="","Tarih girilmedi",IF(AND(E191&lt;&gt;"",G191&lt;&gt;"",G191&lt;E191),"Dönüş km çıkıştan küçük",IF(OR(E191="",N191=0),"",IF(E191&lt;N191,"Çıkış km önceki dönüşten küçük",IF(E191&gt;N191,"Önceki dönüşten "&amp;TEXT(E191-N191,"0")&amp;" km fazla","")))))))</f>
        <v/>
      </c>
    </row>
    <row r="192">
      <c r="A192" s="4" t="n"/>
      <c r="B192" s="3" t="n"/>
      <c r="C192" s="3" t="n"/>
      <c r="D192" s="6" t="n"/>
      <c r="E192" s="7" t="n"/>
      <c r="F192" s="6" t="n"/>
      <c r="G192" s="7" t="n"/>
      <c r="H192" s="3" t="n"/>
      <c r="I192" s="8" t="n"/>
      <c r="J192" s="9" t="n"/>
      <c r="K192" s="3" t="n"/>
      <c r="L192" s="7">
        <f>IF(OR(E192="",G192=""),"",IF(G192&lt;E192,"",G192-E192))</f>
        <v/>
      </c>
      <c r="M192" s="10">
        <f>IF(OR(D192="",F192=""),"",IF(F192&gt;=D192,F192-D192,F192-D192+1)*24)</f>
        <v/>
      </c>
      <c r="N192" s="11">
        <f>IF(B192="","",SUMPRODUCT(MAX(($B$2:$B$191=B192)*($G$2:$G$191))))</f>
        <v/>
      </c>
      <c r="O192" s="3">
        <f>IF(B192="","",IF(COUNTIF('Araçlar'!$A$2:$A$101,B192)=0,"Plaka araç listesinde yok",IF(A192="","Tarih girilmedi",IF(AND(E192&lt;&gt;"",G192&lt;&gt;"",G192&lt;E192),"Dönüş km çıkıştan küçük",IF(OR(E192="",N192=0),"",IF(E192&lt;N192,"Çıkış km önceki dönüşten küçük",IF(E192&gt;N192,"Önceki dönüşten "&amp;TEXT(E192-N192,"0")&amp;" km fazla","")))))))</f>
        <v/>
      </c>
    </row>
    <row r="193">
      <c r="A193" s="4" t="n"/>
      <c r="B193" s="3" t="n"/>
      <c r="C193" s="3" t="n"/>
      <c r="D193" s="6" t="n"/>
      <c r="E193" s="7" t="n"/>
      <c r="F193" s="6" t="n"/>
      <c r="G193" s="7" t="n"/>
      <c r="H193" s="3" t="n"/>
      <c r="I193" s="8" t="n"/>
      <c r="J193" s="9" t="n"/>
      <c r="K193" s="3" t="n"/>
      <c r="L193" s="7">
        <f>IF(OR(E193="",G193=""),"",IF(G193&lt;E193,"",G193-E193))</f>
        <v/>
      </c>
      <c r="M193" s="10">
        <f>IF(OR(D193="",F193=""),"",IF(F193&gt;=D193,F193-D193,F193-D193+1)*24)</f>
        <v/>
      </c>
      <c r="N193" s="11">
        <f>IF(B193="","",SUMPRODUCT(MAX(($B$2:$B$192=B193)*($G$2:$G$192))))</f>
        <v/>
      </c>
      <c r="O193" s="3">
        <f>IF(B193="","",IF(COUNTIF('Araçlar'!$A$2:$A$101,B193)=0,"Plaka araç listesinde yok",IF(A193="","Tarih girilmedi",IF(AND(E193&lt;&gt;"",G193&lt;&gt;"",G193&lt;E193),"Dönüş km çıkıştan küçük",IF(OR(E193="",N193=0),"",IF(E193&lt;N193,"Çıkış km önceki dönüşten küçük",IF(E193&gt;N193,"Önceki dönüşten "&amp;TEXT(E193-N193,"0")&amp;" km fazla","")))))))</f>
        <v/>
      </c>
    </row>
    <row r="194">
      <c r="A194" s="4" t="n"/>
      <c r="B194" s="3" t="n"/>
      <c r="C194" s="3" t="n"/>
      <c r="D194" s="6" t="n"/>
      <c r="E194" s="7" t="n"/>
      <c r="F194" s="6" t="n"/>
      <c r="G194" s="7" t="n"/>
      <c r="H194" s="3" t="n"/>
      <c r="I194" s="8" t="n"/>
      <c r="J194" s="9" t="n"/>
      <c r="K194" s="3" t="n"/>
      <c r="L194" s="7">
        <f>IF(OR(E194="",G194=""),"",IF(G194&lt;E194,"",G194-E194))</f>
        <v/>
      </c>
      <c r="M194" s="10">
        <f>IF(OR(D194="",F194=""),"",IF(F194&gt;=D194,F194-D194,F194-D194+1)*24)</f>
        <v/>
      </c>
      <c r="N194" s="11">
        <f>IF(B194="","",SUMPRODUCT(MAX(($B$2:$B$193=B194)*($G$2:$G$193))))</f>
        <v/>
      </c>
      <c r="O194" s="3">
        <f>IF(B194="","",IF(COUNTIF('Araçlar'!$A$2:$A$101,B194)=0,"Plaka araç listesinde yok",IF(A194="","Tarih girilmedi",IF(AND(E194&lt;&gt;"",G194&lt;&gt;"",G194&lt;E194),"Dönüş km çıkıştan küçük",IF(OR(E194="",N194=0),"",IF(E194&lt;N194,"Çıkış km önceki dönüşten küçük",IF(E194&gt;N194,"Önceki dönüşten "&amp;TEXT(E194-N194,"0")&amp;" km fazla","")))))))</f>
        <v/>
      </c>
    </row>
    <row r="195">
      <c r="A195" s="4" t="n"/>
      <c r="B195" s="3" t="n"/>
      <c r="C195" s="3" t="n"/>
      <c r="D195" s="6" t="n"/>
      <c r="E195" s="7" t="n"/>
      <c r="F195" s="6" t="n"/>
      <c r="G195" s="7" t="n"/>
      <c r="H195" s="3" t="n"/>
      <c r="I195" s="8" t="n"/>
      <c r="J195" s="9" t="n"/>
      <c r="K195" s="3" t="n"/>
      <c r="L195" s="7">
        <f>IF(OR(E195="",G195=""),"",IF(G195&lt;E195,"",G195-E195))</f>
        <v/>
      </c>
      <c r="M195" s="10">
        <f>IF(OR(D195="",F195=""),"",IF(F195&gt;=D195,F195-D195,F195-D195+1)*24)</f>
        <v/>
      </c>
      <c r="N195" s="11">
        <f>IF(B195="","",SUMPRODUCT(MAX(($B$2:$B$194=B195)*($G$2:$G$194))))</f>
        <v/>
      </c>
      <c r="O195" s="3">
        <f>IF(B195="","",IF(COUNTIF('Araçlar'!$A$2:$A$101,B195)=0,"Plaka araç listesinde yok",IF(A195="","Tarih girilmedi",IF(AND(E195&lt;&gt;"",G195&lt;&gt;"",G195&lt;E195),"Dönüş km çıkıştan küçük",IF(OR(E195="",N195=0),"",IF(E195&lt;N195,"Çıkış km önceki dönüşten küçük",IF(E195&gt;N195,"Önceki dönüşten "&amp;TEXT(E195-N195,"0")&amp;" km fazla","")))))))</f>
        <v/>
      </c>
    </row>
    <row r="196">
      <c r="A196" s="4" t="n"/>
      <c r="B196" s="3" t="n"/>
      <c r="C196" s="3" t="n"/>
      <c r="D196" s="6" t="n"/>
      <c r="E196" s="7" t="n"/>
      <c r="F196" s="6" t="n"/>
      <c r="G196" s="7" t="n"/>
      <c r="H196" s="3" t="n"/>
      <c r="I196" s="8" t="n"/>
      <c r="J196" s="9" t="n"/>
      <c r="K196" s="3" t="n"/>
      <c r="L196" s="7">
        <f>IF(OR(E196="",G196=""),"",IF(G196&lt;E196,"",G196-E196))</f>
        <v/>
      </c>
      <c r="M196" s="10">
        <f>IF(OR(D196="",F196=""),"",IF(F196&gt;=D196,F196-D196,F196-D196+1)*24)</f>
        <v/>
      </c>
      <c r="N196" s="11">
        <f>IF(B196="","",SUMPRODUCT(MAX(($B$2:$B$195=B196)*($G$2:$G$195))))</f>
        <v/>
      </c>
      <c r="O196" s="3">
        <f>IF(B196="","",IF(COUNTIF('Araçlar'!$A$2:$A$101,B196)=0,"Plaka araç listesinde yok",IF(A196="","Tarih girilmedi",IF(AND(E196&lt;&gt;"",G196&lt;&gt;"",G196&lt;E196),"Dönüş km çıkıştan küçük",IF(OR(E196="",N196=0),"",IF(E196&lt;N196,"Çıkış km önceki dönüşten küçük",IF(E196&gt;N196,"Önceki dönüşten "&amp;TEXT(E196-N196,"0")&amp;" km fazla","")))))))</f>
        <v/>
      </c>
    </row>
    <row r="197">
      <c r="A197" s="4" t="n"/>
      <c r="B197" s="3" t="n"/>
      <c r="C197" s="3" t="n"/>
      <c r="D197" s="6" t="n"/>
      <c r="E197" s="7" t="n"/>
      <c r="F197" s="6" t="n"/>
      <c r="G197" s="7" t="n"/>
      <c r="H197" s="3" t="n"/>
      <c r="I197" s="8" t="n"/>
      <c r="J197" s="9" t="n"/>
      <c r="K197" s="3" t="n"/>
      <c r="L197" s="7">
        <f>IF(OR(E197="",G197=""),"",IF(G197&lt;E197,"",G197-E197))</f>
        <v/>
      </c>
      <c r="M197" s="10">
        <f>IF(OR(D197="",F197=""),"",IF(F197&gt;=D197,F197-D197,F197-D197+1)*24)</f>
        <v/>
      </c>
      <c r="N197" s="11">
        <f>IF(B197="","",SUMPRODUCT(MAX(($B$2:$B$196=B197)*($G$2:$G$196))))</f>
        <v/>
      </c>
      <c r="O197" s="3">
        <f>IF(B197="","",IF(COUNTIF('Araçlar'!$A$2:$A$101,B197)=0,"Plaka araç listesinde yok",IF(A197="","Tarih girilmedi",IF(AND(E197&lt;&gt;"",G197&lt;&gt;"",G197&lt;E197),"Dönüş km çıkıştan küçük",IF(OR(E197="",N197=0),"",IF(E197&lt;N197,"Çıkış km önceki dönüşten küçük",IF(E197&gt;N197,"Önceki dönüşten "&amp;TEXT(E197-N197,"0")&amp;" km fazla","")))))))</f>
        <v/>
      </c>
    </row>
    <row r="198">
      <c r="A198" s="4" t="n"/>
      <c r="B198" s="3" t="n"/>
      <c r="C198" s="3" t="n"/>
      <c r="D198" s="6" t="n"/>
      <c r="E198" s="7" t="n"/>
      <c r="F198" s="6" t="n"/>
      <c r="G198" s="7" t="n"/>
      <c r="H198" s="3" t="n"/>
      <c r="I198" s="8" t="n"/>
      <c r="J198" s="9" t="n"/>
      <c r="K198" s="3" t="n"/>
      <c r="L198" s="7">
        <f>IF(OR(E198="",G198=""),"",IF(G198&lt;E198,"",G198-E198))</f>
        <v/>
      </c>
      <c r="M198" s="10">
        <f>IF(OR(D198="",F198=""),"",IF(F198&gt;=D198,F198-D198,F198-D198+1)*24)</f>
        <v/>
      </c>
      <c r="N198" s="11">
        <f>IF(B198="","",SUMPRODUCT(MAX(($B$2:$B$197=B198)*($G$2:$G$197))))</f>
        <v/>
      </c>
      <c r="O198" s="3">
        <f>IF(B198="","",IF(COUNTIF('Araçlar'!$A$2:$A$101,B198)=0,"Plaka araç listesinde yok",IF(A198="","Tarih girilmedi",IF(AND(E198&lt;&gt;"",G198&lt;&gt;"",G198&lt;E198),"Dönüş km çıkıştan küçük",IF(OR(E198="",N198=0),"",IF(E198&lt;N198,"Çıkış km önceki dönüşten küçük",IF(E198&gt;N198,"Önceki dönüşten "&amp;TEXT(E198-N198,"0")&amp;" km fazla","")))))))</f>
        <v/>
      </c>
    </row>
    <row r="199">
      <c r="A199" s="4" t="n"/>
      <c r="B199" s="3" t="n"/>
      <c r="C199" s="3" t="n"/>
      <c r="D199" s="6" t="n"/>
      <c r="E199" s="7" t="n"/>
      <c r="F199" s="6" t="n"/>
      <c r="G199" s="7" t="n"/>
      <c r="H199" s="3" t="n"/>
      <c r="I199" s="8" t="n"/>
      <c r="J199" s="9" t="n"/>
      <c r="K199" s="3" t="n"/>
      <c r="L199" s="7">
        <f>IF(OR(E199="",G199=""),"",IF(G199&lt;E199,"",G199-E199))</f>
        <v/>
      </c>
      <c r="M199" s="10">
        <f>IF(OR(D199="",F199=""),"",IF(F199&gt;=D199,F199-D199,F199-D199+1)*24)</f>
        <v/>
      </c>
      <c r="N199" s="11">
        <f>IF(B199="","",SUMPRODUCT(MAX(($B$2:$B$198=B199)*($G$2:$G$198))))</f>
        <v/>
      </c>
      <c r="O199" s="3">
        <f>IF(B199="","",IF(COUNTIF('Araçlar'!$A$2:$A$101,B199)=0,"Plaka araç listesinde yok",IF(A199="","Tarih girilmedi",IF(AND(E199&lt;&gt;"",G199&lt;&gt;"",G199&lt;E199),"Dönüş km çıkıştan küçük",IF(OR(E199="",N199=0),"",IF(E199&lt;N199,"Çıkış km önceki dönüşten küçük",IF(E199&gt;N199,"Önceki dönüşten "&amp;TEXT(E199-N199,"0")&amp;" km fazla","")))))))</f>
        <v/>
      </c>
    </row>
    <row r="200">
      <c r="A200" s="4" t="n"/>
      <c r="B200" s="3" t="n"/>
      <c r="C200" s="3" t="n"/>
      <c r="D200" s="6" t="n"/>
      <c r="E200" s="7" t="n"/>
      <c r="F200" s="6" t="n"/>
      <c r="G200" s="7" t="n"/>
      <c r="H200" s="3" t="n"/>
      <c r="I200" s="8" t="n"/>
      <c r="J200" s="9" t="n"/>
      <c r="K200" s="3" t="n"/>
      <c r="L200" s="7">
        <f>IF(OR(E200="",G200=""),"",IF(G200&lt;E200,"",G200-E200))</f>
        <v/>
      </c>
      <c r="M200" s="10">
        <f>IF(OR(D200="",F200=""),"",IF(F200&gt;=D200,F200-D200,F200-D200+1)*24)</f>
        <v/>
      </c>
      <c r="N200" s="11">
        <f>IF(B200="","",SUMPRODUCT(MAX(($B$2:$B$199=B200)*($G$2:$G$199))))</f>
        <v/>
      </c>
      <c r="O200" s="3">
        <f>IF(B200="","",IF(COUNTIF('Araçlar'!$A$2:$A$101,B200)=0,"Plaka araç listesinde yok",IF(A200="","Tarih girilmedi",IF(AND(E200&lt;&gt;"",G200&lt;&gt;"",G200&lt;E200),"Dönüş km çıkıştan küçük",IF(OR(E200="",N200=0),"",IF(E200&lt;N200,"Çıkış km önceki dönüşten küçük",IF(E200&gt;N200,"Önceki dönüşten "&amp;TEXT(E200-N200,"0")&amp;" km fazla","")))))))</f>
        <v/>
      </c>
    </row>
    <row r="201">
      <c r="A201" s="4" t="n"/>
      <c r="B201" s="3" t="n"/>
      <c r="C201" s="3" t="n"/>
      <c r="D201" s="6" t="n"/>
      <c r="E201" s="7" t="n"/>
      <c r="F201" s="6" t="n"/>
      <c r="G201" s="7" t="n"/>
      <c r="H201" s="3" t="n"/>
      <c r="I201" s="8" t="n"/>
      <c r="J201" s="9" t="n"/>
      <c r="K201" s="3" t="n"/>
      <c r="L201" s="7">
        <f>IF(OR(E201="",G201=""),"",IF(G201&lt;E201,"",G201-E201))</f>
        <v/>
      </c>
      <c r="M201" s="10">
        <f>IF(OR(D201="",F201=""),"",IF(F201&gt;=D201,F201-D201,F201-D201+1)*24)</f>
        <v/>
      </c>
      <c r="N201" s="11">
        <f>IF(B201="","",SUMPRODUCT(MAX(($B$2:$B$200=B201)*($G$2:$G$200))))</f>
        <v/>
      </c>
      <c r="O201" s="3">
        <f>IF(B201="","",IF(COUNTIF('Araçlar'!$A$2:$A$101,B201)=0,"Plaka araç listesinde yok",IF(A201="","Tarih girilmedi",IF(AND(E201&lt;&gt;"",G201&lt;&gt;"",G201&lt;E201),"Dönüş km çıkıştan küçük",IF(OR(E201="",N201=0),"",IF(E201&lt;N201,"Çıkış km önceki dönüşten küçük",IF(E201&gt;N201,"Önceki dönüşten "&amp;TEXT(E201-N201,"0")&amp;" km fazla","")))))))</f>
        <v/>
      </c>
    </row>
    <row r="202">
      <c r="A202" s="4" t="n"/>
      <c r="B202" s="3" t="n"/>
      <c r="C202" s="3" t="n"/>
      <c r="D202" s="6" t="n"/>
      <c r="E202" s="7" t="n"/>
      <c r="F202" s="6" t="n"/>
      <c r="G202" s="7" t="n"/>
      <c r="H202" s="3" t="n"/>
      <c r="I202" s="8" t="n"/>
      <c r="J202" s="9" t="n"/>
      <c r="K202" s="3" t="n"/>
      <c r="L202" s="7">
        <f>IF(OR(E202="",G202=""),"",IF(G202&lt;E202,"",G202-E202))</f>
        <v/>
      </c>
      <c r="M202" s="10">
        <f>IF(OR(D202="",F202=""),"",IF(F202&gt;=D202,F202-D202,F202-D202+1)*24)</f>
        <v/>
      </c>
      <c r="N202" s="11">
        <f>IF(B202="","",SUMPRODUCT(MAX(($B$2:$B$201=B202)*($G$2:$G$201))))</f>
        <v/>
      </c>
      <c r="O202" s="3">
        <f>IF(B202="","",IF(COUNTIF('Araçlar'!$A$2:$A$101,B202)=0,"Plaka araç listesinde yok",IF(A202="","Tarih girilmedi",IF(AND(E202&lt;&gt;"",G202&lt;&gt;"",G202&lt;E202),"Dönüş km çıkıştan küçük",IF(OR(E202="",N202=0),"",IF(E202&lt;N202,"Çıkış km önceki dönüşten küçük",IF(E202&gt;N202,"Önceki dönüşten "&amp;TEXT(E202-N202,"0")&amp;" km fazla","")))))))</f>
        <v/>
      </c>
    </row>
    <row r="203">
      <c r="A203" s="4" t="n"/>
      <c r="B203" s="3" t="n"/>
      <c r="C203" s="3" t="n"/>
      <c r="D203" s="6" t="n"/>
      <c r="E203" s="7" t="n"/>
      <c r="F203" s="6" t="n"/>
      <c r="G203" s="7" t="n"/>
      <c r="H203" s="3" t="n"/>
      <c r="I203" s="8" t="n"/>
      <c r="J203" s="9" t="n"/>
      <c r="K203" s="3" t="n"/>
      <c r="L203" s="7">
        <f>IF(OR(E203="",G203=""),"",IF(G203&lt;E203,"",G203-E203))</f>
        <v/>
      </c>
      <c r="M203" s="10">
        <f>IF(OR(D203="",F203=""),"",IF(F203&gt;=D203,F203-D203,F203-D203+1)*24)</f>
        <v/>
      </c>
      <c r="N203" s="11">
        <f>IF(B203="","",SUMPRODUCT(MAX(($B$2:$B$202=B203)*($G$2:$G$202))))</f>
        <v/>
      </c>
      <c r="O203" s="3">
        <f>IF(B203="","",IF(COUNTIF('Araçlar'!$A$2:$A$101,B203)=0,"Plaka araç listesinde yok",IF(A203="","Tarih girilmedi",IF(AND(E203&lt;&gt;"",G203&lt;&gt;"",G203&lt;E203),"Dönüş km çıkıştan küçük",IF(OR(E203="",N203=0),"",IF(E203&lt;N203,"Çıkış km önceki dönüşten küçük",IF(E203&gt;N203,"Önceki dönüşten "&amp;TEXT(E203-N203,"0")&amp;" km fazla","")))))))</f>
        <v/>
      </c>
    </row>
    <row r="204">
      <c r="A204" s="4" t="n"/>
      <c r="B204" s="3" t="n"/>
      <c r="C204" s="3" t="n"/>
      <c r="D204" s="6" t="n"/>
      <c r="E204" s="7" t="n"/>
      <c r="F204" s="6" t="n"/>
      <c r="G204" s="7" t="n"/>
      <c r="H204" s="3" t="n"/>
      <c r="I204" s="8" t="n"/>
      <c r="J204" s="9" t="n"/>
      <c r="K204" s="3" t="n"/>
      <c r="L204" s="7">
        <f>IF(OR(E204="",G204=""),"",IF(G204&lt;E204,"",G204-E204))</f>
        <v/>
      </c>
      <c r="M204" s="10">
        <f>IF(OR(D204="",F204=""),"",IF(F204&gt;=D204,F204-D204,F204-D204+1)*24)</f>
        <v/>
      </c>
      <c r="N204" s="11">
        <f>IF(B204="","",SUMPRODUCT(MAX(($B$2:$B$203=B204)*($G$2:$G$203))))</f>
        <v/>
      </c>
      <c r="O204" s="3">
        <f>IF(B204="","",IF(COUNTIF('Araçlar'!$A$2:$A$101,B204)=0,"Plaka araç listesinde yok",IF(A204="","Tarih girilmedi",IF(AND(E204&lt;&gt;"",G204&lt;&gt;"",G204&lt;E204),"Dönüş km çıkıştan küçük",IF(OR(E204="",N204=0),"",IF(E204&lt;N204,"Çıkış km önceki dönüşten küçük",IF(E204&gt;N204,"Önceki dönüşten "&amp;TEXT(E204-N204,"0")&amp;" km fazla","")))))))</f>
        <v/>
      </c>
    </row>
    <row r="205">
      <c r="A205" s="4" t="n"/>
      <c r="B205" s="3" t="n"/>
      <c r="C205" s="3" t="n"/>
      <c r="D205" s="6" t="n"/>
      <c r="E205" s="7" t="n"/>
      <c r="F205" s="6" t="n"/>
      <c r="G205" s="7" t="n"/>
      <c r="H205" s="3" t="n"/>
      <c r="I205" s="8" t="n"/>
      <c r="J205" s="9" t="n"/>
      <c r="K205" s="3" t="n"/>
      <c r="L205" s="7">
        <f>IF(OR(E205="",G205=""),"",IF(G205&lt;E205,"",G205-E205))</f>
        <v/>
      </c>
      <c r="M205" s="10">
        <f>IF(OR(D205="",F205=""),"",IF(F205&gt;=D205,F205-D205,F205-D205+1)*24)</f>
        <v/>
      </c>
      <c r="N205" s="11">
        <f>IF(B205="","",SUMPRODUCT(MAX(($B$2:$B$204=B205)*($G$2:$G$204))))</f>
        <v/>
      </c>
      <c r="O205" s="3">
        <f>IF(B205="","",IF(COUNTIF('Araçlar'!$A$2:$A$101,B205)=0,"Plaka araç listesinde yok",IF(A205="","Tarih girilmedi",IF(AND(E205&lt;&gt;"",G205&lt;&gt;"",G205&lt;E205),"Dönüş km çıkıştan küçük",IF(OR(E205="",N205=0),"",IF(E205&lt;N205,"Çıkış km önceki dönüşten küçük",IF(E205&gt;N205,"Önceki dönüşten "&amp;TEXT(E205-N205,"0")&amp;" km fazla","")))))))</f>
        <v/>
      </c>
    </row>
    <row r="206">
      <c r="A206" s="4" t="n"/>
      <c r="B206" s="3" t="n"/>
      <c r="C206" s="3" t="n"/>
      <c r="D206" s="6" t="n"/>
      <c r="E206" s="7" t="n"/>
      <c r="F206" s="6" t="n"/>
      <c r="G206" s="7" t="n"/>
      <c r="H206" s="3" t="n"/>
      <c r="I206" s="8" t="n"/>
      <c r="J206" s="9" t="n"/>
      <c r="K206" s="3" t="n"/>
      <c r="L206" s="7">
        <f>IF(OR(E206="",G206=""),"",IF(G206&lt;E206,"",G206-E206))</f>
        <v/>
      </c>
      <c r="M206" s="10">
        <f>IF(OR(D206="",F206=""),"",IF(F206&gt;=D206,F206-D206,F206-D206+1)*24)</f>
        <v/>
      </c>
      <c r="N206" s="11">
        <f>IF(B206="","",SUMPRODUCT(MAX(($B$2:$B$205=B206)*($G$2:$G$205))))</f>
        <v/>
      </c>
      <c r="O206" s="3">
        <f>IF(B206="","",IF(COUNTIF('Araçlar'!$A$2:$A$101,B206)=0,"Plaka araç listesinde yok",IF(A206="","Tarih girilmedi",IF(AND(E206&lt;&gt;"",G206&lt;&gt;"",G206&lt;E206),"Dönüş km çıkıştan küçük",IF(OR(E206="",N206=0),"",IF(E206&lt;N206,"Çıkış km önceki dönüşten küçük",IF(E206&gt;N206,"Önceki dönüşten "&amp;TEXT(E206-N206,"0")&amp;" km fazla","")))))))</f>
        <v/>
      </c>
    </row>
    <row r="207">
      <c r="A207" s="4" t="n"/>
      <c r="B207" s="3" t="n"/>
      <c r="C207" s="3" t="n"/>
      <c r="D207" s="6" t="n"/>
      <c r="E207" s="7" t="n"/>
      <c r="F207" s="6" t="n"/>
      <c r="G207" s="7" t="n"/>
      <c r="H207" s="3" t="n"/>
      <c r="I207" s="8" t="n"/>
      <c r="J207" s="9" t="n"/>
      <c r="K207" s="3" t="n"/>
      <c r="L207" s="7">
        <f>IF(OR(E207="",G207=""),"",IF(G207&lt;E207,"",G207-E207))</f>
        <v/>
      </c>
      <c r="M207" s="10">
        <f>IF(OR(D207="",F207=""),"",IF(F207&gt;=D207,F207-D207,F207-D207+1)*24)</f>
        <v/>
      </c>
      <c r="N207" s="11">
        <f>IF(B207="","",SUMPRODUCT(MAX(($B$2:$B$206=B207)*($G$2:$G$206))))</f>
        <v/>
      </c>
      <c r="O207" s="3">
        <f>IF(B207="","",IF(COUNTIF('Araçlar'!$A$2:$A$101,B207)=0,"Plaka araç listesinde yok",IF(A207="","Tarih girilmedi",IF(AND(E207&lt;&gt;"",G207&lt;&gt;"",G207&lt;E207),"Dönüş km çıkıştan küçük",IF(OR(E207="",N207=0),"",IF(E207&lt;N207,"Çıkış km önceki dönüşten küçük",IF(E207&gt;N207,"Önceki dönüşten "&amp;TEXT(E207-N207,"0")&amp;" km fazla","")))))))</f>
        <v/>
      </c>
    </row>
    <row r="208">
      <c r="A208" s="4" t="n"/>
      <c r="B208" s="3" t="n"/>
      <c r="C208" s="3" t="n"/>
      <c r="D208" s="6" t="n"/>
      <c r="E208" s="7" t="n"/>
      <c r="F208" s="6" t="n"/>
      <c r="G208" s="7" t="n"/>
      <c r="H208" s="3" t="n"/>
      <c r="I208" s="8" t="n"/>
      <c r="J208" s="9" t="n"/>
      <c r="K208" s="3" t="n"/>
      <c r="L208" s="7">
        <f>IF(OR(E208="",G208=""),"",IF(G208&lt;E208,"",G208-E208))</f>
        <v/>
      </c>
      <c r="M208" s="10">
        <f>IF(OR(D208="",F208=""),"",IF(F208&gt;=D208,F208-D208,F208-D208+1)*24)</f>
        <v/>
      </c>
      <c r="N208" s="11">
        <f>IF(B208="","",SUMPRODUCT(MAX(($B$2:$B$207=B208)*($G$2:$G$207))))</f>
        <v/>
      </c>
      <c r="O208" s="3">
        <f>IF(B208="","",IF(COUNTIF('Araçlar'!$A$2:$A$101,B208)=0,"Plaka araç listesinde yok",IF(A208="","Tarih girilmedi",IF(AND(E208&lt;&gt;"",G208&lt;&gt;"",G208&lt;E208),"Dönüş km çıkıştan küçük",IF(OR(E208="",N208=0),"",IF(E208&lt;N208,"Çıkış km önceki dönüşten küçük",IF(E208&gt;N208,"Önceki dönüşten "&amp;TEXT(E208-N208,"0")&amp;" km fazla","")))))))</f>
        <v/>
      </c>
    </row>
    <row r="209">
      <c r="A209" s="4" t="n"/>
      <c r="B209" s="3" t="n"/>
      <c r="C209" s="3" t="n"/>
      <c r="D209" s="6" t="n"/>
      <c r="E209" s="7" t="n"/>
      <c r="F209" s="6" t="n"/>
      <c r="G209" s="7" t="n"/>
      <c r="H209" s="3" t="n"/>
      <c r="I209" s="8" t="n"/>
      <c r="J209" s="9" t="n"/>
      <c r="K209" s="3" t="n"/>
      <c r="L209" s="7">
        <f>IF(OR(E209="",G209=""),"",IF(G209&lt;E209,"",G209-E209))</f>
        <v/>
      </c>
      <c r="M209" s="10">
        <f>IF(OR(D209="",F209=""),"",IF(F209&gt;=D209,F209-D209,F209-D209+1)*24)</f>
        <v/>
      </c>
      <c r="N209" s="11">
        <f>IF(B209="","",SUMPRODUCT(MAX(($B$2:$B$208=B209)*($G$2:$G$208))))</f>
        <v/>
      </c>
      <c r="O209" s="3">
        <f>IF(B209="","",IF(COUNTIF('Araçlar'!$A$2:$A$101,B209)=0,"Plaka araç listesinde yok",IF(A209="","Tarih girilmedi",IF(AND(E209&lt;&gt;"",G209&lt;&gt;"",G209&lt;E209),"Dönüş km çıkıştan küçük",IF(OR(E209="",N209=0),"",IF(E209&lt;N209,"Çıkış km önceki dönüşten küçük",IF(E209&gt;N209,"Önceki dönüşten "&amp;TEXT(E209-N209,"0")&amp;" km fazla","")))))))</f>
        <v/>
      </c>
    </row>
    <row r="210">
      <c r="A210" s="4" t="n"/>
      <c r="B210" s="3" t="n"/>
      <c r="C210" s="3" t="n"/>
      <c r="D210" s="6" t="n"/>
      <c r="E210" s="7" t="n"/>
      <c r="F210" s="6" t="n"/>
      <c r="G210" s="7" t="n"/>
      <c r="H210" s="3" t="n"/>
      <c r="I210" s="8" t="n"/>
      <c r="J210" s="9" t="n"/>
      <c r="K210" s="3" t="n"/>
      <c r="L210" s="7">
        <f>IF(OR(E210="",G210=""),"",IF(G210&lt;E210,"",G210-E210))</f>
        <v/>
      </c>
      <c r="M210" s="10">
        <f>IF(OR(D210="",F210=""),"",IF(F210&gt;=D210,F210-D210,F210-D210+1)*24)</f>
        <v/>
      </c>
      <c r="N210" s="11">
        <f>IF(B210="","",SUMPRODUCT(MAX(($B$2:$B$209=B210)*($G$2:$G$209))))</f>
        <v/>
      </c>
      <c r="O210" s="3">
        <f>IF(B210="","",IF(COUNTIF('Araçlar'!$A$2:$A$101,B210)=0,"Plaka araç listesinde yok",IF(A210="","Tarih girilmedi",IF(AND(E210&lt;&gt;"",G210&lt;&gt;"",G210&lt;E210),"Dönüş km çıkıştan küçük",IF(OR(E210="",N210=0),"",IF(E210&lt;N210,"Çıkış km önceki dönüşten küçük",IF(E210&gt;N210,"Önceki dönüşten "&amp;TEXT(E210-N210,"0")&amp;" km fazla","")))))))</f>
        <v/>
      </c>
    </row>
    <row r="211">
      <c r="A211" s="4" t="n"/>
      <c r="B211" s="3" t="n"/>
      <c r="C211" s="3" t="n"/>
      <c r="D211" s="6" t="n"/>
      <c r="E211" s="7" t="n"/>
      <c r="F211" s="6" t="n"/>
      <c r="G211" s="7" t="n"/>
      <c r="H211" s="3" t="n"/>
      <c r="I211" s="8" t="n"/>
      <c r="J211" s="9" t="n"/>
      <c r="K211" s="3" t="n"/>
      <c r="L211" s="7">
        <f>IF(OR(E211="",G211=""),"",IF(G211&lt;E211,"",G211-E211))</f>
        <v/>
      </c>
      <c r="M211" s="10">
        <f>IF(OR(D211="",F211=""),"",IF(F211&gt;=D211,F211-D211,F211-D211+1)*24)</f>
        <v/>
      </c>
      <c r="N211" s="11">
        <f>IF(B211="","",SUMPRODUCT(MAX(($B$2:$B$210=B211)*($G$2:$G$210))))</f>
        <v/>
      </c>
      <c r="O211" s="3">
        <f>IF(B211="","",IF(COUNTIF('Araçlar'!$A$2:$A$101,B211)=0,"Plaka araç listesinde yok",IF(A211="","Tarih girilmedi",IF(AND(E211&lt;&gt;"",G211&lt;&gt;"",G211&lt;E211),"Dönüş km çıkıştan küçük",IF(OR(E211="",N211=0),"",IF(E211&lt;N211,"Çıkış km önceki dönüşten küçük",IF(E211&gt;N211,"Önceki dönüşten "&amp;TEXT(E211-N211,"0")&amp;" km fazla","")))))))</f>
        <v/>
      </c>
    </row>
    <row r="212">
      <c r="A212" s="4" t="n"/>
      <c r="B212" s="3" t="n"/>
      <c r="C212" s="3" t="n"/>
      <c r="D212" s="6" t="n"/>
      <c r="E212" s="7" t="n"/>
      <c r="F212" s="6" t="n"/>
      <c r="G212" s="7" t="n"/>
      <c r="H212" s="3" t="n"/>
      <c r="I212" s="8" t="n"/>
      <c r="J212" s="9" t="n"/>
      <c r="K212" s="3" t="n"/>
      <c r="L212" s="7">
        <f>IF(OR(E212="",G212=""),"",IF(G212&lt;E212,"",G212-E212))</f>
        <v/>
      </c>
      <c r="M212" s="10">
        <f>IF(OR(D212="",F212=""),"",IF(F212&gt;=D212,F212-D212,F212-D212+1)*24)</f>
        <v/>
      </c>
      <c r="N212" s="11">
        <f>IF(B212="","",SUMPRODUCT(MAX(($B$2:$B$211=B212)*($G$2:$G$211))))</f>
        <v/>
      </c>
      <c r="O212" s="3">
        <f>IF(B212="","",IF(COUNTIF('Araçlar'!$A$2:$A$101,B212)=0,"Plaka araç listesinde yok",IF(A212="","Tarih girilmedi",IF(AND(E212&lt;&gt;"",G212&lt;&gt;"",G212&lt;E212),"Dönüş km çıkıştan küçük",IF(OR(E212="",N212=0),"",IF(E212&lt;N212,"Çıkış km önceki dönüşten küçük",IF(E212&gt;N212,"Önceki dönüşten "&amp;TEXT(E212-N212,"0")&amp;" km fazla","")))))))</f>
        <v/>
      </c>
    </row>
    <row r="213">
      <c r="A213" s="4" t="n"/>
      <c r="B213" s="3" t="n"/>
      <c r="C213" s="3" t="n"/>
      <c r="D213" s="6" t="n"/>
      <c r="E213" s="7" t="n"/>
      <c r="F213" s="6" t="n"/>
      <c r="G213" s="7" t="n"/>
      <c r="H213" s="3" t="n"/>
      <c r="I213" s="8" t="n"/>
      <c r="J213" s="9" t="n"/>
      <c r="K213" s="3" t="n"/>
      <c r="L213" s="7">
        <f>IF(OR(E213="",G213=""),"",IF(G213&lt;E213,"",G213-E213))</f>
        <v/>
      </c>
      <c r="M213" s="10">
        <f>IF(OR(D213="",F213=""),"",IF(F213&gt;=D213,F213-D213,F213-D213+1)*24)</f>
        <v/>
      </c>
      <c r="N213" s="11">
        <f>IF(B213="","",SUMPRODUCT(MAX(($B$2:$B$212=B213)*($G$2:$G$212))))</f>
        <v/>
      </c>
      <c r="O213" s="3">
        <f>IF(B213="","",IF(COUNTIF('Araçlar'!$A$2:$A$101,B213)=0,"Plaka araç listesinde yok",IF(A213="","Tarih girilmedi",IF(AND(E213&lt;&gt;"",G213&lt;&gt;"",G213&lt;E213),"Dönüş km çıkıştan küçük",IF(OR(E213="",N213=0),"",IF(E213&lt;N213,"Çıkış km önceki dönüşten küçük",IF(E213&gt;N213,"Önceki dönüşten "&amp;TEXT(E213-N213,"0")&amp;" km fazla","")))))))</f>
        <v/>
      </c>
    </row>
    <row r="214">
      <c r="A214" s="4" t="n"/>
      <c r="B214" s="3" t="n"/>
      <c r="C214" s="3" t="n"/>
      <c r="D214" s="6" t="n"/>
      <c r="E214" s="7" t="n"/>
      <c r="F214" s="6" t="n"/>
      <c r="G214" s="7" t="n"/>
      <c r="H214" s="3" t="n"/>
      <c r="I214" s="8" t="n"/>
      <c r="J214" s="9" t="n"/>
      <c r="K214" s="3" t="n"/>
      <c r="L214" s="7">
        <f>IF(OR(E214="",G214=""),"",IF(G214&lt;E214,"",G214-E214))</f>
        <v/>
      </c>
      <c r="M214" s="10">
        <f>IF(OR(D214="",F214=""),"",IF(F214&gt;=D214,F214-D214,F214-D214+1)*24)</f>
        <v/>
      </c>
      <c r="N214" s="11">
        <f>IF(B214="","",SUMPRODUCT(MAX(($B$2:$B$213=B214)*($G$2:$G$213))))</f>
        <v/>
      </c>
      <c r="O214" s="3">
        <f>IF(B214="","",IF(COUNTIF('Araçlar'!$A$2:$A$101,B214)=0,"Plaka araç listesinde yok",IF(A214="","Tarih girilmedi",IF(AND(E214&lt;&gt;"",G214&lt;&gt;"",G214&lt;E214),"Dönüş km çıkıştan küçük",IF(OR(E214="",N214=0),"",IF(E214&lt;N214,"Çıkış km önceki dönüşten küçük",IF(E214&gt;N214,"Önceki dönüşten "&amp;TEXT(E214-N214,"0")&amp;" km fazla","")))))))</f>
        <v/>
      </c>
    </row>
    <row r="215">
      <c r="A215" s="4" t="n"/>
      <c r="B215" s="3" t="n"/>
      <c r="C215" s="3" t="n"/>
      <c r="D215" s="6" t="n"/>
      <c r="E215" s="7" t="n"/>
      <c r="F215" s="6" t="n"/>
      <c r="G215" s="7" t="n"/>
      <c r="H215" s="3" t="n"/>
      <c r="I215" s="8" t="n"/>
      <c r="J215" s="9" t="n"/>
      <c r="K215" s="3" t="n"/>
      <c r="L215" s="7">
        <f>IF(OR(E215="",G215=""),"",IF(G215&lt;E215,"",G215-E215))</f>
        <v/>
      </c>
      <c r="M215" s="10">
        <f>IF(OR(D215="",F215=""),"",IF(F215&gt;=D215,F215-D215,F215-D215+1)*24)</f>
        <v/>
      </c>
      <c r="N215" s="11">
        <f>IF(B215="","",SUMPRODUCT(MAX(($B$2:$B$214=B215)*($G$2:$G$214))))</f>
        <v/>
      </c>
      <c r="O215" s="3">
        <f>IF(B215="","",IF(COUNTIF('Araçlar'!$A$2:$A$101,B215)=0,"Plaka araç listesinde yok",IF(A215="","Tarih girilmedi",IF(AND(E215&lt;&gt;"",G215&lt;&gt;"",G215&lt;E215),"Dönüş km çıkıştan küçük",IF(OR(E215="",N215=0),"",IF(E215&lt;N215,"Çıkış km önceki dönüşten küçük",IF(E215&gt;N215,"Önceki dönüşten "&amp;TEXT(E215-N215,"0")&amp;" km fazla","")))))))</f>
        <v/>
      </c>
    </row>
    <row r="216">
      <c r="A216" s="4" t="n"/>
      <c r="B216" s="3" t="n"/>
      <c r="C216" s="3" t="n"/>
      <c r="D216" s="6" t="n"/>
      <c r="E216" s="7" t="n"/>
      <c r="F216" s="6" t="n"/>
      <c r="G216" s="7" t="n"/>
      <c r="H216" s="3" t="n"/>
      <c r="I216" s="8" t="n"/>
      <c r="J216" s="9" t="n"/>
      <c r="K216" s="3" t="n"/>
      <c r="L216" s="7">
        <f>IF(OR(E216="",G216=""),"",IF(G216&lt;E216,"",G216-E216))</f>
        <v/>
      </c>
      <c r="M216" s="10">
        <f>IF(OR(D216="",F216=""),"",IF(F216&gt;=D216,F216-D216,F216-D216+1)*24)</f>
        <v/>
      </c>
      <c r="N216" s="11">
        <f>IF(B216="","",SUMPRODUCT(MAX(($B$2:$B$215=B216)*($G$2:$G$215))))</f>
        <v/>
      </c>
      <c r="O216" s="3">
        <f>IF(B216="","",IF(COUNTIF('Araçlar'!$A$2:$A$101,B216)=0,"Plaka araç listesinde yok",IF(A216="","Tarih girilmedi",IF(AND(E216&lt;&gt;"",G216&lt;&gt;"",G216&lt;E216),"Dönüş km çıkıştan küçük",IF(OR(E216="",N216=0),"",IF(E216&lt;N216,"Çıkış km önceki dönüşten küçük",IF(E216&gt;N216,"Önceki dönüşten "&amp;TEXT(E216-N216,"0")&amp;" km fazla","")))))))</f>
        <v/>
      </c>
    </row>
    <row r="217">
      <c r="A217" s="4" t="n"/>
      <c r="B217" s="3" t="n"/>
      <c r="C217" s="3" t="n"/>
      <c r="D217" s="6" t="n"/>
      <c r="E217" s="7" t="n"/>
      <c r="F217" s="6" t="n"/>
      <c r="G217" s="7" t="n"/>
      <c r="H217" s="3" t="n"/>
      <c r="I217" s="8" t="n"/>
      <c r="J217" s="9" t="n"/>
      <c r="K217" s="3" t="n"/>
      <c r="L217" s="7">
        <f>IF(OR(E217="",G217=""),"",IF(G217&lt;E217,"",G217-E217))</f>
        <v/>
      </c>
      <c r="M217" s="10">
        <f>IF(OR(D217="",F217=""),"",IF(F217&gt;=D217,F217-D217,F217-D217+1)*24)</f>
        <v/>
      </c>
      <c r="N217" s="11">
        <f>IF(B217="","",SUMPRODUCT(MAX(($B$2:$B$216=B217)*($G$2:$G$216))))</f>
        <v/>
      </c>
      <c r="O217" s="3">
        <f>IF(B217="","",IF(COUNTIF('Araçlar'!$A$2:$A$101,B217)=0,"Plaka araç listesinde yok",IF(A217="","Tarih girilmedi",IF(AND(E217&lt;&gt;"",G217&lt;&gt;"",G217&lt;E217),"Dönüş km çıkıştan küçük",IF(OR(E217="",N217=0),"",IF(E217&lt;N217,"Çıkış km önceki dönüşten küçük",IF(E217&gt;N217,"Önceki dönüşten "&amp;TEXT(E217-N217,"0")&amp;" km fazla","")))))))</f>
        <v/>
      </c>
    </row>
    <row r="218">
      <c r="A218" s="4" t="n"/>
      <c r="B218" s="3" t="n"/>
      <c r="C218" s="3" t="n"/>
      <c r="D218" s="6" t="n"/>
      <c r="E218" s="7" t="n"/>
      <c r="F218" s="6" t="n"/>
      <c r="G218" s="7" t="n"/>
      <c r="H218" s="3" t="n"/>
      <c r="I218" s="8" t="n"/>
      <c r="J218" s="9" t="n"/>
      <c r="K218" s="3" t="n"/>
      <c r="L218" s="7">
        <f>IF(OR(E218="",G218=""),"",IF(G218&lt;E218,"",G218-E218))</f>
        <v/>
      </c>
      <c r="M218" s="10">
        <f>IF(OR(D218="",F218=""),"",IF(F218&gt;=D218,F218-D218,F218-D218+1)*24)</f>
        <v/>
      </c>
      <c r="N218" s="11">
        <f>IF(B218="","",SUMPRODUCT(MAX(($B$2:$B$217=B218)*($G$2:$G$217))))</f>
        <v/>
      </c>
      <c r="O218" s="3">
        <f>IF(B218="","",IF(COUNTIF('Araçlar'!$A$2:$A$101,B218)=0,"Plaka araç listesinde yok",IF(A218="","Tarih girilmedi",IF(AND(E218&lt;&gt;"",G218&lt;&gt;"",G218&lt;E218),"Dönüş km çıkıştan küçük",IF(OR(E218="",N218=0),"",IF(E218&lt;N218,"Çıkış km önceki dönüşten küçük",IF(E218&gt;N218,"Önceki dönüşten "&amp;TEXT(E218-N218,"0")&amp;" km fazla","")))))))</f>
        <v/>
      </c>
    </row>
    <row r="219">
      <c r="A219" s="4" t="n"/>
      <c r="B219" s="3" t="n"/>
      <c r="C219" s="3" t="n"/>
      <c r="D219" s="6" t="n"/>
      <c r="E219" s="7" t="n"/>
      <c r="F219" s="6" t="n"/>
      <c r="G219" s="7" t="n"/>
      <c r="H219" s="3" t="n"/>
      <c r="I219" s="8" t="n"/>
      <c r="J219" s="9" t="n"/>
      <c r="K219" s="3" t="n"/>
      <c r="L219" s="7">
        <f>IF(OR(E219="",G219=""),"",IF(G219&lt;E219,"",G219-E219))</f>
        <v/>
      </c>
      <c r="M219" s="10">
        <f>IF(OR(D219="",F219=""),"",IF(F219&gt;=D219,F219-D219,F219-D219+1)*24)</f>
        <v/>
      </c>
      <c r="N219" s="11">
        <f>IF(B219="","",SUMPRODUCT(MAX(($B$2:$B$218=B219)*($G$2:$G$218))))</f>
        <v/>
      </c>
      <c r="O219" s="3">
        <f>IF(B219="","",IF(COUNTIF('Araçlar'!$A$2:$A$101,B219)=0,"Plaka araç listesinde yok",IF(A219="","Tarih girilmedi",IF(AND(E219&lt;&gt;"",G219&lt;&gt;"",G219&lt;E219),"Dönüş km çıkıştan küçük",IF(OR(E219="",N219=0),"",IF(E219&lt;N219,"Çıkış km önceki dönüşten küçük",IF(E219&gt;N219,"Önceki dönüşten "&amp;TEXT(E219-N219,"0")&amp;" km fazla","")))))))</f>
        <v/>
      </c>
    </row>
    <row r="220">
      <c r="A220" s="4" t="n"/>
      <c r="B220" s="3" t="n"/>
      <c r="C220" s="3" t="n"/>
      <c r="D220" s="6" t="n"/>
      <c r="E220" s="7" t="n"/>
      <c r="F220" s="6" t="n"/>
      <c r="G220" s="7" t="n"/>
      <c r="H220" s="3" t="n"/>
      <c r="I220" s="8" t="n"/>
      <c r="J220" s="9" t="n"/>
      <c r="K220" s="3" t="n"/>
      <c r="L220" s="7">
        <f>IF(OR(E220="",G220=""),"",IF(G220&lt;E220,"",G220-E220))</f>
        <v/>
      </c>
      <c r="M220" s="10">
        <f>IF(OR(D220="",F220=""),"",IF(F220&gt;=D220,F220-D220,F220-D220+1)*24)</f>
        <v/>
      </c>
      <c r="N220" s="11">
        <f>IF(B220="","",SUMPRODUCT(MAX(($B$2:$B$219=B220)*($G$2:$G$219))))</f>
        <v/>
      </c>
      <c r="O220" s="3">
        <f>IF(B220="","",IF(COUNTIF('Araçlar'!$A$2:$A$101,B220)=0,"Plaka araç listesinde yok",IF(A220="","Tarih girilmedi",IF(AND(E220&lt;&gt;"",G220&lt;&gt;"",G220&lt;E220),"Dönüş km çıkıştan küçük",IF(OR(E220="",N220=0),"",IF(E220&lt;N220,"Çıkış km önceki dönüşten küçük",IF(E220&gt;N220,"Önceki dönüşten "&amp;TEXT(E220-N220,"0")&amp;" km fazla","")))))))</f>
        <v/>
      </c>
    </row>
    <row r="221">
      <c r="A221" s="4" t="n"/>
      <c r="B221" s="3" t="n"/>
      <c r="C221" s="3" t="n"/>
      <c r="D221" s="6" t="n"/>
      <c r="E221" s="7" t="n"/>
      <c r="F221" s="6" t="n"/>
      <c r="G221" s="7" t="n"/>
      <c r="H221" s="3" t="n"/>
      <c r="I221" s="8" t="n"/>
      <c r="J221" s="9" t="n"/>
      <c r="K221" s="3" t="n"/>
      <c r="L221" s="7">
        <f>IF(OR(E221="",G221=""),"",IF(G221&lt;E221,"",G221-E221))</f>
        <v/>
      </c>
      <c r="M221" s="10">
        <f>IF(OR(D221="",F221=""),"",IF(F221&gt;=D221,F221-D221,F221-D221+1)*24)</f>
        <v/>
      </c>
      <c r="N221" s="11">
        <f>IF(B221="","",SUMPRODUCT(MAX(($B$2:$B$220=B221)*($G$2:$G$220))))</f>
        <v/>
      </c>
      <c r="O221" s="3">
        <f>IF(B221="","",IF(COUNTIF('Araçlar'!$A$2:$A$101,B221)=0,"Plaka araç listesinde yok",IF(A221="","Tarih girilmedi",IF(AND(E221&lt;&gt;"",G221&lt;&gt;"",G221&lt;E221),"Dönüş km çıkıştan küçük",IF(OR(E221="",N221=0),"",IF(E221&lt;N221,"Çıkış km önceki dönüşten küçük",IF(E221&gt;N221,"Önceki dönüşten "&amp;TEXT(E221-N221,"0")&amp;" km fazla","")))))))</f>
        <v/>
      </c>
    </row>
    <row r="222">
      <c r="A222" s="4" t="n"/>
      <c r="B222" s="3" t="n"/>
      <c r="C222" s="3" t="n"/>
      <c r="D222" s="6" t="n"/>
      <c r="E222" s="7" t="n"/>
      <c r="F222" s="6" t="n"/>
      <c r="G222" s="7" t="n"/>
      <c r="H222" s="3" t="n"/>
      <c r="I222" s="8" t="n"/>
      <c r="J222" s="9" t="n"/>
      <c r="K222" s="3" t="n"/>
      <c r="L222" s="7">
        <f>IF(OR(E222="",G222=""),"",IF(G222&lt;E222,"",G222-E222))</f>
        <v/>
      </c>
      <c r="M222" s="10">
        <f>IF(OR(D222="",F222=""),"",IF(F222&gt;=D222,F222-D222,F222-D222+1)*24)</f>
        <v/>
      </c>
      <c r="N222" s="11">
        <f>IF(B222="","",SUMPRODUCT(MAX(($B$2:$B$221=B222)*($G$2:$G$221))))</f>
        <v/>
      </c>
      <c r="O222" s="3">
        <f>IF(B222="","",IF(COUNTIF('Araçlar'!$A$2:$A$101,B222)=0,"Plaka araç listesinde yok",IF(A222="","Tarih girilmedi",IF(AND(E222&lt;&gt;"",G222&lt;&gt;"",G222&lt;E222),"Dönüş km çıkıştan küçük",IF(OR(E222="",N222=0),"",IF(E222&lt;N222,"Çıkış km önceki dönüşten küçük",IF(E222&gt;N222,"Önceki dönüşten "&amp;TEXT(E222-N222,"0")&amp;" km fazla","")))))))</f>
        <v/>
      </c>
    </row>
    <row r="223">
      <c r="A223" s="4" t="n"/>
      <c r="B223" s="3" t="n"/>
      <c r="C223" s="3" t="n"/>
      <c r="D223" s="6" t="n"/>
      <c r="E223" s="7" t="n"/>
      <c r="F223" s="6" t="n"/>
      <c r="G223" s="7" t="n"/>
      <c r="H223" s="3" t="n"/>
      <c r="I223" s="8" t="n"/>
      <c r="J223" s="9" t="n"/>
      <c r="K223" s="3" t="n"/>
      <c r="L223" s="7">
        <f>IF(OR(E223="",G223=""),"",IF(G223&lt;E223,"",G223-E223))</f>
        <v/>
      </c>
      <c r="M223" s="10">
        <f>IF(OR(D223="",F223=""),"",IF(F223&gt;=D223,F223-D223,F223-D223+1)*24)</f>
        <v/>
      </c>
      <c r="N223" s="11">
        <f>IF(B223="","",SUMPRODUCT(MAX(($B$2:$B$222=B223)*($G$2:$G$222))))</f>
        <v/>
      </c>
      <c r="O223" s="3">
        <f>IF(B223="","",IF(COUNTIF('Araçlar'!$A$2:$A$101,B223)=0,"Plaka araç listesinde yok",IF(A223="","Tarih girilmedi",IF(AND(E223&lt;&gt;"",G223&lt;&gt;"",G223&lt;E223),"Dönüş km çıkıştan küçük",IF(OR(E223="",N223=0),"",IF(E223&lt;N223,"Çıkış km önceki dönüşten küçük",IF(E223&gt;N223,"Önceki dönüşten "&amp;TEXT(E223-N223,"0")&amp;" km fazla","")))))))</f>
        <v/>
      </c>
    </row>
    <row r="224">
      <c r="A224" s="4" t="n"/>
      <c r="B224" s="3" t="n"/>
      <c r="C224" s="3" t="n"/>
      <c r="D224" s="6" t="n"/>
      <c r="E224" s="7" t="n"/>
      <c r="F224" s="6" t="n"/>
      <c r="G224" s="7" t="n"/>
      <c r="H224" s="3" t="n"/>
      <c r="I224" s="8" t="n"/>
      <c r="J224" s="9" t="n"/>
      <c r="K224" s="3" t="n"/>
      <c r="L224" s="7">
        <f>IF(OR(E224="",G224=""),"",IF(G224&lt;E224,"",G224-E224))</f>
        <v/>
      </c>
      <c r="M224" s="10">
        <f>IF(OR(D224="",F224=""),"",IF(F224&gt;=D224,F224-D224,F224-D224+1)*24)</f>
        <v/>
      </c>
      <c r="N224" s="11">
        <f>IF(B224="","",SUMPRODUCT(MAX(($B$2:$B$223=B224)*($G$2:$G$223))))</f>
        <v/>
      </c>
      <c r="O224" s="3">
        <f>IF(B224="","",IF(COUNTIF('Araçlar'!$A$2:$A$101,B224)=0,"Plaka araç listesinde yok",IF(A224="","Tarih girilmedi",IF(AND(E224&lt;&gt;"",G224&lt;&gt;"",G224&lt;E224),"Dönüş km çıkıştan küçük",IF(OR(E224="",N224=0),"",IF(E224&lt;N224,"Çıkış km önceki dönüşten küçük",IF(E224&gt;N224,"Önceki dönüşten "&amp;TEXT(E224-N224,"0")&amp;" km fazla","")))))))</f>
        <v/>
      </c>
    </row>
    <row r="225">
      <c r="A225" s="4" t="n"/>
      <c r="B225" s="3" t="n"/>
      <c r="C225" s="3" t="n"/>
      <c r="D225" s="6" t="n"/>
      <c r="E225" s="7" t="n"/>
      <c r="F225" s="6" t="n"/>
      <c r="G225" s="7" t="n"/>
      <c r="H225" s="3" t="n"/>
      <c r="I225" s="8" t="n"/>
      <c r="J225" s="9" t="n"/>
      <c r="K225" s="3" t="n"/>
      <c r="L225" s="7">
        <f>IF(OR(E225="",G225=""),"",IF(G225&lt;E225,"",G225-E225))</f>
        <v/>
      </c>
      <c r="M225" s="10">
        <f>IF(OR(D225="",F225=""),"",IF(F225&gt;=D225,F225-D225,F225-D225+1)*24)</f>
        <v/>
      </c>
      <c r="N225" s="11">
        <f>IF(B225="","",SUMPRODUCT(MAX(($B$2:$B$224=B225)*($G$2:$G$224))))</f>
        <v/>
      </c>
      <c r="O225" s="3">
        <f>IF(B225="","",IF(COUNTIF('Araçlar'!$A$2:$A$101,B225)=0,"Plaka araç listesinde yok",IF(A225="","Tarih girilmedi",IF(AND(E225&lt;&gt;"",G225&lt;&gt;"",G225&lt;E225),"Dönüş km çıkıştan küçük",IF(OR(E225="",N225=0),"",IF(E225&lt;N225,"Çıkış km önceki dönüşten küçük",IF(E225&gt;N225,"Önceki dönüşten "&amp;TEXT(E225-N225,"0")&amp;" km fazla","")))))))</f>
        <v/>
      </c>
    </row>
    <row r="226">
      <c r="A226" s="4" t="n"/>
      <c r="B226" s="3" t="n"/>
      <c r="C226" s="3" t="n"/>
      <c r="D226" s="6" t="n"/>
      <c r="E226" s="7" t="n"/>
      <c r="F226" s="6" t="n"/>
      <c r="G226" s="7" t="n"/>
      <c r="H226" s="3" t="n"/>
      <c r="I226" s="8" t="n"/>
      <c r="J226" s="9" t="n"/>
      <c r="K226" s="3" t="n"/>
      <c r="L226" s="7">
        <f>IF(OR(E226="",G226=""),"",IF(G226&lt;E226,"",G226-E226))</f>
        <v/>
      </c>
      <c r="M226" s="10">
        <f>IF(OR(D226="",F226=""),"",IF(F226&gt;=D226,F226-D226,F226-D226+1)*24)</f>
        <v/>
      </c>
      <c r="N226" s="11">
        <f>IF(B226="","",SUMPRODUCT(MAX(($B$2:$B$225=B226)*($G$2:$G$225))))</f>
        <v/>
      </c>
      <c r="O226" s="3">
        <f>IF(B226="","",IF(COUNTIF('Araçlar'!$A$2:$A$101,B226)=0,"Plaka araç listesinde yok",IF(A226="","Tarih girilmedi",IF(AND(E226&lt;&gt;"",G226&lt;&gt;"",G226&lt;E226),"Dönüş km çıkıştan küçük",IF(OR(E226="",N226=0),"",IF(E226&lt;N226,"Çıkış km önceki dönüşten küçük",IF(E226&gt;N226,"Önceki dönüşten "&amp;TEXT(E226-N226,"0")&amp;" km fazla","")))))))</f>
        <v/>
      </c>
    </row>
    <row r="227">
      <c r="A227" s="4" t="n"/>
      <c r="B227" s="3" t="n"/>
      <c r="C227" s="3" t="n"/>
      <c r="D227" s="6" t="n"/>
      <c r="E227" s="7" t="n"/>
      <c r="F227" s="6" t="n"/>
      <c r="G227" s="7" t="n"/>
      <c r="H227" s="3" t="n"/>
      <c r="I227" s="8" t="n"/>
      <c r="J227" s="9" t="n"/>
      <c r="K227" s="3" t="n"/>
      <c r="L227" s="7">
        <f>IF(OR(E227="",G227=""),"",IF(G227&lt;E227,"",G227-E227))</f>
        <v/>
      </c>
      <c r="M227" s="10">
        <f>IF(OR(D227="",F227=""),"",IF(F227&gt;=D227,F227-D227,F227-D227+1)*24)</f>
        <v/>
      </c>
      <c r="N227" s="11">
        <f>IF(B227="","",SUMPRODUCT(MAX(($B$2:$B$226=B227)*($G$2:$G$226))))</f>
        <v/>
      </c>
      <c r="O227" s="3">
        <f>IF(B227="","",IF(COUNTIF('Araçlar'!$A$2:$A$101,B227)=0,"Plaka araç listesinde yok",IF(A227="","Tarih girilmedi",IF(AND(E227&lt;&gt;"",G227&lt;&gt;"",G227&lt;E227),"Dönüş km çıkıştan küçük",IF(OR(E227="",N227=0),"",IF(E227&lt;N227,"Çıkış km önceki dönüşten küçük",IF(E227&gt;N227,"Önceki dönüşten "&amp;TEXT(E227-N227,"0")&amp;" km fazla","")))))))</f>
        <v/>
      </c>
    </row>
    <row r="228">
      <c r="A228" s="4" t="n"/>
      <c r="B228" s="3" t="n"/>
      <c r="C228" s="3" t="n"/>
      <c r="D228" s="6" t="n"/>
      <c r="E228" s="7" t="n"/>
      <c r="F228" s="6" t="n"/>
      <c r="G228" s="7" t="n"/>
      <c r="H228" s="3" t="n"/>
      <c r="I228" s="8" t="n"/>
      <c r="J228" s="9" t="n"/>
      <c r="K228" s="3" t="n"/>
      <c r="L228" s="7">
        <f>IF(OR(E228="",G228=""),"",IF(G228&lt;E228,"",G228-E228))</f>
        <v/>
      </c>
      <c r="M228" s="10">
        <f>IF(OR(D228="",F228=""),"",IF(F228&gt;=D228,F228-D228,F228-D228+1)*24)</f>
        <v/>
      </c>
      <c r="N228" s="11">
        <f>IF(B228="","",SUMPRODUCT(MAX(($B$2:$B$227=B228)*($G$2:$G$227))))</f>
        <v/>
      </c>
      <c r="O228" s="3">
        <f>IF(B228="","",IF(COUNTIF('Araçlar'!$A$2:$A$101,B228)=0,"Plaka araç listesinde yok",IF(A228="","Tarih girilmedi",IF(AND(E228&lt;&gt;"",G228&lt;&gt;"",G228&lt;E228),"Dönüş km çıkıştan küçük",IF(OR(E228="",N228=0),"",IF(E228&lt;N228,"Çıkış km önceki dönüşten küçük",IF(E228&gt;N228,"Önceki dönüşten "&amp;TEXT(E228-N228,"0")&amp;" km fazla","")))))))</f>
        <v/>
      </c>
    </row>
    <row r="229">
      <c r="A229" s="4" t="n"/>
      <c r="B229" s="3" t="n"/>
      <c r="C229" s="3" t="n"/>
      <c r="D229" s="6" t="n"/>
      <c r="E229" s="7" t="n"/>
      <c r="F229" s="6" t="n"/>
      <c r="G229" s="7" t="n"/>
      <c r="H229" s="3" t="n"/>
      <c r="I229" s="8" t="n"/>
      <c r="J229" s="9" t="n"/>
      <c r="K229" s="3" t="n"/>
      <c r="L229" s="7">
        <f>IF(OR(E229="",G229=""),"",IF(G229&lt;E229,"",G229-E229))</f>
        <v/>
      </c>
      <c r="M229" s="10">
        <f>IF(OR(D229="",F229=""),"",IF(F229&gt;=D229,F229-D229,F229-D229+1)*24)</f>
        <v/>
      </c>
      <c r="N229" s="11">
        <f>IF(B229="","",SUMPRODUCT(MAX(($B$2:$B$228=B229)*($G$2:$G$228))))</f>
        <v/>
      </c>
      <c r="O229" s="3">
        <f>IF(B229="","",IF(COUNTIF('Araçlar'!$A$2:$A$101,B229)=0,"Plaka araç listesinde yok",IF(A229="","Tarih girilmedi",IF(AND(E229&lt;&gt;"",G229&lt;&gt;"",G229&lt;E229),"Dönüş km çıkıştan küçük",IF(OR(E229="",N229=0),"",IF(E229&lt;N229,"Çıkış km önceki dönüşten küçük",IF(E229&gt;N229,"Önceki dönüşten "&amp;TEXT(E229-N229,"0")&amp;" km fazla","")))))))</f>
        <v/>
      </c>
    </row>
    <row r="230">
      <c r="A230" s="4" t="n"/>
      <c r="B230" s="3" t="n"/>
      <c r="C230" s="3" t="n"/>
      <c r="D230" s="6" t="n"/>
      <c r="E230" s="7" t="n"/>
      <c r="F230" s="6" t="n"/>
      <c r="G230" s="7" t="n"/>
      <c r="H230" s="3" t="n"/>
      <c r="I230" s="8" t="n"/>
      <c r="J230" s="9" t="n"/>
      <c r="K230" s="3" t="n"/>
      <c r="L230" s="7">
        <f>IF(OR(E230="",G230=""),"",IF(G230&lt;E230,"",G230-E230))</f>
        <v/>
      </c>
      <c r="M230" s="10">
        <f>IF(OR(D230="",F230=""),"",IF(F230&gt;=D230,F230-D230,F230-D230+1)*24)</f>
        <v/>
      </c>
      <c r="N230" s="11">
        <f>IF(B230="","",SUMPRODUCT(MAX(($B$2:$B$229=B230)*($G$2:$G$229))))</f>
        <v/>
      </c>
      <c r="O230" s="3">
        <f>IF(B230="","",IF(COUNTIF('Araçlar'!$A$2:$A$101,B230)=0,"Plaka araç listesinde yok",IF(A230="","Tarih girilmedi",IF(AND(E230&lt;&gt;"",G230&lt;&gt;"",G230&lt;E230),"Dönüş km çıkıştan küçük",IF(OR(E230="",N230=0),"",IF(E230&lt;N230,"Çıkış km önceki dönüşten küçük",IF(E230&gt;N230,"Önceki dönüşten "&amp;TEXT(E230-N230,"0")&amp;" km fazla","")))))))</f>
        <v/>
      </c>
    </row>
    <row r="231">
      <c r="A231" s="4" t="n"/>
      <c r="B231" s="3" t="n"/>
      <c r="C231" s="3" t="n"/>
      <c r="D231" s="6" t="n"/>
      <c r="E231" s="7" t="n"/>
      <c r="F231" s="6" t="n"/>
      <c r="G231" s="7" t="n"/>
      <c r="H231" s="3" t="n"/>
      <c r="I231" s="8" t="n"/>
      <c r="J231" s="9" t="n"/>
      <c r="K231" s="3" t="n"/>
      <c r="L231" s="7">
        <f>IF(OR(E231="",G231=""),"",IF(G231&lt;E231,"",G231-E231))</f>
        <v/>
      </c>
      <c r="M231" s="10">
        <f>IF(OR(D231="",F231=""),"",IF(F231&gt;=D231,F231-D231,F231-D231+1)*24)</f>
        <v/>
      </c>
      <c r="N231" s="11">
        <f>IF(B231="","",SUMPRODUCT(MAX(($B$2:$B$230=B231)*($G$2:$G$230))))</f>
        <v/>
      </c>
      <c r="O231" s="3">
        <f>IF(B231="","",IF(COUNTIF('Araçlar'!$A$2:$A$101,B231)=0,"Plaka araç listesinde yok",IF(A231="","Tarih girilmedi",IF(AND(E231&lt;&gt;"",G231&lt;&gt;"",G231&lt;E231),"Dönüş km çıkıştan küçük",IF(OR(E231="",N231=0),"",IF(E231&lt;N231,"Çıkış km önceki dönüşten küçük",IF(E231&gt;N231,"Önceki dönüşten "&amp;TEXT(E231-N231,"0")&amp;" km fazla","")))))))</f>
        <v/>
      </c>
    </row>
    <row r="232">
      <c r="A232" s="4" t="n"/>
      <c r="B232" s="3" t="n"/>
      <c r="C232" s="3" t="n"/>
      <c r="D232" s="6" t="n"/>
      <c r="E232" s="7" t="n"/>
      <c r="F232" s="6" t="n"/>
      <c r="G232" s="7" t="n"/>
      <c r="H232" s="3" t="n"/>
      <c r="I232" s="8" t="n"/>
      <c r="J232" s="9" t="n"/>
      <c r="K232" s="3" t="n"/>
      <c r="L232" s="7">
        <f>IF(OR(E232="",G232=""),"",IF(G232&lt;E232,"",G232-E232))</f>
        <v/>
      </c>
      <c r="M232" s="10">
        <f>IF(OR(D232="",F232=""),"",IF(F232&gt;=D232,F232-D232,F232-D232+1)*24)</f>
        <v/>
      </c>
      <c r="N232" s="11">
        <f>IF(B232="","",SUMPRODUCT(MAX(($B$2:$B$231=B232)*($G$2:$G$231))))</f>
        <v/>
      </c>
      <c r="O232" s="3">
        <f>IF(B232="","",IF(COUNTIF('Araçlar'!$A$2:$A$101,B232)=0,"Plaka araç listesinde yok",IF(A232="","Tarih girilmedi",IF(AND(E232&lt;&gt;"",G232&lt;&gt;"",G232&lt;E232),"Dönüş km çıkıştan küçük",IF(OR(E232="",N232=0),"",IF(E232&lt;N232,"Çıkış km önceki dönüşten küçük",IF(E232&gt;N232,"Önceki dönüşten "&amp;TEXT(E232-N232,"0")&amp;" km fazla","")))))))</f>
        <v/>
      </c>
    </row>
    <row r="233">
      <c r="A233" s="4" t="n"/>
      <c r="B233" s="3" t="n"/>
      <c r="C233" s="3" t="n"/>
      <c r="D233" s="6" t="n"/>
      <c r="E233" s="7" t="n"/>
      <c r="F233" s="6" t="n"/>
      <c r="G233" s="7" t="n"/>
      <c r="H233" s="3" t="n"/>
      <c r="I233" s="8" t="n"/>
      <c r="J233" s="9" t="n"/>
      <c r="K233" s="3" t="n"/>
      <c r="L233" s="7">
        <f>IF(OR(E233="",G233=""),"",IF(G233&lt;E233,"",G233-E233))</f>
        <v/>
      </c>
      <c r="M233" s="10">
        <f>IF(OR(D233="",F233=""),"",IF(F233&gt;=D233,F233-D233,F233-D233+1)*24)</f>
        <v/>
      </c>
      <c r="N233" s="11">
        <f>IF(B233="","",SUMPRODUCT(MAX(($B$2:$B$232=B233)*($G$2:$G$232))))</f>
        <v/>
      </c>
      <c r="O233" s="3">
        <f>IF(B233="","",IF(COUNTIF('Araçlar'!$A$2:$A$101,B233)=0,"Plaka araç listesinde yok",IF(A233="","Tarih girilmedi",IF(AND(E233&lt;&gt;"",G233&lt;&gt;"",G233&lt;E233),"Dönüş km çıkıştan küçük",IF(OR(E233="",N233=0),"",IF(E233&lt;N233,"Çıkış km önceki dönüşten küçük",IF(E233&gt;N233,"Önceki dönüşten "&amp;TEXT(E233-N233,"0")&amp;" km fazla","")))))))</f>
        <v/>
      </c>
    </row>
    <row r="234">
      <c r="A234" s="4" t="n"/>
      <c r="B234" s="3" t="n"/>
      <c r="C234" s="3" t="n"/>
      <c r="D234" s="6" t="n"/>
      <c r="E234" s="7" t="n"/>
      <c r="F234" s="6" t="n"/>
      <c r="G234" s="7" t="n"/>
      <c r="H234" s="3" t="n"/>
      <c r="I234" s="8" t="n"/>
      <c r="J234" s="9" t="n"/>
      <c r="K234" s="3" t="n"/>
      <c r="L234" s="7">
        <f>IF(OR(E234="",G234=""),"",IF(G234&lt;E234,"",G234-E234))</f>
        <v/>
      </c>
      <c r="M234" s="10">
        <f>IF(OR(D234="",F234=""),"",IF(F234&gt;=D234,F234-D234,F234-D234+1)*24)</f>
        <v/>
      </c>
      <c r="N234" s="11">
        <f>IF(B234="","",SUMPRODUCT(MAX(($B$2:$B$233=B234)*($G$2:$G$233))))</f>
        <v/>
      </c>
      <c r="O234" s="3">
        <f>IF(B234="","",IF(COUNTIF('Araçlar'!$A$2:$A$101,B234)=0,"Plaka araç listesinde yok",IF(A234="","Tarih girilmedi",IF(AND(E234&lt;&gt;"",G234&lt;&gt;"",G234&lt;E234),"Dönüş km çıkıştan küçük",IF(OR(E234="",N234=0),"",IF(E234&lt;N234,"Çıkış km önceki dönüşten küçük",IF(E234&gt;N234,"Önceki dönüşten "&amp;TEXT(E234-N234,"0")&amp;" km fazla","")))))))</f>
        <v/>
      </c>
    </row>
    <row r="235">
      <c r="A235" s="4" t="n"/>
      <c r="B235" s="3" t="n"/>
      <c r="C235" s="3" t="n"/>
      <c r="D235" s="6" t="n"/>
      <c r="E235" s="7" t="n"/>
      <c r="F235" s="6" t="n"/>
      <c r="G235" s="7" t="n"/>
      <c r="H235" s="3" t="n"/>
      <c r="I235" s="8" t="n"/>
      <c r="J235" s="9" t="n"/>
      <c r="K235" s="3" t="n"/>
      <c r="L235" s="7">
        <f>IF(OR(E235="",G235=""),"",IF(G235&lt;E235,"",G235-E235))</f>
        <v/>
      </c>
      <c r="M235" s="10">
        <f>IF(OR(D235="",F235=""),"",IF(F235&gt;=D235,F235-D235,F235-D235+1)*24)</f>
        <v/>
      </c>
      <c r="N235" s="11">
        <f>IF(B235="","",SUMPRODUCT(MAX(($B$2:$B$234=B235)*($G$2:$G$234))))</f>
        <v/>
      </c>
      <c r="O235" s="3">
        <f>IF(B235="","",IF(COUNTIF('Araçlar'!$A$2:$A$101,B235)=0,"Plaka araç listesinde yok",IF(A235="","Tarih girilmedi",IF(AND(E235&lt;&gt;"",G235&lt;&gt;"",G235&lt;E235),"Dönüş km çıkıştan küçük",IF(OR(E235="",N235=0),"",IF(E235&lt;N235,"Çıkış km önceki dönüşten küçük",IF(E235&gt;N235,"Önceki dönüşten "&amp;TEXT(E235-N235,"0")&amp;" km fazla","")))))))</f>
        <v/>
      </c>
    </row>
    <row r="236">
      <c r="A236" s="4" t="n"/>
      <c r="B236" s="3" t="n"/>
      <c r="C236" s="3" t="n"/>
      <c r="D236" s="6" t="n"/>
      <c r="E236" s="7" t="n"/>
      <c r="F236" s="6" t="n"/>
      <c r="G236" s="7" t="n"/>
      <c r="H236" s="3" t="n"/>
      <c r="I236" s="8" t="n"/>
      <c r="J236" s="9" t="n"/>
      <c r="K236" s="3" t="n"/>
      <c r="L236" s="7">
        <f>IF(OR(E236="",G236=""),"",IF(G236&lt;E236,"",G236-E236))</f>
        <v/>
      </c>
      <c r="M236" s="10">
        <f>IF(OR(D236="",F236=""),"",IF(F236&gt;=D236,F236-D236,F236-D236+1)*24)</f>
        <v/>
      </c>
      <c r="N236" s="11">
        <f>IF(B236="","",SUMPRODUCT(MAX(($B$2:$B$235=B236)*($G$2:$G$235))))</f>
        <v/>
      </c>
      <c r="O236" s="3">
        <f>IF(B236="","",IF(COUNTIF('Araçlar'!$A$2:$A$101,B236)=0,"Plaka araç listesinde yok",IF(A236="","Tarih girilmedi",IF(AND(E236&lt;&gt;"",G236&lt;&gt;"",G236&lt;E236),"Dönüş km çıkıştan küçük",IF(OR(E236="",N236=0),"",IF(E236&lt;N236,"Çıkış km önceki dönüşten küçük",IF(E236&gt;N236,"Önceki dönüşten "&amp;TEXT(E236-N236,"0")&amp;" km fazla","")))))))</f>
        <v/>
      </c>
    </row>
    <row r="237">
      <c r="A237" s="4" t="n"/>
      <c r="B237" s="3" t="n"/>
      <c r="C237" s="3" t="n"/>
      <c r="D237" s="6" t="n"/>
      <c r="E237" s="7" t="n"/>
      <c r="F237" s="6" t="n"/>
      <c r="G237" s="7" t="n"/>
      <c r="H237" s="3" t="n"/>
      <c r="I237" s="8" t="n"/>
      <c r="J237" s="9" t="n"/>
      <c r="K237" s="3" t="n"/>
      <c r="L237" s="7">
        <f>IF(OR(E237="",G237=""),"",IF(G237&lt;E237,"",G237-E237))</f>
        <v/>
      </c>
      <c r="M237" s="10">
        <f>IF(OR(D237="",F237=""),"",IF(F237&gt;=D237,F237-D237,F237-D237+1)*24)</f>
        <v/>
      </c>
      <c r="N237" s="11">
        <f>IF(B237="","",SUMPRODUCT(MAX(($B$2:$B$236=B237)*($G$2:$G$236))))</f>
        <v/>
      </c>
      <c r="O237" s="3">
        <f>IF(B237="","",IF(COUNTIF('Araçlar'!$A$2:$A$101,B237)=0,"Plaka araç listesinde yok",IF(A237="","Tarih girilmedi",IF(AND(E237&lt;&gt;"",G237&lt;&gt;"",G237&lt;E237),"Dönüş km çıkıştan küçük",IF(OR(E237="",N237=0),"",IF(E237&lt;N237,"Çıkış km önceki dönüşten küçük",IF(E237&gt;N237,"Önceki dönüşten "&amp;TEXT(E237-N237,"0")&amp;" km fazla","")))))))</f>
        <v/>
      </c>
    </row>
    <row r="238">
      <c r="A238" s="4" t="n"/>
      <c r="B238" s="3" t="n"/>
      <c r="C238" s="3" t="n"/>
      <c r="D238" s="6" t="n"/>
      <c r="E238" s="7" t="n"/>
      <c r="F238" s="6" t="n"/>
      <c r="G238" s="7" t="n"/>
      <c r="H238" s="3" t="n"/>
      <c r="I238" s="8" t="n"/>
      <c r="J238" s="9" t="n"/>
      <c r="K238" s="3" t="n"/>
      <c r="L238" s="7">
        <f>IF(OR(E238="",G238=""),"",IF(G238&lt;E238,"",G238-E238))</f>
        <v/>
      </c>
      <c r="M238" s="10">
        <f>IF(OR(D238="",F238=""),"",IF(F238&gt;=D238,F238-D238,F238-D238+1)*24)</f>
        <v/>
      </c>
      <c r="N238" s="11">
        <f>IF(B238="","",SUMPRODUCT(MAX(($B$2:$B$237=B238)*($G$2:$G$237))))</f>
        <v/>
      </c>
      <c r="O238" s="3">
        <f>IF(B238="","",IF(COUNTIF('Araçlar'!$A$2:$A$101,B238)=0,"Plaka araç listesinde yok",IF(A238="","Tarih girilmedi",IF(AND(E238&lt;&gt;"",G238&lt;&gt;"",G238&lt;E238),"Dönüş km çıkıştan küçük",IF(OR(E238="",N238=0),"",IF(E238&lt;N238,"Çıkış km önceki dönüşten küçük",IF(E238&gt;N238,"Önceki dönüşten "&amp;TEXT(E238-N238,"0")&amp;" km fazla","")))))))</f>
        <v/>
      </c>
    </row>
    <row r="239">
      <c r="A239" s="4" t="n"/>
      <c r="B239" s="3" t="n"/>
      <c r="C239" s="3" t="n"/>
      <c r="D239" s="6" t="n"/>
      <c r="E239" s="7" t="n"/>
      <c r="F239" s="6" t="n"/>
      <c r="G239" s="7" t="n"/>
      <c r="H239" s="3" t="n"/>
      <c r="I239" s="8" t="n"/>
      <c r="J239" s="9" t="n"/>
      <c r="K239" s="3" t="n"/>
      <c r="L239" s="7">
        <f>IF(OR(E239="",G239=""),"",IF(G239&lt;E239,"",G239-E239))</f>
        <v/>
      </c>
      <c r="M239" s="10">
        <f>IF(OR(D239="",F239=""),"",IF(F239&gt;=D239,F239-D239,F239-D239+1)*24)</f>
        <v/>
      </c>
      <c r="N239" s="11">
        <f>IF(B239="","",SUMPRODUCT(MAX(($B$2:$B$238=B239)*($G$2:$G$238))))</f>
        <v/>
      </c>
      <c r="O239" s="3">
        <f>IF(B239="","",IF(COUNTIF('Araçlar'!$A$2:$A$101,B239)=0,"Plaka araç listesinde yok",IF(A239="","Tarih girilmedi",IF(AND(E239&lt;&gt;"",G239&lt;&gt;"",G239&lt;E239),"Dönüş km çıkıştan küçük",IF(OR(E239="",N239=0),"",IF(E239&lt;N239,"Çıkış km önceki dönüşten küçük",IF(E239&gt;N239,"Önceki dönüşten "&amp;TEXT(E239-N239,"0")&amp;" km fazla","")))))))</f>
        <v/>
      </c>
    </row>
    <row r="240">
      <c r="A240" s="4" t="n"/>
      <c r="B240" s="3" t="n"/>
      <c r="C240" s="3" t="n"/>
      <c r="D240" s="6" t="n"/>
      <c r="E240" s="7" t="n"/>
      <c r="F240" s="6" t="n"/>
      <c r="G240" s="7" t="n"/>
      <c r="H240" s="3" t="n"/>
      <c r="I240" s="8" t="n"/>
      <c r="J240" s="9" t="n"/>
      <c r="K240" s="3" t="n"/>
      <c r="L240" s="7">
        <f>IF(OR(E240="",G240=""),"",IF(G240&lt;E240,"",G240-E240))</f>
        <v/>
      </c>
      <c r="M240" s="10">
        <f>IF(OR(D240="",F240=""),"",IF(F240&gt;=D240,F240-D240,F240-D240+1)*24)</f>
        <v/>
      </c>
      <c r="N240" s="11">
        <f>IF(B240="","",SUMPRODUCT(MAX(($B$2:$B$239=B240)*($G$2:$G$239))))</f>
        <v/>
      </c>
      <c r="O240" s="3">
        <f>IF(B240="","",IF(COUNTIF('Araçlar'!$A$2:$A$101,B240)=0,"Plaka araç listesinde yok",IF(A240="","Tarih girilmedi",IF(AND(E240&lt;&gt;"",G240&lt;&gt;"",G240&lt;E240),"Dönüş km çıkıştan küçük",IF(OR(E240="",N240=0),"",IF(E240&lt;N240,"Çıkış km önceki dönüşten küçük",IF(E240&gt;N240,"Önceki dönüşten "&amp;TEXT(E240-N240,"0")&amp;" km fazla","")))))))</f>
        <v/>
      </c>
    </row>
    <row r="241">
      <c r="A241" s="4" t="n"/>
      <c r="B241" s="3" t="n"/>
      <c r="C241" s="3" t="n"/>
      <c r="D241" s="6" t="n"/>
      <c r="E241" s="7" t="n"/>
      <c r="F241" s="6" t="n"/>
      <c r="G241" s="7" t="n"/>
      <c r="H241" s="3" t="n"/>
      <c r="I241" s="8" t="n"/>
      <c r="J241" s="9" t="n"/>
      <c r="K241" s="3" t="n"/>
      <c r="L241" s="7">
        <f>IF(OR(E241="",G241=""),"",IF(G241&lt;E241,"",G241-E241))</f>
        <v/>
      </c>
      <c r="M241" s="10">
        <f>IF(OR(D241="",F241=""),"",IF(F241&gt;=D241,F241-D241,F241-D241+1)*24)</f>
        <v/>
      </c>
      <c r="N241" s="11">
        <f>IF(B241="","",SUMPRODUCT(MAX(($B$2:$B$240=B241)*($G$2:$G$240))))</f>
        <v/>
      </c>
      <c r="O241" s="3">
        <f>IF(B241="","",IF(COUNTIF('Araçlar'!$A$2:$A$101,B241)=0,"Plaka araç listesinde yok",IF(A241="","Tarih girilmedi",IF(AND(E241&lt;&gt;"",G241&lt;&gt;"",G241&lt;E241),"Dönüş km çıkıştan küçük",IF(OR(E241="",N241=0),"",IF(E241&lt;N241,"Çıkış km önceki dönüşten küçük",IF(E241&gt;N241,"Önceki dönüşten "&amp;TEXT(E241-N241,"0")&amp;" km fazla","")))))))</f>
        <v/>
      </c>
    </row>
    <row r="242">
      <c r="A242" s="4" t="n"/>
      <c r="B242" s="3" t="n"/>
      <c r="C242" s="3" t="n"/>
      <c r="D242" s="6" t="n"/>
      <c r="E242" s="7" t="n"/>
      <c r="F242" s="6" t="n"/>
      <c r="G242" s="7" t="n"/>
      <c r="H242" s="3" t="n"/>
      <c r="I242" s="8" t="n"/>
      <c r="J242" s="9" t="n"/>
      <c r="K242" s="3" t="n"/>
      <c r="L242" s="7">
        <f>IF(OR(E242="",G242=""),"",IF(G242&lt;E242,"",G242-E242))</f>
        <v/>
      </c>
      <c r="M242" s="10">
        <f>IF(OR(D242="",F242=""),"",IF(F242&gt;=D242,F242-D242,F242-D242+1)*24)</f>
        <v/>
      </c>
      <c r="N242" s="11">
        <f>IF(B242="","",SUMPRODUCT(MAX(($B$2:$B$241=B242)*($G$2:$G$241))))</f>
        <v/>
      </c>
      <c r="O242" s="3">
        <f>IF(B242="","",IF(COUNTIF('Araçlar'!$A$2:$A$101,B242)=0,"Plaka araç listesinde yok",IF(A242="","Tarih girilmedi",IF(AND(E242&lt;&gt;"",G242&lt;&gt;"",G242&lt;E242),"Dönüş km çıkıştan küçük",IF(OR(E242="",N242=0),"",IF(E242&lt;N242,"Çıkış km önceki dönüşten küçük",IF(E242&gt;N242,"Önceki dönüşten "&amp;TEXT(E242-N242,"0")&amp;" km fazla","")))))))</f>
        <v/>
      </c>
    </row>
    <row r="243">
      <c r="A243" s="4" t="n"/>
      <c r="B243" s="3" t="n"/>
      <c r="C243" s="3" t="n"/>
      <c r="D243" s="6" t="n"/>
      <c r="E243" s="7" t="n"/>
      <c r="F243" s="6" t="n"/>
      <c r="G243" s="7" t="n"/>
      <c r="H243" s="3" t="n"/>
      <c r="I243" s="8" t="n"/>
      <c r="J243" s="9" t="n"/>
      <c r="K243" s="3" t="n"/>
      <c r="L243" s="7">
        <f>IF(OR(E243="",G243=""),"",IF(G243&lt;E243,"",G243-E243))</f>
        <v/>
      </c>
      <c r="M243" s="10">
        <f>IF(OR(D243="",F243=""),"",IF(F243&gt;=D243,F243-D243,F243-D243+1)*24)</f>
        <v/>
      </c>
      <c r="N243" s="11">
        <f>IF(B243="","",SUMPRODUCT(MAX(($B$2:$B$242=B243)*($G$2:$G$242))))</f>
        <v/>
      </c>
      <c r="O243" s="3">
        <f>IF(B243="","",IF(COUNTIF('Araçlar'!$A$2:$A$101,B243)=0,"Plaka araç listesinde yok",IF(A243="","Tarih girilmedi",IF(AND(E243&lt;&gt;"",G243&lt;&gt;"",G243&lt;E243),"Dönüş km çıkıştan küçük",IF(OR(E243="",N243=0),"",IF(E243&lt;N243,"Çıkış km önceki dönüşten küçük",IF(E243&gt;N243,"Önceki dönüşten "&amp;TEXT(E243-N243,"0")&amp;" km fazla","")))))))</f>
        <v/>
      </c>
    </row>
    <row r="244">
      <c r="A244" s="4" t="n"/>
      <c r="B244" s="3" t="n"/>
      <c r="C244" s="3" t="n"/>
      <c r="D244" s="6" t="n"/>
      <c r="E244" s="7" t="n"/>
      <c r="F244" s="6" t="n"/>
      <c r="G244" s="7" t="n"/>
      <c r="H244" s="3" t="n"/>
      <c r="I244" s="8" t="n"/>
      <c r="J244" s="9" t="n"/>
      <c r="K244" s="3" t="n"/>
      <c r="L244" s="7">
        <f>IF(OR(E244="",G244=""),"",IF(G244&lt;E244,"",G244-E244))</f>
        <v/>
      </c>
      <c r="M244" s="10">
        <f>IF(OR(D244="",F244=""),"",IF(F244&gt;=D244,F244-D244,F244-D244+1)*24)</f>
        <v/>
      </c>
      <c r="N244" s="11">
        <f>IF(B244="","",SUMPRODUCT(MAX(($B$2:$B$243=B244)*($G$2:$G$243))))</f>
        <v/>
      </c>
      <c r="O244" s="3">
        <f>IF(B244="","",IF(COUNTIF('Araçlar'!$A$2:$A$101,B244)=0,"Plaka araç listesinde yok",IF(A244="","Tarih girilmedi",IF(AND(E244&lt;&gt;"",G244&lt;&gt;"",G244&lt;E244),"Dönüş km çıkıştan küçük",IF(OR(E244="",N244=0),"",IF(E244&lt;N244,"Çıkış km önceki dönüşten küçük",IF(E244&gt;N244,"Önceki dönüşten "&amp;TEXT(E244-N244,"0")&amp;" km fazla","")))))))</f>
        <v/>
      </c>
    </row>
    <row r="245">
      <c r="A245" s="4" t="n"/>
      <c r="B245" s="3" t="n"/>
      <c r="C245" s="3" t="n"/>
      <c r="D245" s="6" t="n"/>
      <c r="E245" s="7" t="n"/>
      <c r="F245" s="6" t="n"/>
      <c r="G245" s="7" t="n"/>
      <c r="H245" s="3" t="n"/>
      <c r="I245" s="8" t="n"/>
      <c r="J245" s="9" t="n"/>
      <c r="K245" s="3" t="n"/>
      <c r="L245" s="7">
        <f>IF(OR(E245="",G245=""),"",IF(G245&lt;E245,"",G245-E245))</f>
        <v/>
      </c>
      <c r="M245" s="10">
        <f>IF(OR(D245="",F245=""),"",IF(F245&gt;=D245,F245-D245,F245-D245+1)*24)</f>
        <v/>
      </c>
      <c r="N245" s="11">
        <f>IF(B245="","",SUMPRODUCT(MAX(($B$2:$B$244=B245)*($G$2:$G$244))))</f>
        <v/>
      </c>
      <c r="O245" s="3">
        <f>IF(B245="","",IF(COUNTIF('Araçlar'!$A$2:$A$101,B245)=0,"Plaka araç listesinde yok",IF(A245="","Tarih girilmedi",IF(AND(E245&lt;&gt;"",G245&lt;&gt;"",G245&lt;E245),"Dönüş km çıkıştan küçük",IF(OR(E245="",N245=0),"",IF(E245&lt;N245,"Çıkış km önceki dönüşten küçük",IF(E245&gt;N245,"Önceki dönüşten "&amp;TEXT(E245-N245,"0")&amp;" km fazla","")))))))</f>
        <v/>
      </c>
    </row>
    <row r="246">
      <c r="A246" s="4" t="n"/>
      <c r="B246" s="3" t="n"/>
      <c r="C246" s="3" t="n"/>
      <c r="D246" s="6" t="n"/>
      <c r="E246" s="7" t="n"/>
      <c r="F246" s="6" t="n"/>
      <c r="G246" s="7" t="n"/>
      <c r="H246" s="3" t="n"/>
      <c r="I246" s="8" t="n"/>
      <c r="J246" s="9" t="n"/>
      <c r="K246" s="3" t="n"/>
      <c r="L246" s="7">
        <f>IF(OR(E246="",G246=""),"",IF(G246&lt;E246,"",G246-E246))</f>
        <v/>
      </c>
      <c r="M246" s="10">
        <f>IF(OR(D246="",F246=""),"",IF(F246&gt;=D246,F246-D246,F246-D246+1)*24)</f>
        <v/>
      </c>
      <c r="N246" s="11">
        <f>IF(B246="","",SUMPRODUCT(MAX(($B$2:$B$245=B246)*($G$2:$G$245))))</f>
        <v/>
      </c>
      <c r="O246" s="3">
        <f>IF(B246="","",IF(COUNTIF('Araçlar'!$A$2:$A$101,B246)=0,"Plaka araç listesinde yok",IF(A246="","Tarih girilmedi",IF(AND(E246&lt;&gt;"",G246&lt;&gt;"",G246&lt;E246),"Dönüş km çıkıştan küçük",IF(OR(E246="",N246=0),"",IF(E246&lt;N246,"Çıkış km önceki dönüşten küçük",IF(E246&gt;N246,"Önceki dönüşten "&amp;TEXT(E246-N246,"0")&amp;" km fazla","")))))))</f>
        <v/>
      </c>
    </row>
    <row r="247">
      <c r="A247" s="4" t="n"/>
      <c r="B247" s="3" t="n"/>
      <c r="C247" s="3" t="n"/>
      <c r="D247" s="6" t="n"/>
      <c r="E247" s="7" t="n"/>
      <c r="F247" s="6" t="n"/>
      <c r="G247" s="7" t="n"/>
      <c r="H247" s="3" t="n"/>
      <c r="I247" s="8" t="n"/>
      <c r="J247" s="9" t="n"/>
      <c r="K247" s="3" t="n"/>
      <c r="L247" s="7">
        <f>IF(OR(E247="",G247=""),"",IF(G247&lt;E247,"",G247-E247))</f>
        <v/>
      </c>
      <c r="M247" s="10">
        <f>IF(OR(D247="",F247=""),"",IF(F247&gt;=D247,F247-D247,F247-D247+1)*24)</f>
        <v/>
      </c>
      <c r="N247" s="11">
        <f>IF(B247="","",SUMPRODUCT(MAX(($B$2:$B$246=B247)*($G$2:$G$246))))</f>
        <v/>
      </c>
      <c r="O247" s="3">
        <f>IF(B247="","",IF(COUNTIF('Araçlar'!$A$2:$A$101,B247)=0,"Plaka araç listesinde yok",IF(A247="","Tarih girilmedi",IF(AND(E247&lt;&gt;"",G247&lt;&gt;"",G247&lt;E247),"Dönüş km çıkıştan küçük",IF(OR(E247="",N247=0),"",IF(E247&lt;N247,"Çıkış km önceki dönüşten küçük",IF(E247&gt;N247,"Önceki dönüşten "&amp;TEXT(E247-N247,"0")&amp;" km fazla","")))))))</f>
        <v/>
      </c>
    </row>
    <row r="248">
      <c r="A248" s="4" t="n"/>
      <c r="B248" s="3" t="n"/>
      <c r="C248" s="3" t="n"/>
      <c r="D248" s="6" t="n"/>
      <c r="E248" s="7" t="n"/>
      <c r="F248" s="6" t="n"/>
      <c r="G248" s="7" t="n"/>
      <c r="H248" s="3" t="n"/>
      <c r="I248" s="8" t="n"/>
      <c r="J248" s="9" t="n"/>
      <c r="K248" s="3" t="n"/>
      <c r="L248" s="7">
        <f>IF(OR(E248="",G248=""),"",IF(G248&lt;E248,"",G248-E248))</f>
        <v/>
      </c>
      <c r="M248" s="10">
        <f>IF(OR(D248="",F248=""),"",IF(F248&gt;=D248,F248-D248,F248-D248+1)*24)</f>
        <v/>
      </c>
      <c r="N248" s="11">
        <f>IF(B248="","",SUMPRODUCT(MAX(($B$2:$B$247=B248)*($G$2:$G$247))))</f>
        <v/>
      </c>
      <c r="O248" s="3">
        <f>IF(B248="","",IF(COUNTIF('Araçlar'!$A$2:$A$101,B248)=0,"Plaka araç listesinde yok",IF(A248="","Tarih girilmedi",IF(AND(E248&lt;&gt;"",G248&lt;&gt;"",G248&lt;E248),"Dönüş km çıkıştan küçük",IF(OR(E248="",N248=0),"",IF(E248&lt;N248,"Çıkış km önceki dönüşten küçük",IF(E248&gt;N248,"Önceki dönüşten "&amp;TEXT(E248-N248,"0")&amp;" km fazla","")))))))</f>
        <v/>
      </c>
    </row>
    <row r="249">
      <c r="A249" s="4" t="n"/>
      <c r="B249" s="3" t="n"/>
      <c r="C249" s="3" t="n"/>
      <c r="D249" s="6" t="n"/>
      <c r="E249" s="7" t="n"/>
      <c r="F249" s="6" t="n"/>
      <c r="G249" s="7" t="n"/>
      <c r="H249" s="3" t="n"/>
      <c r="I249" s="8" t="n"/>
      <c r="J249" s="9" t="n"/>
      <c r="K249" s="3" t="n"/>
      <c r="L249" s="7">
        <f>IF(OR(E249="",G249=""),"",IF(G249&lt;E249,"",G249-E249))</f>
        <v/>
      </c>
      <c r="M249" s="10">
        <f>IF(OR(D249="",F249=""),"",IF(F249&gt;=D249,F249-D249,F249-D249+1)*24)</f>
        <v/>
      </c>
      <c r="N249" s="11">
        <f>IF(B249="","",SUMPRODUCT(MAX(($B$2:$B$248=B249)*($G$2:$G$248))))</f>
        <v/>
      </c>
      <c r="O249" s="3">
        <f>IF(B249="","",IF(COUNTIF('Araçlar'!$A$2:$A$101,B249)=0,"Plaka araç listesinde yok",IF(A249="","Tarih girilmedi",IF(AND(E249&lt;&gt;"",G249&lt;&gt;"",G249&lt;E249),"Dönüş km çıkıştan küçük",IF(OR(E249="",N249=0),"",IF(E249&lt;N249,"Çıkış km önceki dönüşten küçük",IF(E249&gt;N249,"Önceki dönüşten "&amp;TEXT(E249-N249,"0")&amp;" km fazla","")))))))</f>
        <v/>
      </c>
    </row>
    <row r="250">
      <c r="A250" s="4" t="n"/>
      <c r="B250" s="3" t="n"/>
      <c r="C250" s="3" t="n"/>
      <c r="D250" s="6" t="n"/>
      <c r="E250" s="7" t="n"/>
      <c r="F250" s="6" t="n"/>
      <c r="G250" s="7" t="n"/>
      <c r="H250" s="3" t="n"/>
      <c r="I250" s="8" t="n"/>
      <c r="J250" s="9" t="n"/>
      <c r="K250" s="3" t="n"/>
      <c r="L250" s="7">
        <f>IF(OR(E250="",G250=""),"",IF(G250&lt;E250,"",G250-E250))</f>
        <v/>
      </c>
      <c r="M250" s="10">
        <f>IF(OR(D250="",F250=""),"",IF(F250&gt;=D250,F250-D250,F250-D250+1)*24)</f>
        <v/>
      </c>
      <c r="N250" s="11">
        <f>IF(B250="","",SUMPRODUCT(MAX(($B$2:$B$249=B250)*($G$2:$G$249))))</f>
        <v/>
      </c>
      <c r="O250" s="3">
        <f>IF(B250="","",IF(COUNTIF('Araçlar'!$A$2:$A$101,B250)=0,"Plaka araç listesinde yok",IF(A250="","Tarih girilmedi",IF(AND(E250&lt;&gt;"",G250&lt;&gt;"",G250&lt;E250),"Dönüş km çıkıştan küçük",IF(OR(E250="",N250=0),"",IF(E250&lt;N250,"Çıkış km önceki dönüşten küçük",IF(E250&gt;N250,"Önceki dönüşten "&amp;TEXT(E250-N250,"0")&amp;" km fazla","")))))))</f>
        <v/>
      </c>
    </row>
    <row r="251">
      <c r="A251" s="4" t="n"/>
      <c r="B251" s="3" t="n"/>
      <c r="C251" s="3" t="n"/>
      <c r="D251" s="6" t="n"/>
      <c r="E251" s="7" t="n"/>
      <c r="F251" s="6" t="n"/>
      <c r="G251" s="7" t="n"/>
      <c r="H251" s="3" t="n"/>
      <c r="I251" s="8" t="n"/>
      <c r="J251" s="9" t="n"/>
      <c r="K251" s="3" t="n"/>
      <c r="L251" s="7">
        <f>IF(OR(E251="",G251=""),"",IF(G251&lt;E251,"",G251-E251))</f>
        <v/>
      </c>
      <c r="M251" s="10">
        <f>IF(OR(D251="",F251=""),"",IF(F251&gt;=D251,F251-D251,F251-D251+1)*24)</f>
        <v/>
      </c>
      <c r="N251" s="11">
        <f>IF(B251="","",SUMPRODUCT(MAX(($B$2:$B$250=B251)*($G$2:$G$250))))</f>
        <v/>
      </c>
      <c r="O251" s="3">
        <f>IF(B251="","",IF(COUNTIF('Araçlar'!$A$2:$A$101,B251)=0,"Plaka araç listesinde yok",IF(A251="","Tarih girilmedi",IF(AND(E251&lt;&gt;"",G251&lt;&gt;"",G251&lt;E251),"Dönüş km çıkıştan küçük",IF(OR(E251="",N251=0),"",IF(E251&lt;N251,"Çıkış km önceki dönüşten küçük",IF(E251&gt;N251,"Önceki dönüşten "&amp;TEXT(E251-N251,"0")&amp;" km fazla","")))))))</f>
        <v/>
      </c>
    </row>
    <row r="252">
      <c r="A252" s="4" t="n"/>
      <c r="B252" s="3" t="n"/>
      <c r="C252" s="3" t="n"/>
      <c r="D252" s="6" t="n"/>
      <c r="E252" s="7" t="n"/>
      <c r="F252" s="6" t="n"/>
      <c r="G252" s="7" t="n"/>
      <c r="H252" s="3" t="n"/>
      <c r="I252" s="8" t="n"/>
      <c r="J252" s="9" t="n"/>
      <c r="K252" s="3" t="n"/>
      <c r="L252" s="7">
        <f>IF(OR(E252="",G252=""),"",IF(G252&lt;E252,"",G252-E252))</f>
        <v/>
      </c>
      <c r="M252" s="10">
        <f>IF(OR(D252="",F252=""),"",IF(F252&gt;=D252,F252-D252,F252-D252+1)*24)</f>
        <v/>
      </c>
      <c r="N252" s="11">
        <f>IF(B252="","",SUMPRODUCT(MAX(($B$2:$B$251=B252)*($G$2:$G$251))))</f>
        <v/>
      </c>
      <c r="O252" s="3">
        <f>IF(B252="","",IF(COUNTIF('Araçlar'!$A$2:$A$101,B252)=0,"Plaka araç listesinde yok",IF(A252="","Tarih girilmedi",IF(AND(E252&lt;&gt;"",G252&lt;&gt;"",G252&lt;E252),"Dönüş km çıkıştan küçük",IF(OR(E252="",N252=0),"",IF(E252&lt;N252,"Çıkış km önceki dönüşten küçük",IF(E252&gt;N252,"Önceki dönüşten "&amp;TEXT(E252-N252,"0")&amp;" km fazla","")))))))</f>
        <v/>
      </c>
    </row>
    <row r="253">
      <c r="A253" s="4" t="n"/>
      <c r="B253" s="3" t="n"/>
      <c r="C253" s="3" t="n"/>
      <c r="D253" s="6" t="n"/>
      <c r="E253" s="7" t="n"/>
      <c r="F253" s="6" t="n"/>
      <c r="G253" s="7" t="n"/>
      <c r="H253" s="3" t="n"/>
      <c r="I253" s="8" t="n"/>
      <c r="J253" s="9" t="n"/>
      <c r="K253" s="3" t="n"/>
      <c r="L253" s="7">
        <f>IF(OR(E253="",G253=""),"",IF(G253&lt;E253,"",G253-E253))</f>
        <v/>
      </c>
      <c r="M253" s="10">
        <f>IF(OR(D253="",F253=""),"",IF(F253&gt;=D253,F253-D253,F253-D253+1)*24)</f>
        <v/>
      </c>
      <c r="N253" s="11">
        <f>IF(B253="","",SUMPRODUCT(MAX(($B$2:$B$252=B253)*($G$2:$G$252))))</f>
        <v/>
      </c>
      <c r="O253" s="3">
        <f>IF(B253="","",IF(COUNTIF('Araçlar'!$A$2:$A$101,B253)=0,"Plaka araç listesinde yok",IF(A253="","Tarih girilmedi",IF(AND(E253&lt;&gt;"",G253&lt;&gt;"",G253&lt;E253),"Dönüş km çıkıştan küçük",IF(OR(E253="",N253=0),"",IF(E253&lt;N253,"Çıkış km önceki dönüşten küçük",IF(E253&gt;N253,"Önceki dönüşten "&amp;TEXT(E253-N253,"0")&amp;" km fazla","")))))))</f>
        <v/>
      </c>
    </row>
    <row r="254">
      <c r="A254" s="4" t="n"/>
      <c r="B254" s="3" t="n"/>
      <c r="C254" s="3" t="n"/>
      <c r="D254" s="6" t="n"/>
      <c r="E254" s="7" t="n"/>
      <c r="F254" s="6" t="n"/>
      <c r="G254" s="7" t="n"/>
      <c r="H254" s="3" t="n"/>
      <c r="I254" s="8" t="n"/>
      <c r="J254" s="9" t="n"/>
      <c r="K254" s="3" t="n"/>
      <c r="L254" s="7">
        <f>IF(OR(E254="",G254=""),"",IF(G254&lt;E254,"",G254-E254))</f>
        <v/>
      </c>
      <c r="M254" s="10">
        <f>IF(OR(D254="",F254=""),"",IF(F254&gt;=D254,F254-D254,F254-D254+1)*24)</f>
        <v/>
      </c>
      <c r="N254" s="11">
        <f>IF(B254="","",SUMPRODUCT(MAX(($B$2:$B$253=B254)*($G$2:$G$253))))</f>
        <v/>
      </c>
      <c r="O254" s="3">
        <f>IF(B254="","",IF(COUNTIF('Araçlar'!$A$2:$A$101,B254)=0,"Plaka araç listesinde yok",IF(A254="","Tarih girilmedi",IF(AND(E254&lt;&gt;"",G254&lt;&gt;"",G254&lt;E254),"Dönüş km çıkıştan küçük",IF(OR(E254="",N254=0),"",IF(E254&lt;N254,"Çıkış km önceki dönüşten küçük",IF(E254&gt;N254,"Önceki dönüşten "&amp;TEXT(E254-N254,"0")&amp;" km fazla","")))))))</f>
        <v/>
      </c>
    </row>
    <row r="255">
      <c r="A255" s="4" t="n"/>
      <c r="B255" s="3" t="n"/>
      <c r="C255" s="3" t="n"/>
      <c r="D255" s="6" t="n"/>
      <c r="E255" s="7" t="n"/>
      <c r="F255" s="6" t="n"/>
      <c r="G255" s="7" t="n"/>
      <c r="H255" s="3" t="n"/>
      <c r="I255" s="8" t="n"/>
      <c r="J255" s="9" t="n"/>
      <c r="K255" s="3" t="n"/>
      <c r="L255" s="7">
        <f>IF(OR(E255="",G255=""),"",IF(G255&lt;E255,"",G255-E255))</f>
        <v/>
      </c>
      <c r="M255" s="10">
        <f>IF(OR(D255="",F255=""),"",IF(F255&gt;=D255,F255-D255,F255-D255+1)*24)</f>
        <v/>
      </c>
      <c r="N255" s="11">
        <f>IF(B255="","",SUMPRODUCT(MAX(($B$2:$B$254=B255)*($G$2:$G$254))))</f>
        <v/>
      </c>
      <c r="O255" s="3">
        <f>IF(B255="","",IF(COUNTIF('Araçlar'!$A$2:$A$101,B255)=0,"Plaka araç listesinde yok",IF(A255="","Tarih girilmedi",IF(AND(E255&lt;&gt;"",G255&lt;&gt;"",G255&lt;E255),"Dönüş km çıkıştan küçük",IF(OR(E255="",N255=0),"",IF(E255&lt;N255,"Çıkış km önceki dönüşten küçük",IF(E255&gt;N255,"Önceki dönüşten "&amp;TEXT(E255-N255,"0")&amp;" km fazla","")))))))</f>
        <v/>
      </c>
    </row>
    <row r="256">
      <c r="A256" s="4" t="n"/>
      <c r="B256" s="3" t="n"/>
      <c r="C256" s="3" t="n"/>
      <c r="D256" s="6" t="n"/>
      <c r="E256" s="7" t="n"/>
      <c r="F256" s="6" t="n"/>
      <c r="G256" s="7" t="n"/>
      <c r="H256" s="3" t="n"/>
      <c r="I256" s="8" t="n"/>
      <c r="J256" s="9" t="n"/>
      <c r="K256" s="3" t="n"/>
      <c r="L256" s="7">
        <f>IF(OR(E256="",G256=""),"",IF(G256&lt;E256,"",G256-E256))</f>
        <v/>
      </c>
      <c r="M256" s="10">
        <f>IF(OR(D256="",F256=""),"",IF(F256&gt;=D256,F256-D256,F256-D256+1)*24)</f>
        <v/>
      </c>
      <c r="N256" s="11">
        <f>IF(B256="","",SUMPRODUCT(MAX(($B$2:$B$255=B256)*($G$2:$G$255))))</f>
        <v/>
      </c>
      <c r="O256" s="3">
        <f>IF(B256="","",IF(COUNTIF('Araçlar'!$A$2:$A$101,B256)=0,"Plaka araç listesinde yok",IF(A256="","Tarih girilmedi",IF(AND(E256&lt;&gt;"",G256&lt;&gt;"",G256&lt;E256),"Dönüş km çıkıştan küçük",IF(OR(E256="",N256=0),"",IF(E256&lt;N256,"Çıkış km önceki dönüşten küçük",IF(E256&gt;N256,"Önceki dönüşten "&amp;TEXT(E256-N256,"0")&amp;" km fazla","")))))))</f>
        <v/>
      </c>
    </row>
    <row r="257">
      <c r="A257" s="4" t="n"/>
      <c r="B257" s="3" t="n"/>
      <c r="C257" s="3" t="n"/>
      <c r="D257" s="6" t="n"/>
      <c r="E257" s="7" t="n"/>
      <c r="F257" s="6" t="n"/>
      <c r="G257" s="7" t="n"/>
      <c r="H257" s="3" t="n"/>
      <c r="I257" s="8" t="n"/>
      <c r="J257" s="9" t="n"/>
      <c r="K257" s="3" t="n"/>
      <c r="L257" s="7">
        <f>IF(OR(E257="",G257=""),"",IF(G257&lt;E257,"",G257-E257))</f>
        <v/>
      </c>
      <c r="M257" s="10">
        <f>IF(OR(D257="",F257=""),"",IF(F257&gt;=D257,F257-D257,F257-D257+1)*24)</f>
        <v/>
      </c>
      <c r="N257" s="11">
        <f>IF(B257="","",SUMPRODUCT(MAX(($B$2:$B$256=B257)*($G$2:$G$256))))</f>
        <v/>
      </c>
      <c r="O257" s="3">
        <f>IF(B257="","",IF(COUNTIF('Araçlar'!$A$2:$A$101,B257)=0,"Plaka araç listesinde yok",IF(A257="","Tarih girilmedi",IF(AND(E257&lt;&gt;"",G257&lt;&gt;"",G257&lt;E257),"Dönüş km çıkıştan küçük",IF(OR(E257="",N257=0),"",IF(E257&lt;N257,"Çıkış km önceki dönüşten küçük",IF(E257&gt;N257,"Önceki dönüşten "&amp;TEXT(E257-N257,"0")&amp;" km fazla","")))))))</f>
        <v/>
      </c>
    </row>
    <row r="258">
      <c r="A258" s="4" t="n"/>
      <c r="B258" s="3" t="n"/>
      <c r="C258" s="3" t="n"/>
      <c r="D258" s="6" t="n"/>
      <c r="E258" s="7" t="n"/>
      <c r="F258" s="6" t="n"/>
      <c r="G258" s="7" t="n"/>
      <c r="H258" s="3" t="n"/>
      <c r="I258" s="8" t="n"/>
      <c r="J258" s="9" t="n"/>
      <c r="K258" s="3" t="n"/>
      <c r="L258" s="7">
        <f>IF(OR(E258="",G258=""),"",IF(G258&lt;E258,"",G258-E258))</f>
        <v/>
      </c>
      <c r="M258" s="10">
        <f>IF(OR(D258="",F258=""),"",IF(F258&gt;=D258,F258-D258,F258-D258+1)*24)</f>
        <v/>
      </c>
      <c r="N258" s="11">
        <f>IF(B258="","",SUMPRODUCT(MAX(($B$2:$B$257=B258)*($G$2:$G$257))))</f>
        <v/>
      </c>
      <c r="O258" s="3">
        <f>IF(B258="","",IF(COUNTIF('Araçlar'!$A$2:$A$101,B258)=0,"Plaka araç listesinde yok",IF(A258="","Tarih girilmedi",IF(AND(E258&lt;&gt;"",G258&lt;&gt;"",G258&lt;E258),"Dönüş km çıkıştan küçük",IF(OR(E258="",N258=0),"",IF(E258&lt;N258,"Çıkış km önceki dönüşten küçük",IF(E258&gt;N258,"Önceki dönüşten "&amp;TEXT(E258-N258,"0")&amp;" km fazla","")))))))</f>
        <v/>
      </c>
    </row>
    <row r="259">
      <c r="A259" s="4" t="n"/>
      <c r="B259" s="3" t="n"/>
      <c r="C259" s="3" t="n"/>
      <c r="D259" s="6" t="n"/>
      <c r="E259" s="7" t="n"/>
      <c r="F259" s="6" t="n"/>
      <c r="G259" s="7" t="n"/>
      <c r="H259" s="3" t="n"/>
      <c r="I259" s="8" t="n"/>
      <c r="J259" s="9" t="n"/>
      <c r="K259" s="3" t="n"/>
      <c r="L259" s="7">
        <f>IF(OR(E259="",G259=""),"",IF(G259&lt;E259,"",G259-E259))</f>
        <v/>
      </c>
      <c r="M259" s="10">
        <f>IF(OR(D259="",F259=""),"",IF(F259&gt;=D259,F259-D259,F259-D259+1)*24)</f>
        <v/>
      </c>
      <c r="N259" s="11">
        <f>IF(B259="","",SUMPRODUCT(MAX(($B$2:$B$258=B259)*($G$2:$G$258))))</f>
        <v/>
      </c>
      <c r="O259" s="3">
        <f>IF(B259="","",IF(COUNTIF('Araçlar'!$A$2:$A$101,B259)=0,"Plaka araç listesinde yok",IF(A259="","Tarih girilmedi",IF(AND(E259&lt;&gt;"",G259&lt;&gt;"",G259&lt;E259),"Dönüş km çıkıştan küçük",IF(OR(E259="",N259=0),"",IF(E259&lt;N259,"Çıkış km önceki dönüşten küçük",IF(E259&gt;N259,"Önceki dönüşten "&amp;TEXT(E259-N259,"0")&amp;" km fazla","")))))))</f>
        <v/>
      </c>
    </row>
    <row r="260">
      <c r="A260" s="4" t="n"/>
      <c r="B260" s="3" t="n"/>
      <c r="C260" s="3" t="n"/>
      <c r="D260" s="6" t="n"/>
      <c r="E260" s="7" t="n"/>
      <c r="F260" s="6" t="n"/>
      <c r="G260" s="7" t="n"/>
      <c r="H260" s="3" t="n"/>
      <c r="I260" s="8" t="n"/>
      <c r="J260" s="9" t="n"/>
      <c r="K260" s="3" t="n"/>
      <c r="L260" s="7">
        <f>IF(OR(E260="",G260=""),"",IF(G260&lt;E260,"",G260-E260))</f>
        <v/>
      </c>
      <c r="M260" s="10">
        <f>IF(OR(D260="",F260=""),"",IF(F260&gt;=D260,F260-D260,F260-D260+1)*24)</f>
        <v/>
      </c>
      <c r="N260" s="11">
        <f>IF(B260="","",SUMPRODUCT(MAX(($B$2:$B$259=B260)*($G$2:$G$259))))</f>
        <v/>
      </c>
      <c r="O260" s="3">
        <f>IF(B260="","",IF(COUNTIF('Araçlar'!$A$2:$A$101,B260)=0,"Plaka araç listesinde yok",IF(A260="","Tarih girilmedi",IF(AND(E260&lt;&gt;"",G260&lt;&gt;"",G260&lt;E260),"Dönüş km çıkıştan küçük",IF(OR(E260="",N260=0),"",IF(E260&lt;N260,"Çıkış km önceki dönüşten küçük",IF(E260&gt;N260,"Önceki dönüşten "&amp;TEXT(E260-N260,"0")&amp;" km fazla","")))))))</f>
        <v/>
      </c>
    </row>
    <row r="261">
      <c r="A261" s="4" t="n"/>
      <c r="B261" s="3" t="n"/>
      <c r="C261" s="3" t="n"/>
      <c r="D261" s="6" t="n"/>
      <c r="E261" s="7" t="n"/>
      <c r="F261" s="6" t="n"/>
      <c r="G261" s="7" t="n"/>
      <c r="H261" s="3" t="n"/>
      <c r="I261" s="8" t="n"/>
      <c r="J261" s="9" t="n"/>
      <c r="K261" s="3" t="n"/>
      <c r="L261" s="7">
        <f>IF(OR(E261="",G261=""),"",IF(G261&lt;E261,"",G261-E261))</f>
        <v/>
      </c>
      <c r="M261" s="10">
        <f>IF(OR(D261="",F261=""),"",IF(F261&gt;=D261,F261-D261,F261-D261+1)*24)</f>
        <v/>
      </c>
      <c r="N261" s="11">
        <f>IF(B261="","",SUMPRODUCT(MAX(($B$2:$B$260=B261)*($G$2:$G$260))))</f>
        <v/>
      </c>
      <c r="O261" s="3">
        <f>IF(B261="","",IF(COUNTIF('Araçlar'!$A$2:$A$101,B261)=0,"Plaka araç listesinde yok",IF(A261="","Tarih girilmedi",IF(AND(E261&lt;&gt;"",G261&lt;&gt;"",G261&lt;E261),"Dönüş km çıkıştan küçük",IF(OR(E261="",N261=0),"",IF(E261&lt;N261,"Çıkış km önceki dönüşten küçük",IF(E261&gt;N261,"Önceki dönüşten "&amp;TEXT(E261-N261,"0")&amp;" km fazla","")))))))</f>
        <v/>
      </c>
    </row>
    <row r="262">
      <c r="A262" s="4" t="n"/>
      <c r="B262" s="3" t="n"/>
      <c r="C262" s="3" t="n"/>
      <c r="D262" s="6" t="n"/>
      <c r="E262" s="7" t="n"/>
      <c r="F262" s="6" t="n"/>
      <c r="G262" s="7" t="n"/>
      <c r="H262" s="3" t="n"/>
      <c r="I262" s="8" t="n"/>
      <c r="J262" s="9" t="n"/>
      <c r="K262" s="3" t="n"/>
      <c r="L262" s="7">
        <f>IF(OR(E262="",G262=""),"",IF(G262&lt;E262,"",G262-E262))</f>
        <v/>
      </c>
      <c r="M262" s="10">
        <f>IF(OR(D262="",F262=""),"",IF(F262&gt;=D262,F262-D262,F262-D262+1)*24)</f>
        <v/>
      </c>
      <c r="N262" s="11">
        <f>IF(B262="","",SUMPRODUCT(MAX(($B$2:$B$261=B262)*($G$2:$G$261))))</f>
        <v/>
      </c>
      <c r="O262" s="3">
        <f>IF(B262="","",IF(COUNTIF('Araçlar'!$A$2:$A$101,B262)=0,"Plaka araç listesinde yok",IF(A262="","Tarih girilmedi",IF(AND(E262&lt;&gt;"",G262&lt;&gt;"",G262&lt;E262),"Dönüş km çıkıştan küçük",IF(OR(E262="",N262=0),"",IF(E262&lt;N262,"Çıkış km önceki dönüşten küçük",IF(E262&gt;N262,"Önceki dönüşten "&amp;TEXT(E262-N262,"0")&amp;" km fazla","")))))))</f>
        <v/>
      </c>
    </row>
    <row r="263">
      <c r="A263" s="4" t="n"/>
      <c r="B263" s="3" t="n"/>
      <c r="C263" s="3" t="n"/>
      <c r="D263" s="6" t="n"/>
      <c r="E263" s="7" t="n"/>
      <c r="F263" s="6" t="n"/>
      <c r="G263" s="7" t="n"/>
      <c r="H263" s="3" t="n"/>
      <c r="I263" s="8" t="n"/>
      <c r="J263" s="9" t="n"/>
      <c r="K263" s="3" t="n"/>
      <c r="L263" s="7">
        <f>IF(OR(E263="",G263=""),"",IF(G263&lt;E263,"",G263-E263))</f>
        <v/>
      </c>
      <c r="M263" s="10">
        <f>IF(OR(D263="",F263=""),"",IF(F263&gt;=D263,F263-D263,F263-D263+1)*24)</f>
        <v/>
      </c>
      <c r="N263" s="11">
        <f>IF(B263="","",SUMPRODUCT(MAX(($B$2:$B$262=B263)*($G$2:$G$262))))</f>
        <v/>
      </c>
      <c r="O263" s="3">
        <f>IF(B263="","",IF(COUNTIF('Araçlar'!$A$2:$A$101,B263)=0,"Plaka araç listesinde yok",IF(A263="","Tarih girilmedi",IF(AND(E263&lt;&gt;"",G263&lt;&gt;"",G263&lt;E263),"Dönüş km çıkıştan küçük",IF(OR(E263="",N263=0),"",IF(E263&lt;N263,"Çıkış km önceki dönüşten küçük",IF(E263&gt;N263,"Önceki dönüşten "&amp;TEXT(E263-N263,"0")&amp;" km fazla","")))))))</f>
        <v/>
      </c>
    </row>
    <row r="264">
      <c r="A264" s="4" t="n"/>
      <c r="B264" s="3" t="n"/>
      <c r="C264" s="3" t="n"/>
      <c r="D264" s="6" t="n"/>
      <c r="E264" s="7" t="n"/>
      <c r="F264" s="6" t="n"/>
      <c r="G264" s="7" t="n"/>
      <c r="H264" s="3" t="n"/>
      <c r="I264" s="8" t="n"/>
      <c r="J264" s="9" t="n"/>
      <c r="K264" s="3" t="n"/>
      <c r="L264" s="7">
        <f>IF(OR(E264="",G264=""),"",IF(G264&lt;E264,"",G264-E264))</f>
        <v/>
      </c>
      <c r="M264" s="10">
        <f>IF(OR(D264="",F264=""),"",IF(F264&gt;=D264,F264-D264,F264-D264+1)*24)</f>
        <v/>
      </c>
      <c r="N264" s="11">
        <f>IF(B264="","",SUMPRODUCT(MAX(($B$2:$B$263=B264)*($G$2:$G$263))))</f>
        <v/>
      </c>
      <c r="O264" s="3">
        <f>IF(B264="","",IF(COUNTIF('Araçlar'!$A$2:$A$101,B264)=0,"Plaka araç listesinde yok",IF(A264="","Tarih girilmedi",IF(AND(E264&lt;&gt;"",G264&lt;&gt;"",G264&lt;E264),"Dönüş km çıkıştan küçük",IF(OR(E264="",N264=0),"",IF(E264&lt;N264,"Çıkış km önceki dönüşten küçük",IF(E264&gt;N264,"Önceki dönüşten "&amp;TEXT(E264-N264,"0")&amp;" km fazla","")))))))</f>
        <v/>
      </c>
    </row>
    <row r="265">
      <c r="A265" s="4" t="n"/>
      <c r="B265" s="3" t="n"/>
      <c r="C265" s="3" t="n"/>
      <c r="D265" s="6" t="n"/>
      <c r="E265" s="7" t="n"/>
      <c r="F265" s="6" t="n"/>
      <c r="G265" s="7" t="n"/>
      <c r="H265" s="3" t="n"/>
      <c r="I265" s="8" t="n"/>
      <c r="J265" s="9" t="n"/>
      <c r="K265" s="3" t="n"/>
      <c r="L265" s="7">
        <f>IF(OR(E265="",G265=""),"",IF(G265&lt;E265,"",G265-E265))</f>
        <v/>
      </c>
      <c r="M265" s="10">
        <f>IF(OR(D265="",F265=""),"",IF(F265&gt;=D265,F265-D265,F265-D265+1)*24)</f>
        <v/>
      </c>
      <c r="N265" s="11">
        <f>IF(B265="","",SUMPRODUCT(MAX(($B$2:$B$264=B265)*($G$2:$G$264))))</f>
        <v/>
      </c>
      <c r="O265" s="3">
        <f>IF(B265="","",IF(COUNTIF('Araçlar'!$A$2:$A$101,B265)=0,"Plaka araç listesinde yok",IF(A265="","Tarih girilmedi",IF(AND(E265&lt;&gt;"",G265&lt;&gt;"",G265&lt;E265),"Dönüş km çıkıştan küçük",IF(OR(E265="",N265=0),"",IF(E265&lt;N265,"Çıkış km önceki dönüşten küçük",IF(E265&gt;N265,"Önceki dönüşten "&amp;TEXT(E265-N265,"0")&amp;" km fazla","")))))))</f>
        <v/>
      </c>
    </row>
    <row r="266">
      <c r="A266" s="4" t="n"/>
      <c r="B266" s="3" t="n"/>
      <c r="C266" s="3" t="n"/>
      <c r="D266" s="6" t="n"/>
      <c r="E266" s="7" t="n"/>
      <c r="F266" s="6" t="n"/>
      <c r="G266" s="7" t="n"/>
      <c r="H266" s="3" t="n"/>
      <c r="I266" s="8" t="n"/>
      <c r="J266" s="9" t="n"/>
      <c r="K266" s="3" t="n"/>
      <c r="L266" s="7">
        <f>IF(OR(E266="",G266=""),"",IF(G266&lt;E266,"",G266-E266))</f>
        <v/>
      </c>
      <c r="M266" s="10">
        <f>IF(OR(D266="",F266=""),"",IF(F266&gt;=D266,F266-D266,F266-D266+1)*24)</f>
        <v/>
      </c>
      <c r="N266" s="11">
        <f>IF(B266="","",SUMPRODUCT(MAX(($B$2:$B$265=B266)*($G$2:$G$265))))</f>
        <v/>
      </c>
      <c r="O266" s="3">
        <f>IF(B266="","",IF(COUNTIF('Araçlar'!$A$2:$A$101,B266)=0,"Plaka araç listesinde yok",IF(A266="","Tarih girilmedi",IF(AND(E266&lt;&gt;"",G266&lt;&gt;"",G266&lt;E266),"Dönüş km çıkıştan küçük",IF(OR(E266="",N266=0),"",IF(E266&lt;N266,"Çıkış km önceki dönüşten küçük",IF(E266&gt;N266,"Önceki dönüşten "&amp;TEXT(E266-N266,"0")&amp;" km fazla","")))))))</f>
        <v/>
      </c>
    </row>
    <row r="267">
      <c r="A267" s="4" t="n"/>
      <c r="B267" s="3" t="n"/>
      <c r="C267" s="3" t="n"/>
      <c r="D267" s="6" t="n"/>
      <c r="E267" s="7" t="n"/>
      <c r="F267" s="6" t="n"/>
      <c r="G267" s="7" t="n"/>
      <c r="H267" s="3" t="n"/>
      <c r="I267" s="8" t="n"/>
      <c r="J267" s="9" t="n"/>
      <c r="K267" s="3" t="n"/>
      <c r="L267" s="7">
        <f>IF(OR(E267="",G267=""),"",IF(G267&lt;E267,"",G267-E267))</f>
        <v/>
      </c>
      <c r="M267" s="10">
        <f>IF(OR(D267="",F267=""),"",IF(F267&gt;=D267,F267-D267,F267-D267+1)*24)</f>
        <v/>
      </c>
      <c r="N267" s="11">
        <f>IF(B267="","",SUMPRODUCT(MAX(($B$2:$B$266=B267)*($G$2:$G$266))))</f>
        <v/>
      </c>
      <c r="O267" s="3">
        <f>IF(B267="","",IF(COUNTIF('Araçlar'!$A$2:$A$101,B267)=0,"Plaka araç listesinde yok",IF(A267="","Tarih girilmedi",IF(AND(E267&lt;&gt;"",G267&lt;&gt;"",G267&lt;E267),"Dönüş km çıkıştan küçük",IF(OR(E267="",N267=0),"",IF(E267&lt;N267,"Çıkış km önceki dönüşten küçük",IF(E267&gt;N267,"Önceki dönüşten "&amp;TEXT(E267-N267,"0")&amp;" km fazla","")))))))</f>
        <v/>
      </c>
    </row>
    <row r="268">
      <c r="A268" s="4" t="n"/>
      <c r="B268" s="3" t="n"/>
      <c r="C268" s="3" t="n"/>
      <c r="D268" s="6" t="n"/>
      <c r="E268" s="7" t="n"/>
      <c r="F268" s="6" t="n"/>
      <c r="G268" s="7" t="n"/>
      <c r="H268" s="3" t="n"/>
      <c r="I268" s="8" t="n"/>
      <c r="J268" s="9" t="n"/>
      <c r="K268" s="3" t="n"/>
      <c r="L268" s="7">
        <f>IF(OR(E268="",G268=""),"",IF(G268&lt;E268,"",G268-E268))</f>
        <v/>
      </c>
      <c r="M268" s="10">
        <f>IF(OR(D268="",F268=""),"",IF(F268&gt;=D268,F268-D268,F268-D268+1)*24)</f>
        <v/>
      </c>
      <c r="N268" s="11">
        <f>IF(B268="","",SUMPRODUCT(MAX(($B$2:$B$267=B268)*($G$2:$G$267))))</f>
        <v/>
      </c>
      <c r="O268" s="3">
        <f>IF(B268="","",IF(COUNTIF('Araçlar'!$A$2:$A$101,B268)=0,"Plaka araç listesinde yok",IF(A268="","Tarih girilmedi",IF(AND(E268&lt;&gt;"",G268&lt;&gt;"",G268&lt;E268),"Dönüş km çıkıştan küçük",IF(OR(E268="",N268=0),"",IF(E268&lt;N268,"Çıkış km önceki dönüşten küçük",IF(E268&gt;N268,"Önceki dönüşten "&amp;TEXT(E268-N268,"0")&amp;" km fazla","")))))))</f>
        <v/>
      </c>
    </row>
    <row r="269">
      <c r="A269" s="4" t="n"/>
      <c r="B269" s="3" t="n"/>
      <c r="C269" s="3" t="n"/>
      <c r="D269" s="6" t="n"/>
      <c r="E269" s="7" t="n"/>
      <c r="F269" s="6" t="n"/>
      <c r="G269" s="7" t="n"/>
      <c r="H269" s="3" t="n"/>
      <c r="I269" s="8" t="n"/>
      <c r="J269" s="9" t="n"/>
      <c r="K269" s="3" t="n"/>
      <c r="L269" s="7">
        <f>IF(OR(E269="",G269=""),"",IF(G269&lt;E269,"",G269-E269))</f>
        <v/>
      </c>
      <c r="M269" s="10">
        <f>IF(OR(D269="",F269=""),"",IF(F269&gt;=D269,F269-D269,F269-D269+1)*24)</f>
        <v/>
      </c>
      <c r="N269" s="11">
        <f>IF(B269="","",SUMPRODUCT(MAX(($B$2:$B$268=B269)*($G$2:$G$268))))</f>
        <v/>
      </c>
      <c r="O269" s="3">
        <f>IF(B269="","",IF(COUNTIF('Araçlar'!$A$2:$A$101,B269)=0,"Plaka araç listesinde yok",IF(A269="","Tarih girilmedi",IF(AND(E269&lt;&gt;"",G269&lt;&gt;"",G269&lt;E269),"Dönüş km çıkıştan küçük",IF(OR(E269="",N269=0),"",IF(E269&lt;N269,"Çıkış km önceki dönüşten küçük",IF(E269&gt;N269,"Önceki dönüşten "&amp;TEXT(E269-N269,"0")&amp;" km fazla","")))))))</f>
        <v/>
      </c>
    </row>
    <row r="270">
      <c r="A270" s="4" t="n"/>
      <c r="B270" s="3" t="n"/>
      <c r="C270" s="3" t="n"/>
      <c r="D270" s="6" t="n"/>
      <c r="E270" s="7" t="n"/>
      <c r="F270" s="6" t="n"/>
      <c r="G270" s="7" t="n"/>
      <c r="H270" s="3" t="n"/>
      <c r="I270" s="8" t="n"/>
      <c r="J270" s="9" t="n"/>
      <c r="K270" s="3" t="n"/>
      <c r="L270" s="7">
        <f>IF(OR(E270="",G270=""),"",IF(G270&lt;E270,"",G270-E270))</f>
        <v/>
      </c>
      <c r="M270" s="10">
        <f>IF(OR(D270="",F270=""),"",IF(F270&gt;=D270,F270-D270,F270-D270+1)*24)</f>
        <v/>
      </c>
      <c r="N270" s="11">
        <f>IF(B270="","",SUMPRODUCT(MAX(($B$2:$B$269=B270)*($G$2:$G$269))))</f>
        <v/>
      </c>
      <c r="O270" s="3">
        <f>IF(B270="","",IF(COUNTIF('Araçlar'!$A$2:$A$101,B270)=0,"Plaka araç listesinde yok",IF(A270="","Tarih girilmedi",IF(AND(E270&lt;&gt;"",G270&lt;&gt;"",G270&lt;E270),"Dönüş km çıkıştan küçük",IF(OR(E270="",N270=0),"",IF(E270&lt;N270,"Çıkış km önceki dönüşten küçük",IF(E270&gt;N270,"Önceki dönüşten "&amp;TEXT(E270-N270,"0")&amp;" km fazla","")))))))</f>
        <v/>
      </c>
    </row>
    <row r="271">
      <c r="A271" s="4" t="n"/>
      <c r="B271" s="3" t="n"/>
      <c r="C271" s="3" t="n"/>
      <c r="D271" s="6" t="n"/>
      <c r="E271" s="7" t="n"/>
      <c r="F271" s="6" t="n"/>
      <c r="G271" s="7" t="n"/>
      <c r="H271" s="3" t="n"/>
      <c r="I271" s="8" t="n"/>
      <c r="J271" s="9" t="n"/>
      <c r="K271" s="3" t="n"/>
      <c r="L271" s="7">
        <f>IF(OR(E271="",G271=""),"",IF(G271&lt;E271,"",G271-E271))</f>
        <v/>
      </c>
      <c r="M271" s="10">
        <f>IF(OR(D271="",F271=""),"",IF(F271&gt;=D271,F271-D271,F271-D271+1)*24)</f>
        <v/>
      </c>
      <c r="N271" s="11">
        <f>IF(B271="","",SUMPRODUCT(MAX(($B$2:$B$270=B271)*($G$2:$G$270))))</f>
        <v/>
      </c>
      <c r="O271" s="3">
        <f>IF(B271="","",IF(COUNTIF('Araçlar'!$A$2:$A$101,B271)=0,"Plaka araç listesinde yok",IF(A271="","Tarih girilmedi",IF(AND(E271&lt;&gt;"",G271&lt;&gt;"",G271&lt;E271),"Dönüş km çıkıştan küçük",IF(OR(E271="",N271=0),"",IF(E271&lt;N271,"Çıkış km önceki dönüşten küçük",IF(E271&gt;N271,"Önceki dönüşten "&amp;TEXT(E271-N271,"0")&amp;" km fazla","")))))))</f>
        <v/>
      </c>
    </row>
    <row r="272">
      <c r="A272" s="4" t="n"/>
      <c r="B272" s="3" t="n"/>
      <c r="C272" s="3" t="n"/>
      <c r="D272" s="6" t="n"/>
      <c r="E272" s="7" t="n"/>
      <c r="F272" s="6" t="n"/>
      <c r="G272" s="7" t="n"/>
      <c r="H272" s="3" t="n"/>
      <c r="I272" s="8" t="n"/>
      <c r="J272" s="9" t="n"/>
      <c r="K272" s="3" t="n"/>
      <c r="L272" s="7">
        <f>IF(OR(E272="",G272=""),"",IF(G272&lt;E272,"",G272-E272))</f>
        <v/>
      </c>
      <c r="M272" s="10">
        <f>IF(OR(D272="",F272=""),"",IF(F272&gt;=D272,F272-D272,F272-D272+1)*24)</f>
        <v/>
      </c>
      <c r="N272" s="11">
        <f>IF(B272="","",SUMPRODUCT(MAX(($B$2:$B$271=B272)*($G$2:$G$271))))</f>
        <v/>
      </c>
      <c r="O272" s="3">
        <f>IF(B272="","",IF(COUNTIF('Araçlar'!$A$2:$A$101,B272)=0,"Plaka araç listesinde yok",IF(A272="","Tarih girilmedi",IF(AND(E272&lt;&gt;"",G272&lt;&gt;"",G272&lt;E272),"Dönüş km çıkıştan küçük",IF(OR(E272="",N272=0),"",IF(E272&lt;N272,"Çıkış km önceki dönüşten küçük",IF(E272&gt;N272,"Önceki dönüşten "&amp;TEXT(E272-N272,"0")&amp;" km fazla","")))))))</f>
        <v/>
      </c>
    </row>
    <row r="273">
      <c r="A273" s="4" t="n"/>
      <c r="B273" s="3" t="n"/>
      <c r="C273" s="3" t="n"/>
      <c r="D273" s="6" t="n"/>
      <c r="E273" s="7" t="n"/>
      <c r="F273" s="6" t="n"/>
      <c r="G273" s="7" t="n"/>
      <c r="H273" s="3" t="n"/>
      <c r="I273" s="8" t="n"/>
      <c r="J273" s="9" t="n"/>
      <c r="K273" s="3" t="n"/>
      <c r="L273" s="7">
        <f>IF(OR(E273="",G273=""),"",IF(G273&lt;E273,"",G273-E273))</f>
        <v/>
      </c>
      <c r="M273" s="10">
        <f>IF(OR(D273="",F273=""),"",IF(F273&gt;=D273,F273-D273,F273-D273+1)*24)</f>
        <v/>
      </c>
      <c r="N273" s="11">
        <f>IF(B273="","",SUMPRODUCT(MAX(($B$2:$B$272=B273)*($G$2:$G$272))))</f>
        <v/>
      </c>
      <c r="O273" s="3">
        <f>IF(B273="","",IF(COUNTIF('Araçlar'!$A$2:$A$101,B273)=0,"Plaka araç listesinde yok",IF(A273="","Tarih girilmedi",IF(AND(E273&lt;&gt;"",G273&lt;&gt;"",G273&lt;E273),"Dönüş km çıkıştan küçük",IF(OR(E273="",N273=0),"",IF(E273&lt;N273,"Çıkış km önceki dönüşten küçük",IF(E273&gt;N273,"Önceki dönüşten "&amp;TEXT(E273-N273,"0")&amp;" km fazla","")))))))</f>
        <v/>
      </c>
    </row>
    <row r="274">
      <c r="A274" s="4" t="n"/>
      <c r="B274" s="3" t="n"/>
      <c r="C274" s="3" t="n"/>
      <c r="D274" s="6" t="n"/>
      <c r="E274" s="7" t="n"/>
      <c r="F274" s="6" t="n"/>
      <c r="G274" s="7" t="n"/>
      <c r="H274" s="3" t="n"/>
      <c r="I274" s="8" t="n"/>
      <c r="J274" s="9" t="n"/>
      <c r="K274" s="3" t="n"/>
      <c r="L274" s="7">
        <f>IF(OR(E274="",G274=""),"",IF(G274&lt;E274,"",G274-E274))</f>
        <v/>
      </c>
      <c r="M274" s="10">
        <f>IF(OR(D274="",F274=""),"",IF(F274&gt;=D274,F274-D274,F274-D274+1)*24)</f>
        <v/>
      </c>
      <c r="N274" s="11">
        <f>IF(B274="","",SUMPRODUCT(MAX(($B$2:$B$273=B274)*($G$2:$G$273))))</f>
        <v/>
      </c>
      <c r="O274" s="3">
        <f>IF(B274="","",IF(COUNTIF('Araçlar'!$A$2:$A$101,B274)=0,"Plaka araç listesinde yok",IF(A274="","Tarih girilmedi",IF(AND(E274&lt;&gt;"",G274&lt;&gt;"",G274&lt;E274),"Dönüş km çıkıştan küçük",IF(OR(E274="",N274=0),"",IF(E274&lt;N274,"Çıkış km önceki dönüşten küçük",IF(E274&gt;N274,"Önceki dönüşten "&amp;TEXT(E274-N274,"0")&amp;" km fazla","")))))))</f>
        <v/>
      </c>
    </row>
    <row r="275">
      <c r="A275" s="4" t="n"/>
      <c r="B275" s="3" t="n"/>
      <c r="C275" s="3" t="n"/>
      <c r="D275" s="6" t="n"/>
      <c r="E275" s="7" t="n"/>
      <c r="F275" s="6" t="n"/>
      <c r="G275" s="7" t="n"/>
      <c r="H275" s="3" t="n"/>
      <c r="I275" s="8" t="n"/>
      <c r="J275" s="9" t="n"/>
      <c r="K275" s="3" t="n"/>
      <c r="L275" s="7">
        <f>IF(OR(E275="",G275=""),"",IF(G275&lt;E275,"",G275-E275))</f>
        <v/>
      </c>
      <c r="M275" s="10">
        <f>IF(OR(D275="",F275=""),"",IF(F275&gt;=D275,F275-D275,F275-D275+1)*24)</f>
        <v/>
      </c>
      <c r="N275" s="11">
        <f>IF(B275="","",SUMPRODUCT(MAX(($B$2:$B$274=B275)*($G$2:$G$274))))</f>
        <v/>
      </c>
      <c r="O275" s="3">
        <f>IF(B275="","",IF(COUNTIF('Araçlar'!$A$2:$A$101,B275)=0,"Plaka araç listesinde yok",IF(A275="","Tarih girilmedi",IF(AND(E275&lt;&gt;"",G275&lt;&gt;"",G275&lt;E275),"Dönüş km çıkıştan küçük",IF(OR(E275="",N275=0),"",IF(E275&lt;N275,"Çıkış km önceki dönüşten küçük",IF(E275&gt;N275,"Önceki dönüşten "&amp;TEXT(E275-N275,"0")&amp;" km fazla","")))))))</f>
        <v/>
      </c>
    </row>
    <row r="276">
      <c r="A276" s="4" t="n"/>
      <c r="B276" s="3" t="n"/>
      <c r="C276" s="3" t="n"/>
      <c r="D276" s="6" t="n"/>
      <c r="E276" s="7" t="n"/>
      <c r="F276" s="6" t="n"/>
      <c r="G276" s="7" t="n"/>
      <c r="H276" s="3" t="n"/>
      <c r="I276" s="8" t="n"/>
      <c r="J276" s="9" t="n"/>
      <c r="K276" s="3" t="n"/>
      <c r="L276" s="7">
        <f>IF(OR(E276="",G276=""),"",IF(G276&lt;E276,"",G276-E276))</f>
        <v/>
      </c>
      <c r="M276" s="10">
        <f>IF(OR(D276="",F276=""),"",IF(F276&gt;=D276,F276-D276,F276-D276+1)*24)</f>
        <v/>
      </c>
      <c r="N276" s="11">
        <f>IF(B276="","",SUMPRODUCT(MAX(($B$2:$B$275=B276)*($G$2:$G$275))))</f>
        <v/>
      </c>
      <c r="O276" s="3">
        <f>IF(B276="","",IF(COUNTIF('Araçlar'!$A$2:$A$101,B276)=0,"Plaka araç listesinde yok",IF(A276="","Tarih girilmedi",IF(AND(E276&lt;&gt;"",G276&lt;&gt;"",G276&lt;E276),"Dönüş km çıkıştan küçük",IF(OR(E276="",N276=0),"",IF(E276&lt;N276,"Çıkış km önceki dönüşten küçük",IF(E276&gt;N276,"Önceki dönüşten "&amp;TEXT(E276-N276,"0")&amp;" km fazla","")))))))</f>
        <v/>
      </c>
    </row>
    <row r="277">
      <c r="A277" s="4" t="n"/>
      <c r="B277" s="3" t="n"/>
      <c r="C277" s="3" t="n"/>
      <c r="D277" s="6" t="n"/>
      <c r="E277" s="7" t="n"/>
      <c r="F277" s="6" t="n"/>
      <c r="G277" s="7" t="n"/>
      <c r="H277" s="3" t="n"/>
      <c r="I277" s="8" t="n"/>
      <c r="J277" s="9" t="n"/>
      <c r="K277" s="3" t="n"/>
      <c r="L277" s="7">
        <f>IF(OR(E277="",G277=""),"",IF(G277&lt;E277,"",G277-E277))</f>
        <v/>
      </c>
      <c r="M277" s="10">
        <f>IF(OR(D277="",F277=""),"",IF(F277&gt;=D277,F277-D277,F277-D277+1)*24)</f>
        <v/>
      </c>
      <c r="N277" s="11">
        <f>IF(B277="","",SUMPRODUCT(MAX(($B$2:$B$276=B277)*($G$2:$G$276))))</f>
        <v/>
      </c>
      <c r="O277" s="3">
        <f>IF(B277="","",IF(COUNTIF('Araçlar'!$A$2:$A$101,B277)=0,"Plaka araç listesinde yok",IF(A277="","Tarih girilmedi",IF(AND(E277&lt;&gt;"",G277&lt;&gt;"",G277&lt;E277),"Dönüş km çıkıştan küçük",IF(OR(E277="",N277=0),"",IF(E277&lt;N277,"Çıkış km önceki dönüşten küçük",IF(E277&gt;N277,"Önceki dönüşten "&amp;TEXT(E277-N277,"0")&amp;" km fazla","")))))))</f>
        <v/>
      </c>
    </row>
    <row r="278">
      <c r="A278" s="4" t="n"/>
      <c r="B278" s="3" t="n"/>
      <c r="C278" s="3" t="n"/>
      <c r="D278" s="6" t="n"/>
      <c r="E278" s="7" t="n"/>
      <c r="F278" s="6" t="n"/>
      <c r="G278" s="7" t="n"/>
      <c r="H278" s="3" t="n"/>
      <c r="I278" s="8" t="n"/>
      <c r="J278" s="9" t="n"/>
      <c r="K278" s="3" t="n"/>
      <c r="L278" s="7">
        <f>IF(OR(E278="",G278=""),"",IF(G278&lt;E278,"",G278-E278))</f>
        <v/>
      </c>
      <c r="M278" s="10">
        <f>IF(OR(D278="",F278=""),"",IF(F278&gt;=D278,F278-D278,F278-D278+1)*24)</f>
        <v/>
      </c>
      <c r="N278" s="11">
        <f>IF(B278="","",SUMPRODUCT(MAX(($B$2:$B$277=B278)*($G$2:$G$277))))</f>
        <v/>
      </c>
      <c r="O278" s="3">
        <f>IF(B278="","",IF(COUNTIF('Araçlar'!$A$2:$A$101,B278)=0,"Plaka araç listesinde yok",IF(A278="","Tarih girilmedi",IF(AND(E278&lt;&gt;"",G278&lt;&gt;"",G278&lt;E278),"Dönüş km çıkıştan küçük",IF(OR(E278="",N278=0),"",IF(E278&lt;N278,"Çıkış km önceki dönüşten küçük",IF(E278&gt;N278,"Önceki dönüşten "&amp;TEXT(E278-N278,"0")&amp;" km fazla","")))))))</f>
        <v/>
      </c>
    </row>
    <row r="279">
      <c r="A279" s="4" t="n"/>
      <c r="B279" s="3" t="n"/>
      <c r="C279" s="3" t="n"/>
      <c r="D279" s="6" t="n"/>
      <c r="E279" s="7" t="n"/>
      <c r="F279" s="6" t="n"/>
      <c r="G279" s="7" t="n"/>
      <c r="H279" s="3" t="n"/>
      <c r="I279" s="8" t="n"/>
      <c r="J279" s="9" t="n"/>
      <c r="K279" s="3" t="n"/>
      <c r="L279" s="7">
        <f>IF(OR(E279="",G279=""),"",IF(G279&lt;E279,"",G279-E279))</f>
        <v/>
      </c>
      <c r="M279" s="10">
        <f>IF(OR(D279="",F279=""),"",IF(F279&gt;=D279,F279-D279,F279-D279+1)*24)</f>
        <v/>
      </c>
      <c r="N279" s="11">
        <f>IF(B279="","",SUMPRODUCT(MAX(($B$2:$B$278=B279)*($G$2:$G$278))))</f>
        <v/>
      </c>
      <c r="O279" s="3">
        <f>IF(B279="","",IF(COUNTIF('Araçlar'!$A$2:$A$101,B279)=0,"Plaka araç listesinde yok",IF(A279="","Tarih girilmedi",IF(AND(E279&lt;&gt;"",G279&lt;&gt;"",G279&lt;E279),"Dönüş km çıkıştan küçük",IF(OR(E279="",N279=0),"",IF(E279&lt;N279,"Çıkış km önceki dönüşten küçük",IF(E279&gt;N279,"Önceki dönüşten "&amp;TEXT(E279-N279,"0")&amp;" km fazla","")))))))</f>
        <v/>
      </c>
    </row>
    <row r="280">
      <c r="A280" s="4" t="n"/>
      <c r="B280" s="3" t="n"/>
      <c r="C280" s="3" t="n"/>
      <c r="D280" s="6" t="n"/>
      <c r="E280" s="7" t="n"/>
      <c r="F280" s="6" t="n"/>
      <c r="G280" s="7" t="n"/>
      <c r="H280" s="3" t="n"/>
      <c r="I280" s="8" t="n"/>
      <c r="J280" s="9" t="n"/>
      <c r="K280" s="3" t="n"/>
      <c r="L280" s="7">
        <f>IF(OR(E280="",G280=""),"",IF(G280&lt;E280,"",G280-E280))</f>
        <v/>
      </c>
      <c r="M280" s="10">
        <f>IF(OR(D280="",F280=""),"",IF(F280&gt;=D280,F280-D280,F280-D280+1)*24)</f>
        <v/>
      </c>
      <c r="N280" s="11">
        <f>IF(B280="","",SUMPRODUCT(MAX(($B$2:$B$279=B280)*($G$2:$G$279))))</f>
        <v/>
      </c>
      <c r="O280" s="3">
        <f>IF(B280="","",IF(COUNTIF('Araçlar'!$A$2:$A$101,B280)=0,"Plaka araç listesinde yok",IF(A280="","Tarih girilmedi",IF(AND(E280&lt;&gt;"",G280&lt;&gt;"",G280&lt;E280),"Dönüş km çıkıştan küçük",IF(OR(E280="",N280=0),"",IF(E280&lt;N280,"Çıkış km önceki dönüşten küçük",IF(E280&gt;N280,"Önceki dönüşten "&amp;TEXT(E280-N280,"0")&amp;" km fazla","")))))))</f>
        <v/>
      </c>
    </row>
    <row r="281">
      <c r="A281" s="4" t="n"/>
      <c r="B281" s="3" t="n"/>
      <c r="C281" s="3" t="n"/>
      <c r="D281" s="6" t="n"/>
      <c r="E281" s="7" t="n"/>
      <c r="F281" s="6" t="n"/>
      <c r="G281" s="7" t="n"/>
      <c r="H281" s="3" t="n"/>
      <c r="I281" s="8" t="n"/>
      <c r="J281" s="9" t="n"/>
      <c r="K281" s="3" t="n"/>
      <c r="L281" s="7">
        <f>IF(OR(E281="",G281=""),"",IF(G281&lt;E281,"",G281-E281))</f>
        <v/>
      </c>
      <c r="M281" s="10">
        <f>IF(OR(D281="",F281=""),"",IF(F281&gt;=D281,F281-D281,F281-D281+1)*24)</f>
        <v/>
      </c>
      <c r="N281" s="11">
        <f>IF(B281="","",SUMPRODUCT(MAX(($B$2:$B$280=B281)*($G$2:$G$280))))</f>
        <v/>
      </c>
      <c r="O281" s="3">
        <f>IF(B281="","",IF(COUNTIF('Araçlar'!$A$2:$A$101,B281)=0,"Plaka araç listesinde yok",IF(A281="","Tarih girilmedi",IF(AND(E281&lt;&gt;"",G281&lt;&gt;"",G281&lt;E281),"Dönüş km çıkıştan küçük",IF(OR(E281="",N281=0),"",IF(E281&lt;N281,"Çıkış km önceki dönüşten küçük",IF(E281&gt;N281,"Önceki dönüşten "&amp;TEXT(E281-N281,"0")&amp;" km fazla","")))))))</f>
        <v/>
      </c>
    </row>
    <row r="282">
      <c r="A282" s="4" t="n"/>
      <c r="B282" s="3" t="n"/>
      <c r="C282" s="3" t="n"/>
      <c r="D282" s="6" t="n"/>
      <c r="E282" s="7" t="n"/>
      <c r="F282" s="6" t="n"/>
      <c r="G282" s="7" t="n"/>
      <c r="H282" s="3" t="n"/>
      <c r="I282" s="8" t="n"/>
      <c r="J282" s="9" t="n"/>
      <c r="K282" s="3" t="n"/>
      <c r="L282" s="7">
        <f>IF(OR(E282="",G282=""),"",IF(G282&lt;E282,"",G282-E282))</f>
        <v/>
      </c>
      <c r="M282" s="10">
        <f>IF(OR(D282="",F282=""),"",IF(F282&gt;=D282,F282-D282,F282-D282+1)*24)</f>
        <v/>
      </c>
      <c r="N282" s="11">
        <f>IF(B282="","",SUMPRODUCT(MAX(($B$2:$B$281=B282)*($G$2:$G$281))))</f>
        <v/>
      </c>
      <c r="O282" s="3">
        <f>IF(B282="","",IF(COUNTIF('Araçlar'!$A$2:$A$101,B282)=0,"Plaka araç listesinde yok",IF(A282="","Tarih girilmedi",IF(AND(E282&lt;&gt;"",G282&lt;&gt;"",G282&lt;E282),"Dönüş km çıkıştan küçük",IF(OR(E282="",N282=0),"",IF(E282&lt;N282,"Çıkış km önceki dönüşten küçük",IF(E282&gt;N282,"Önceki dönüşten "&amp;TEXT(E282-N282,"0")&amp;" km fazla","")))))))</f>
        <v/>
      </c>
    </row>
    <row r="283">
      <c r="A283" s="4" t="n"/>
      <c r="B283" s="3" t="n"/>
      <c r="C283" s="3" t="n"/>
      <c r="D283" s="6" t="n"/>
      <c r="E283" s="7" t="n"/>
      <c r="F283" s="6" t="n"/>
      <c r="G283" s="7" t="n"/>
      <c r="H283" s="3" t="n"/>
      <c r="I283" s="8" t="n"/>
      <c r="J283" s="9" t="n"/>
      <c r="K283" s="3" t="n"/>
      <c r="L283" s="7">
        <f>IF(OR(E283="",G283=""),"",IF(G283&lt;E283,"",G283-E283))</f>
        <v/>
      </c>
      <c r="M283" s="10">
        <f>IF(OR(D283="",F283=""),"",IF(F283&gt;=D283,F283-D283,F283-D283+1)*24)</f>
        <v/>
      </c>
      <c r="N283" s="11">
        <f>IF(B283="","",SUMPRODUCT(MAX(($B$2:$B$282=B283)*($G$2:$G$282))))</f>
        <v/>
      </c>
      <c r="O283" s="3">
        <f>IF(B283="","",IF(COUNTIF('Araçlar'!$A$2:$A$101,B283)=0,"Plaka araç listesinde yok",IF(A283="","Tarih girilmedi",IF(AND(E283&lt;&gt;"",G283&lt;&gt;"",G283&lt;E283),"Dönüş km çıkıştan küçük",IF(OR(E283="",N283=0),"",IF(E283&lt;N283,"Çıkış km önceki dönüşten küçük",IF(E283&gt;N283,"Önceki dönüşten "&amp;TEXT(E283-N283,"0")&amp;" km fazla","")))))))</f>
        <v/>
      </c>
    </row>
    <row r="284">
      <c r="A284" s="4" t="n"/>
      <c r="B284" s="3" t="n"/>
      <c r="C284" s="3" t="n"/>
      <c r="D284" s="6" t="n"/>
      <c r="E284" s="7" t="n"/>
      <c r="F284" s="6" t="n"/>
      <c r="G284" s="7" t="n"/>
      <c r="H284" s="3" t="n"/>
      <c r="I284" s="8" t="n"/>
      <c r="J284" s="9" t="n"/>
      <c r="K284" s="3" t="n"/>
      <c r="L284" s="7">
        <f>IF(OR(E284="",G284=""),"",IF(G284&lt;E284,"",G284-E284))</f>
        <v/>
      </c>
      <c r="M284" s="10">
        <f>IF(OR(D284="",F284=""),"",IF(F284&gt;=D284,F284-D284,F284-D284+1)*24)</f>
        <v/>
      </c>
      <c r="N284" s="11">
        <f>IF(B284="","",SUMPRODUCT(MAX(($B$2:$B$283=B284)*($G$2:$G$283))))</f>
        <v/>
      </c>
      <c r="O284" s="3">
        <f>IF(B284="","",IF(COUNTIF('Araçlar'!$A$2:$A$101,B284)=0,"Plaka araç listesinde yok",IF(A284="","Tarih girilmedi",IF(AND(E284&lt;&gt;"",G284&lt;&gt;"",G284&lt;E284),"Dönüş km çıkıştan küçük",IF(OR(E284="",N284=0),"",IF(E284&lt;N284,"Çıkış km önceki dönüşten küçük",IF(E284&gt;N284,"Önceki dönüşten "&amp;TEXT(E284-N284,"0")&amp;" km fazla","")))))))</f>
        <v/>
      </c>
    </row>
    <row r="285">
      <c r="A285" s="4" t="n"/>
      <c r="B285" s="3" t="n"/>
      <c r="C285" s="3" t="n"/>
      <c r="D285" s="6" t="n"/>
      <c r="E285" s="7" t="n"/>
      <c r="F285" s="6" t="n"/>
      <c r="G285" s="7" t="n"/>
      <c r="H285" s="3" t="n"/>
      <c r="I285" s="8" t="n"/>
      <c r="J285" s="9" t="n"/>
      <c r="K285" s="3" t="n"/>
      <c r="L285" s="7">
        <f>IF(OR(E285="",G285=""),"",IF(G285&lt;E285,"",G285-E285))</f>
        <v/>
      </c>
      <c r="M285" s="10">
        <f>IF(OR(D285="",F285=""),"",IF(F285&gt;=D285,F285-D285,F285-D285+1)*24)</f>
        <v/>
      </c>
      <c r="N285" s="11">
        <f>IF(B285="","",SUMPRODUCT(MAX(($B$2:$B$284=B285)*($G$2:$G$284))))</f>
        <v/>
      </c>
      <c r="O285" s="3">
        <f>IF(B285="","",IF(COUNTIF('Araçlar'!$A$2:$A$101,B285)=0,"Plaka araç listesinde yok",IF(A285="","Tarih girilmedi",IF(AND(E285&lt;&gt;"",G285&lt;&gt;"",G285&lt;E285),"Dönüş km çıkıştan küçük",IF(OR(E285="",N285=0),"",IF(E285&lt;N285,"Çıkış km önceki dönüşten küçük",IF(E285&gt;N285,"Önceki dönüşten "&amp;TEXT(E285-N285,"0")&amp;" km fazla","")))))))</f>
        <v/>
      </c>
    </row>
    <row r="286">
      <c r="A286" s="4" t="n"/>
      <c r="B286" s="3" t="n"/>
      <c r="C286" s="3" t="n"/>
      <c r="D286" s="6" t="n"/>
      <c r="E286" s="7" t="n"/>
      <c r="F286" s="6" t="n"/>
      <c r="G286" s="7" t="n"/>
      <c r="H286" s="3" t="n"/>
      <c r="I286" s="8" t="n"/>
      <c r="J286" s="9" t="n"/>
      <c r="K286" s="3" t="n"/>
      <c r="L286" s="7">
        <f>IF(OR(E286="",G286=""),"",IF(G286&lt;E286,"",G286-E286))</f>
        <v/>
      </c>
      <c r="M286" s="10">
        <f>IF(OR(D286="",F286=""),"",IF(F286&gt;=D286,F286-D286,F286-D286+1)*24)</f>
        <v/>
      </c>
      <c r="N286" s="11">
        <f>IF(B286="","",SUMPRODUCT(MAX(($B$2:$B$285=B286)*($G$2:$G$285))))</f>
        <v/>
      </c>
      <c r="O286" s="3">
        <f>IF(B286="","",IF(COUNTIF('Araçlar'!$A$2:$A$101,B286)=0,"Plaka araç listesinde yok",IF(A286="","Tarih girilmedi",IF(AND(E286&lt;&gt;"",G286&lt;&gt;"",G286&lt;E286),"Dönüş km çıkıştan küçük",IF(OR(E286="",N286=0),"",IF(E286&lt;N286,"Çıkış km önceki dönüşten küçük",IF(E286&gt;N286,"Önceki dönüşten "&amp;TEXT(E286-N286,"0")&amp;" km fazla","")))))))</f>
        <v/>
      </c>
    </row>
    <row r="287">
      <c r="A287" s="4" t="n"/>
      <c r="B287" s="3" t="n"/>
      <c r="C287" s="3" t="n"/>
      <c r="D287" s="6" t="n"/>
      <c r="E287" s="7" t="n"/>
      <c r="F287" s="6" t="n"/>
      <c r="G287" s="7" t="n"/>
      <c r="H287" s="3" t="n"/>
      <c r="I287" s="8" t="n"/>
      <c r="J287" s="9" t="n"/>
      <c r="K287" s="3" t="n"/>
      <c r="L287" s="7">
        <f>IF(OR(E287="",G287=""),"",IF(G287&lt;E287,"",G287-E287))</f>
        <v/>
      </c>
      <c r="M287" s="10">
        <f>IF(OR(D287="",F287=""),"",IF(F287&gt;=D287,F287-D287,F287-D287+1)*24)</f>
        <v/>
      </c>
      <c r="N287" s="11">
        <f>IF(B287="","",SUMPRODUCT(MAX(($B$2:$B$286=B287)*($G$2:$G$286))))</f>
        <v/>
      </c>
      <c r="O287" s="3">
        <f>IF(B287="","",IF(COUNTIF('Araçlar'!$A$2:$A$101,B287)=0,"Plaka araç listesinde yok",IF(A287="","Tarih girilmedi",IF(AND(E287&lt;&gt;"",G287&lt;&gt;"",G287&lt;E287),"Dönüş km çıkıştan küçük",IF(OR(E287="",N287=0),"",IF(E287&lt;N287,"Çıkış km önceki dönüşten küçük",IF(E287&gt;N287,"Önceki dönüşten "&amp;TEXT(E287-N287,"0")&amp;" km fazla","")))))))</f>
        <v/>
      </c>
    </row>
    <row r="288">
      <c r="A288" s="4" t="n"/>
      <c r="B288" s="3" t="n"/>
      <c r="C288" s="3" t="n"/>
      <c r="D288" s="6" t="n"/>
      <c r="E288" s="7" t="n"/>
      <c r="F288" s="6" t="n"/>
      <c r="G288" s="7" t="n"/>
      <c r="H288" s="3" t="n"/>
      <c r="I288" s="8" t="n"/>
      <c r="J288" s="9" t="n"/>
      <c r="K288" s="3" t="n"/>
      <c r="L288" s="7">
        <f>IF(OR(E288="",G288=""),"",IF(G288&lt;E288,"",G288-E288))</f>
        <v/>
      </c>
      <c r="M288" s="10">
        <f>IF(OR(D288="",F288=""),"",IF(F288&gt;=D288,F288-D288,F288-D288+1)*24)</f>
        <v/>
      </c>
      <c r="N288" s="11">
        <f>IF(B288="","",SUMPRODUCT(MAX(($B$2:$B$287=B288)*($G$2:$G$287))))</f>
        <v/>
      </c>
      <c r="O288" s="3">
        <f>IF(B288="","",IF(COUNTIF('Araçlar'!$A$2:$A$101,B288)=0,"Plaka araç listesinde yok",IF(A288="","Tarih girilmedi",IF(AND(E288&lt;&gt;"",G288&lt;&gt;"",G288&lt;E288),"Dönüş km çıkıştan küçük",IF(OR(E288="",N288=0),"",IF(E288&lt;N288,"Çıkış km önceki dönüşten küçük",IF(E288&gt;N288,"Önceki dönüşten "&amp;TEXT(E288-N288,"0")&amp;" km fazla","")))))))</f>
        <v/>
      </c>
    </row>
    <row r="289">
      <c r="A289" s="4" t="n"/>
      <c r="B289" s="3" t="n"/>
      <c r="C289" s="3" t="n"/>
      <c r="D289" s="6" t="n"/>
      <c r="E289" s="7" t="n"/>
      <c r="F289" s="6" t="n"/>
      <c r="G289" s="7" t="n"/>
      <c r="H289" s="3" t="n"/>
      <c r="I289" s="8" t="n"/>
      <c r="J289" s="9" t="n"/>
      <c r="K289" s="3" t="n"/>
      <c r="L289" s="7">
        <f>IF(OR(E289="",G289=""),"",IF(G289&lt;E289,"",G289-E289))</f>
        <v/>
      </c>
      <c r="M289" s="10">
        <f>IF(OR(D289="",F289=""),"",IF(F289&gt;=D289,F289-D289,F289-D289+1)*24)</f>
        <v/>
      </c>
      <c r="N289" s="11">
        <f>IF(B289="","",SUMPRODUCT(MAX(($B$2:$B$288=B289)*($G$2:$G$288))))</f>
        <v/>
      </c>
      <c r="O289" s="3">
        <f>IF(B289="","",IF(COUNTIF('Araçlar'!$A$2:$A$101,B289)=0,"Plaka araç listesinde yok",IF(A289="","Tarih girilmedi",IF(AND(E289&lt;&gt;"",G289&lt;&gt;"",G289&lt;E289),"Dönüş km çıkıştan küçük",IF(OR(E289="",N289=0),"",IF(E289&lt;N289,"Çıkış km önceki dönüşten küçük",IF(E289&gt;N289,"Önceki dönüşten "&amp;TEXT(E289-N289,"0")&amp;" km fazla","")))))))</f>
        <v/>
      </c>
    </row>
    <row r="290">
      <c r="A290" s="4" t="n"/>
      <c r="B290" s="3" t="n"/>
      <c r="C290" s="3" t="n"/>
      <c r="D290" s="6" t="n"/>
      <c r="E290" s="7" t="n"/>
      <c r="F290" s="6" t="n"/>
      <c r="G290" s="7" t="n"/>
      <c r="H290" s="3" t="n"/>
      <c r="I290" s="8" t="n"/>
      <c r="J290" s="9" t="n"/>
      <c r="K290" s="3" t="n"/>
      <c r="L290" s="7">
        <f>IF(OR(E290="",G290=""),"",IF(G290&lt;E290,"",G290-E290))</f>
        <v/>
      </c>
      <c r="M290" s="10">
        <f>IF(OR(D290="",F290=""),"",IF(F290&gt;=D290,F290-D290,F290-D290+1)*24)</f>
        <v/>
      </c>
      <c r="N290" s="11">
        <f>IF(B290="","",SUMPRODUCT(MAX(($B$2:$B$289=B290)*($G$2:$G$289))))</f>
        <v/>
      </c>
      <c r="O290" s="3">
        <f>IF(B290="","",IF(COUNTIF('Araçlar'!$A$2:$A$101,B290)=0,"Plaka araç listesinde yok",IF(A290="","Tarih girilmedi",IF(AND(E290&lt;&gt;"",G290&lt;&gt;"",G290&lt;E290),"Dönüş km çıkıştan küçük",IF(OR(E290="",N290=0),"",IF(E290&lt;N290,"Çıkış km önceki dönüşten küçük",IF(E290&gt;N290,"Önceki dönüşten "&amp;TEXT(E290-N290,"0")&amp;" km fazla","")))))))</f>
        <v/>
      </c>
    </row>
    <row r="291">
      <c r="A291" s="4" t="n"/>
      <c r="B291" s="3" t="n"/>
      <c r="C291" s="3" t="n"/>
      <c r="D291" s="6" t="n"/>
      <c r="E291" s="7" t="n"/>
      <c r="F291" s="6" t="n"/>
      <c r="G291" s="7" t="n"/>
      <c r="H291" s="3" t="n"/>
      <c r="I291" s="8" t="n"/>
      <c r="J291" s="9" t="n"/>
      <c r="K291" s="3" t="n"/>
      <c r="L291" s="7">
        <f>IF(OR(E291="",G291=""),"",IF(G291&lt;E291,"",G291-E291))</f>
        <v/>
      </c>
      <c r="M291" s="10">
        <f>IF(OR(D291="",F291=""),"",IF(F291&gt;=D291,F291-D291,F291-D291+1)*24)</f>
        <v/>
      </c>
      <c r="N291" s="11">
        <f>IF(B291="","",SUMPRODUCT(MAX(($B$2:$B$290=B291)*($G$2:$G$290))))</f>
        <v/>
      </c>
      <c r="O291" s="3">
        <f>IF(B291="","",IF(COUNTIF('Araçlar'!$A$2:$A$101,B291)=0,"Plaka araç listesinde yok",IF(A291="","Tarih girilmedi",IF(AND(E291&lt;&gt;"",G291&lt;&gt;"",G291&lt;E291),"Dönüş km çıkıştan küçük",IF(OR(E291="",N291=0),"",IF(E291&lt;N291,"Çıkış km önceki dönüşten küçük",IF(E291&gt;N291,"Önceki dönüşten "&amp;TEXT(E291-N291,"0")&amp;" km fazla","")))))))</f>
        <v/>
      </c>
    </row>
    <row r="292">
      <c r="A292" s="4" t="n"/>
      <c r="B292" s="3" t="n"/>
      <c r="C292" s="3" t="n"/>
      <c r="D292" s="6" t="n"/>
      <c r="E292" s="7" t="n"/>
      <c r="F292" s="6" t="n"/>
      <c r="G292" s="7" t="n"/>
      <c r="H292" s="3" t="n"/>
      <c r="I292" s="8" t="n"/>
      <c r="J292" s="9" t="n"/>
      <c r="K292" s="3" t="n"/>
      <c r="L292" s="7">
        <f>IF(OR(E292="",G292=""),"",IF(G292&lt;E292,"",G292-E292))</f>
        <v/>
      </c>
      <c r="M292" s="10">
        <f>IF(OR(D292="",F292=""),"",IF(F292&gt;=D292,F292-D292,F292-D292+1)*24)</f>
        <v/>
      </c>
      <c r="N292" s="11">
        <f>IF(B292="","",SUMPRODUCT(MAX(($B$2:$B$291=B292)*($G$2:$G$291))))</f>
        <v/>
      </c>
      <c r="O292" s="3">
        <f>IF(B292="","",IF(COUNTIF('Araçlar'!$A$2:$A$101,B292)=0,"Plaka araç listesinde yok",IF(A292="","Tarih girilmedi",IF(AND(E292&lt;&gt;"",G292&lt;&gt;"",G292&lt;E292),"Dönüş km çıkıştan küçük",IF(OR(E292="",N292=0),"",IF(E292&lt;N292,"Çıkış km önceki dönüşten küçük",IF(E292&gt;N292,"Önceki dönüşten "&amp;TEXT(E292-N292,"0")&amp;" km fazla","")))))))</f>
        <v/>
      </c>
    </row>
    <row r="293">
      <c r="A293" s="4" t="n"/>
      <c r="B293" s="3" t="n"/>
      <c r="C293" s="3" t="n"/>
      <c r="D293" s="6" t="n"/>
      <c r="E293" s="7" t="n"/>
      <c r="F293" s="6" t="n"/>
      <c r="G293" s="7" t="n"/>
      <c r="H293" s="3" t="n"/>
      <c r="I293" s="8" t="n"/>
      <c r="J293" s="9" t="n"/>
      <c r="K293" s="3" t="n"/>
      <c r="L293" s="7">
        <f>IF(OR(E293="",G293=""),"",IF(G293&lt;E293,"",G293-E293))</f>
        <v/>
      </c>
      <c r="M293" s="10">
        <f>IF(OR(D293="",F293=""),"",IF(F293&gt;=D293,F293-D293,F293-D293+1)*24)</f>
        <v/>
      </c>
      <c r="N293" s="11">
        <f>IF(B293="","",SUMPRODUCT(MAX(($B$2:$B$292=B293)*($G$2:$G$292))))</f>
        <v/>
      </c>
      <c r="O293" s="3">
        <f>IF(B293="","",IF(COUNTIF('Araçlar'!$A$2:$A$101,B293)=0,"Plaka araç listesinde yok",IF(A293="","Tarih girilmedi",IF(AND(E293&lt;&gt;"",G293&lt;&gt;"",G293&lt;E293),"Dönüş km çıkıştan küçük",IF(OR(E293="",N293=0),"",IF(E293&lt;N293,"Çıkış km önceki dönüşten küçük",IF(E293&gt;N293,"Önceki dönüşten "&amp;TEXT(E293-N293,"0")&amp;" km fazla","")))))))</f>
        <v/>
      </c>
    </row>
    <row r="294">
      <c r="A294" s="4" t="n"/>
      <c r="B294" s="3" t="n"/>
      <c r="C294" s="3" t="n"/>
      <c r="D294" s="6" t="n"/>
      <c r="E294" s="7" t="n"/>
      <c r="F294" s="6" t="n"/>
      <c r="G294" s="7" t="n"/>
      <c r="H294" s="3" t="n"/>
      <c r="I294" s="8" t="n"/>
      <c r="J294" s="9" t="n"/>
      <c r="K294" s="3" t="n"/>
      <c r="L294" s="7">
        <f>IF(OR(E294="",G294=""),"",IF(G294&lt;E294,"",G294-E294))</f>
        <v/>
      </c>
      <c r="M294" s="10">
        <f>IF(OR(D294="",F294=""),"",IF(F294&gt;=D294,F294-D294,F294-D294+1)*24)</f>
        <v/>
      </c>
      <c r="N294" s="11">
        <f>IF(B294="","",SUMPRODUCT(MAX(($B$2:$B$293=B294)*($G$2:$G$293))))</f>
        <v/>
      </c>
      <c r="O294" s="3">
        <f>IF(B294="","",IF(COUNTIF('Araçlar'!$A$2:$A$101,B294)=0,"Plaka araç listesinde yok",IF(A294="","Tarih girilmedi",IF(AND(E294&lt;&gt;"",G294&lt;&gt;"",G294&lt;E294),"Dönüş km çıkıştan küçük",IF(OR(E294="",N294=0),"",IF(E294&lt;N294,"Çıkış km önceki dönüşten küçük",IF(E294&gt;N294,"Önceki dönüşten "&amp;TEXT(E294-N294,"0")&amp;" km fazla","")))))))</f>
        <v/>
      </c>
    </row>
    <row r="295">
      <c r="A295" s="4" t="n"/>
      <c r="B295" s="3" t="n"/>
      <c r="C295" s="3" t="n"/>
      <c r="D295" s="6" t="n"/>
      <c r="E295" s="7" t="n"/>
      <c r="F295" s="6" t="n"/>
      <c r="G295" s="7" t="n"/>
      <c r="H295" s="3" t="n"/>
      <c r="I295" s="8" t="n"/>
      <c r="J295" s="9" t="n"/>
      <c r="K295" s="3" t="n"/>
      <c r="L295" s="7">
        <f>IF(OR(E295="",G295=""),"",IF(G295&lt;E295,"",G295-E295))</f>
        <v/>
      </c>
      <c r="M295" s="10">
        <f>IF(OR(D295="",F295=""),"",IF(F295&gt;=D295,F295-D295,F295-D295+1)*24)</f>
        <v/>
      </c>
      <c r="N295" s="11">
        <f>IF(B295="","",SUMPRODUCT(MAX(($B$2:$B$294=B295)*($G$2:$G$294))))</f>
        <v/>
      </c>
      <c r="O295" s="3">
        <f>IF(B295="","",IF(COUNTIF('Araçlar'!$A$2:$A$101,B295)=0,"Plaka araç listesinde yok",IF(A295="","Tarih girilmedi",IF(AND(E295&lt;&gt;"",G295&lt;&gt;"",G295&lt;E295),"Dönüş km çıkıştan küçük",IF(OR(E295="",N295=0),"",IF(E295&lt;N295,"Çıkış km önceki dönüşten küçük",IF(E295&gt;N295,"Önceki dönüşten "&amp;TEXT(E295-N295,"0")&amp;" km fazla","")))))))</f>
        <v/>
      </c>
    </row>
    <row r="296">
      <c r="A296" s="4" t="n"/>
      <c r="B296" s="3" t="n"/>
      <c r="C296" s="3" t="n"/>
      <c r="D296" s="6" t="n"/>
      <c r="E296" s="7" t="n"/>
      <c r="F296" s="6" t="n"/>
      <c r="G296" s="7" t="n"/>
      <c r="H296" s="3" t="n"/>
      <c r="I296" s="8" t="n"/>
      <c r="J296" s="9" t="n"/>
      <c r="K296" s="3" t="n"/>
      <c r="L296" s="7">
        <f>IF(OR(E296="",G296=""),"",IF(G296&lt;E296,"",G296-E296))</f>
        <v/>
      </c>
      <c r="M296" s="10">
        <f>IF(OR(D296="",F296=""),"",IF(F296&gt;=D296,F296-D296,F296-D296+1)*24)</f>
        <v/>
      </c>
      <c r="N296" s="11">
        <f>IF(B296="","",SUMPRODUCT(MAX(($B$2:$B$295=B296)*($G$2:$G$295))))</f>
        <v/>
      </c>
      <c r="O296" s="3">
        <f>IF(B296="","",IF(COUNTIF('Araçlar'!$A$2:$A$101,B296)=0,"Plaka araç listesinde yok",IF(A296="","Tarih girilmedi",IF(AND(E296&lt;&gt;"",G296&lt;&gt;"",G296&lt;E296),"Dönüş km çıkıştan küçük",IF(OR(E296="",N296=0),"",IF(E296&lt;N296,"Çıkış km önceki dönüşten küçük",IF(E296&gt;N296,"Önceki dönüşten "&amp;TEXT(E296-N296,"0")&amp;" km fazla","")))))))</f>
        <v/>
      </c>
    </row>
    <row r="297">
      <c r="A297" s="4" t="n"/>
      <c r="B297" s="3" t="n"/>
      <c r="C297" s="3" t="n"/>
      <c r="D297" s="6" t="n"/>
      <c r="E297" s="7" t="n"/>
      <c r="F297" s="6" t="n"/>
      <c r="G297" s="7" t="n"/>
      <c r="H297" s="3" t="n"/>
      <c r="I297" s="8" t="n"/>
      <c r="J297" s="9" t="n"/>
      <c r="K297" s="3" t="n"/>
      <c r="L297" s="7">
        <f>IF(OR(E297="",G297=""),"",IF(G297&lt;E297,"",G297-E297))</f>
        <v/>
      </c>
      <c r="M297" s="10">
        <f>IF(OR(D297="",F297=""),"",IF(F297&gt;=D297,F297-D297,F297-D297+1)*24)</f>
        <v/>
      </c>
      <c r="N297" s="11">
        <f>IF(B297="","",SUMPRODUCT(MAX(($B$2:$B$296=B297)*($G$2:$G$296))))</f>
        <v/>
      </c>
      <c r="O297" s="3">
        <f>IF(B297="","",IF(COUNTIF('Araçlar'!$A$2:$A$101,B297)=0,"Plaka araç listesinde yok",IF(A297="","Tarih girilmedi",IF(AND(E297&lt;&gt;"",G297&lt;&gt;"",G297&lt;E297),"Dönüş km çıkıştan küçük",IF(OR(E297="",N297=0),"",IF(E297&lt;N297,"Çıkış km önceki dönüşten küçük",IF(E297&gt;N297,"Önceki dönüşten "&amp;TEXT(E297-N297,"0")&amp;" km fazla","")))))))</f>
        <v/>
      </c>
    </row>
    <row r="298">
      <c r="A298" s="4" t="n"/>
      <c r="B298" s="3" t="n"/>
      <c r="C298" s="3" t="n"/>
      <c r="D298" s="6" t="n"/>
      <c r="E298" s="7" t="n"/>
      <c r="F298" s="6" t="n"/>
      <c r="G298" s="7" t="n"/>
      <c r="H298" s="3" t="n"/>
      <c r="I298" s="8" t="n"/>
      <c r="J298" s="9" t="n"/>
      <c r="K298" s="3" t="n"/>
      <c r="L298" s="7">
        <f>IF(OR(E298="",G298=""),"",IF(G298&lt;E298,"",G298-E298))</f>
        <v/>
      </c>
      <c r="M298" s="10">
        <f>IF(OR(D298="",F298=""),"",IF(F298&gt;=D298,F298-D298,F298-D298+1)*24)</f>
        <v/>
      </c>
      <c r="N298" s="11">
        <f>IF(B298="","",SUMPRODUCT(MAX(($B$2:$B$297=B298)*($G$2:$G$297))))</f>
        <v/>
      </c>
      <c r="O298" s="3">
        <f>IF(B298="","",IF(COUNTIF('Araçlar'!$A$2:$A$101,B298)=0,"Plaka araç listesinde yok",IF(A298="","Tarih girilmedi",IF(AND(E298&lt;&gt;"",G298&lt;&gt;"",G298&lt;E298),"Dönüş km çıkıştan küçük",IF(OR(E298="",N298=0),"",IF(E298&lt;N298,"Çıkış km önceki dönüşten küçük",IF(E298&gt;N298,"Önceki dönüşten "&amp;TEXT(E298-N298,"0")&amp;" km fazla","")))))))</f>
        <v/>
      </c>
    </row>
    <row r="299">
      <c r="A299" s="4" t="n"/>
      <c r="B299" s="3" t="n"/>
      <c r="C299" s="3" t="n"/>
      <c r="D299" s="6" t="n"/>
      <c r="E299" s="7" t="n"/>
      <c r="F299" s="6" t="n"/>
      <c r="G299" s="7" t="n"/>
      <c r="H299" s="3" t="n"/>
      <c r="I299" s="8" t="n"/>
      <c r="J299" s="9" t="n"/>
      <c r="K299" s="3" t="n"/>
      <c r="L299" s="7">
        <f>IF(OR(E299="",G299=""),"",IF(G299&lt;E299,"",G299-E299))</f>
        <v/>
      </c>
      <c r="M299" s="10">
        <f>IF(OR(D299="",F299=""),"",IF(F299&gt;=D299,F299-D299,F299-D299+1)*24)</f>
        <v/>
      </c>
      <c r="N299" s="11">
        <f>IF(B299="","",SUMPRODUCT(MAX(($B$2:$B$298=B299)*($G$2:$G$298))))</f>
        <v/>
      </c>
      <c r="O299" s="3">
        <f>IF(B299="","",IF(COUNTIF('Araçlar'!$A$2:$A$101,B299)=0,"Plaka araç listesinde yok",IF(A299="","Tarih girilmedi",IF(AND(E299&lt;&gt;"",G299&lt;&gt;"",G299&lt;E299),"Dönüş km çıkıştan küçük",IF(OR(E299="",N299=0),"",IF(E299&lt;N299,"Çıkış km önceki dönüşten küçük",IF(E299&gt;N299,"Önceki dönüşten "&amp;TEXT(E299-N299,"0")&amp;" km fazla","")))))))</f>
        <v/>
      </c>
    </row>
    <row r="300">
      <c r="A300" s="4" t="n"/>
      <c r="B300" s="3" t="n"/>
      <c r="C300" s="3" t="n"/>
      <c r="D300" s="6" t="n"/>
      <c r="E300" s="7" t="n"/>
      <c r="F300" s="6" t="n"/>
      <c r="G300" s="7" t="n"/>
      <c r="H300" s="3" t="n"/>
      <c r="I300" s="8" t="n"/>
      <c r="J300" s="9" t="n"/>
      <c r="K300" s="3" t="n"/>
      <c r="L300" s="7">
        <f>IF(OR(E300="",G300=""),"",IF(G300&lt;E300,"",G300-E300))</f>
        <v/>
      </c>
      <c r="M300" s="10">
        <f>IF(OR(D300="",F300=""),"",IF(F300&gt;=D300,F300-D300,F300-D300+1)*24)</f>
        <v/>
      </c>
      <c r="N300" s="11">
        <f>IF(B300="","",SUMPRODUCT(MAX(($B$2:$B$299=B300)*($G$2:$G$299))))</f>
        <v/>
      </c>
      <c r="O300" s="3">
        <f>IF(B300="","",IF(COUNTIF('Araçlar'!$A$2:$A$101,B300)=0,"Plaka araç listesinde yok",IF(A300="","Tarih girilmedi",IF(AND(E300&lt;&gt;"",G300&lt;&gt;"",G300&lt;E300),"Dönüş km çıkıştan küçük",IF(OR(E300="",N300=0),"",IF(E300&lt;N300,"Çıkış km önceki dönüşten küçük",IF(E300&gt;N300,"Önceki dönüşten "&amp;TEXT(E300-N300,"0")&amp;" km fazla","")))))))</f>
        <v/>
      </c>
    </row>
    <row r="301">
      <c r="A301" s="4" t="n"/>
      <c r="B301" s="3" t="n"/>
      <c r="C301" s="3" t="n"/>
      <c r="D301" s="6" t="n"/>
      <c r="E301" s="7" t="n"/>
      <c r="F301" s="6" t="n"/>
      <c r="G301" s="7" t="n"/>
      <c r="H301" s="3" t="n"/>
      <c r="I301" s="8" t="n"/>
      <c r="J301" s="9" t="n"/>
      <c r="K301" s="3" t="n"/>
      <c r="L301" s="7">
        <f>IF(OR(E301="",G301=""),"",IF(G301&lt;E301,"",G301-E301))</f>
        <v/>
      </c>
      <c r="M301" s="10">
        <f>IF(OR(D301="",F301=""),"",IF(F301&gt;=D301,F301-D301,F301-D301+1)*24)</f>
        <v/>
      </c>
      <c r="N301" s="11">
        <f>IF(B301="","",SUMPRODUCT(MAX(($B$2:$B$300=B301)*($G$2:$G$300))))</f>
        <v/>
      </c>
      <c r="O301" s="3">
        <f>IF(B301="","",IF(COUNTIF('Araçlar'!$A$2:$A$101,B301)=0,"Plaka araç listesinde yok",IF(A301="","Tarih girilmedi",IF(AND(E301&lt;&gt;"",G301&lt;&gt;"",G301&lt;E301),"Dönüş km çıkıştan küçük",IF(OR(E301="",N301=0),"",IF(E301&lt;N301,"Çıkış km önceki dönüşten küçük",IF(E301&gt;N301,"Önceki dönüşten "&amp;TEXT(E301-N301,"0")&amp;" km fazla","")))))))</f>
        <v/>
      </c>
    </row>
    <row r="302">
      <c r="A302" s="4" t="n"/>
      <c r="B302" s="3" t="n"/>
      <c r="C302" s="3" t="n"/>
      <c r="D302" s="6" t="n"/>
      <c r="E302" s="7" t="n"/>
      <c r="F302" s="6" t="n"/>
      <c r="G302" s="7" t="n"/>
      <c r="H302" s="3" t="n"/>
      <c r="I302" s="8" t="n"/>
      <c r="J302" s="9" t="n"/>
      <c r="K302" s="3" t="n"/>
      <c r="L302" s="7">
        <f>IF(OR(E302="",G302=""),"",IF(G302&lt;E302,"",G302-E302))</f>
        <v/>
      </c>
      <c r="M302" s="10">
        <f>IF(OR(D302="",F302=""),"",IF(F302&gt;=D302,F302-D302,F302-D302+1)*24)</f>
        <v/>
      </c>
      <c r="N302" s="11">
        <f>IF(B302="","",SUMPRODUCT(MAX(($B$2:$B$301=B302)*($G$2:$G$301))))</f>
        <v/>
      </c>
      <c r="O302" s="3">
        <f>IF(B302="","",IF(COUNTIF('Araçlar'!$A$2:$A$101,B302)=0,"Plaka araç listesinde yok",IF(A302="","Tarih girilmedi",IF(AND(E302&lt;&gt;"",G302&lt;&gt;"",G302&lt;E302),"Dönüş km çıkıştan küçük",IF(OR(E302="",N302=0),"",IF(E302&lt;N302,"Çıkış km önceki dönüşten küçük",IF(E302&gt;N302,"Önceki dönüşten "&amp;TEXT(E302-N302,"0")&amp;" km fazla","")))))))</f>
        <v/>
      </c>
    </row>
    <row r="303">
      <c r="A303" s="4" t="n"/>
      <c r="B303" s="3" t="n"/>
      <c r="C303" s="3" t="n"/>
      <c r="D303" s="6" t="n"/>
      <c r="E303" s="7" t="n"/>
      <c r="F303" s="6" t="n"/>
      <c r="G303" s="7" t="n"/>
      <c r="H303" s="3" t="n"/>
      <c r="I303" s="8" t="n"/>
      <c r="J303" s="9" t="n"/>
      <c r="K303" s="3" t="n"/>
      <c r="L303" s="7">
        <f>IF(OR(E303="",G303=""),"",IF(G303&lt;E303,"",G303-E303))</f>
        <v/>
      </c>
      <c r="M303" s="10">
        <f>IF(OR(D303="",F303=""),"",IF(F303&gt;=D303,F303-D303,F303-D303+1)*24)</f>
        <v/>
      </c>
      <c r="N303" s="11">
        <f>IF(B303="","",SUMPRODUCT(MAX(($B$2:$B$302=B303)*($G$2:$G$302))))</f>
        <v/>
      </c>
      <c r="O303" s="3">
        <f>IF(B303="","",IF(COUNTIF('Araçlar'!$A$2:$A$101,B303)=0,"Plaka araç listesinde yok",IF(A303="","Tarih girilmedi",IF(AND(E303&lt;&gt;"",G303&lt;&gt;"",G303&lt;E303),"Dönüş km çıkıştan küçük",IF(OR(E303="",N303=0),"",IF(E303&lt;N303,"Çıkış km önceki dönüşten küçük",IF(E303&gt;N303,"Önceki dönüşten "&amp;TEXT(E303-N303,"0")&amp;" km fazla","")))))))</f>
        <v/>
      </c>
    </row>
    <row r="304">
      <c r="A304" s="4" t="n"/>
      <c r="B304" s="3" t="n"/>
      <c r="C304" s="3" t="n"/>
      <c r="D304" s="6" t="n"/>
      <c r="E304" s="7" t="n"/>
      <c r="F304" s="6" t="n"/>
      <c r="G304" s="7" t="n"/>
      <c r="H304" s="3" t="n"/>
      <c r="I304" s="8" t="n"/>
      <c r="J304" s="9" t="n"/>
      <c r="K304" s="3" t="n"/>
      <c r="L304" s="7">
        <f>IF(OR(E304="",G304=""),"",IF(G304&lt;E304,"",G304-E304))</f>
        <v/>
      </c>
      <c r="M304" s="10">
        <f>IF(OR(D304="",F304=""),"",IF(F304&gt;=D304,F304-D304,F304-D304+1)*24)</f>
        <v/>
      </c>
      <c r="N304" s="11">
        <f>IF(B304="","",SUMPRODUCT(MAX(($B$2:$B$303=B304)*($G$2:$G$303))))</f>
        <v/>
      </c>
      <c r="O304" s="3">
        <f>IF(B304="","",IF(COUNTIF('Araçlar'!$A$2:$A$101,B304)=0,"Plaka araç listesinde yok",IF(A304="","Tarih girilmedi",IF(AND(E304&lt;&gt;"",G304&lt;&gt;"",G304&lt;E304),"Dönüş km çıkıştan küçük",IF(OR(E304="",N304=0),"",IF(E304&lt;N304,"Çıkış km önceki dönüşten küçük",IF(E304&gt;N304,"Önceki dönüşten "&amp;TEXT(E304-N304,"0")&amp;" km fazla","")))))))</f>
        <v/>
      </c>
    </row>
    <row r="305">
      <c r="A305" s="4" t="n"/>
      <c r="B305" s="3" t="n"/>
      <c r="C305" s="3" t="n"/>
      <c r="D305" s="6" t="n"/>
      <c r="E305" s="7" t="n"/>
      <c r="F305" s="6" t="n"/>
      <c r="G305" s="7" t="n"/>
      <c r="H305" s="3" t="n"/>
      <c r="I305" s="8" t="n"/>
      <c r="J305" s="9" t="n"/>
      <c r="K305" s="3" t="n"/>
      <c r="L305" s="7">
        <f>IF(OR(E305="",G305=""),"",IF(G305&lt;E305,"",G305-E305))</f>
        <v/>
      </c>
      <c r="M305" s="10">
        <f>IF(OR(D305="",F305=""),"",IF(F305&gt;=D305,F305-D305,F305-D305+1)*24)</f>
        <v/>
      </c>
      <c r="N305" s="11">
        <f>IF(B305="","",SUMPRODUCT(MAX(($B$2:$B$304=B305)*($G$2:$G$304))))</f>
        <v/>
      </c>
      <c r="O305" s="3">
        <f>IF(B305="","",IF(COUNTIF('Araçlar'!$A$2:$A$101,B305)=0,"Plaka araç listesinde yok",IF(A305="","Tarih girilmedi",IF(AND(E305&lt;&gt;"",G305&lt;&gt;"",G305&lt;E305),"Dönüş km çıkıştan küçük",IF(OR(E305="",N305=0),"",IF(E305&lt;N305,"Çıkış km önceki dönüşten küçük",IF(E305&gt;N305,"Önceki dönüşten "&amp;TEXT(E305-N305,"0")&amp;" km fazla","")))))))</f>
        <v/>
      </c>
    </row>
    <row r="306">
      <c r="A306" s="4" t="n"/>
      <c r="B306" s="3" t="n"/>
      <c r="C306" s="3" t="n"/>
      <c r="D306" s="6" t="n"/>
      <c r="E306" s="7" t="n"/>
      <c r="F306" s="6" t="n"/>
      <c r="G306" s="7" t="n"/>
      <c r="H306" s="3" t="n"/>
      <c r="I306" s="8" t="n"/>
      <c r="J306" s="9" t="n"/>
      <c r="K306" s="3" t="n"/>
      <c r="L306" s="7">
        <f>IF(OR(E306="",G306=""),"",IF(G306&lt;E306,"",G306-E306))</f>
        <v/>
      </c>
      <c r="M306" s="10">
        <f>IF(OR(D306="",F306=""),"",IF(F306&gt;=D306,F306-D306,F306-D306+1)*24)</f>
        <v/>
      </c>
      <c r="N306" s="11">
        <f>IF(B306="","",SUMPRODUCT(MAX(($B$2:$B$305=B306)*($G$2:$G$305))))</f>
        <v/>
      </c>
      <c r="O306" s="3">
        <f>IF(B306="","",IF(COUNTIF('Araçlar'!$A$2:$A$101,B306)=0,"Plaka araç listesinde yok",IF(A306="","Tarih girilmedi",IF(AND(E306&lt;&gt;"",G306&lt;&gt;"",G306&lt;E306),"Dönüş km çıkıştan küçük",IF(OR(E306="",N306=0),"",IF(E306&lt;N306,"Çıkış km önceki dönüşten küçük",IF(E306&gt;N306,"Önceki dönüşten "&amp;TEXT(E306-N306,"0")&amp;" km fazla","")))))))</f>
        <v/>
      </c>
    </row>
    <row r="307">
      <c r="A307" s="4" t="n"/>
      <c r="B307" s="3" t="n"/>
      <c r="C307" s="3" t="n"/>
      <c r="D307" s="6" t="n"/>
      <c r="E307" s="7" t="n"/>
      <c r="F307" s="6" t="n"/>
      <c r="G307" s="7" t="n"/>
      <c r="H307" s="3" t="n"/>
      <c r="I307" s="8" t="n"/>
      <c r="J307" s="9" t="n"/>
      <c r="K307" s="3" t="n"/>
      <c r="L307" s="7">
        <f>IF(OR(E307="",G307=""),"",IF(G307&lt;E307,"",G307-E307))</f>
        <v/>
      </c>
      <c r="M307" s="10">
        <f>IF(OR(D307="",F307=""),"",IF(F307&gt;=D307,F307-D307,F307-D307+1)*24)</f>
        <v/>
      </c>
      <c r="N307" s="11">
        <f>IF(B307="","",SUMPRODUCT(MAX(($B$2:$B$306=B307)*($G$2:$G$306))))</f>
        <v/>
      </c>
      <c r="O307" s="3">
        <f>IF(B307="","",IF(COUNTIF('Araçlar'!$A$2:$A$101,B307)=0,"Plaka araç listesinde yok",IF(A307="","Tarih girilmedi",IF(AND(E307&lt;&gt;"",G307&lt;&gt;"",G307&lt;E307),"Dönüş km çıkıştan küçük",IF(OR(E307="",N307=0),"",IF(E307&lt;N307,"Çıkış km önceki dönüşten küçük",IF(E307&gt;N307,"Önceki dönüşten "&amp;TEXT(E307-N307,"0")&amp;" km fazla","")))))))</f>
        <v/>
      </c>
    </row>
    <row r="308">
      <c r="A308" s="4" t="n"/>
      <c r="B308" s="3" t="n"/>
      <c r="C308" s="3" t="n"/>
      <c r="D308" s="6" t="n"/>
      <c r="E308" s="7" t="n"/>
      <c r="F308" s="6" t="n"/>
      <c r="G308" s="7" t="n"/>
      <c r="H308" s="3" t="n"/>
      <c r="I308" s="8" t="n"/>
      <c r="J308" s="9" t="n"/>
      <c r="K308" s="3" t="n"/>
      <c r="L308" s="7">
        <f>IF(OR(E308="",G308=""),"",IF(G308&lt;E308,"",G308-E308))</f>
        <v/>
      </c>
      <c r="M308" s="10">
        <f>IF(OR(D308="",F308=""),"",IF(F308&gt;=D308,F308-D308,F308-D308+1)*24)</f>
        <v/>
      </c>
      <c r="N308" s="11">
        <f>IF(B308="","",SUMPRODUCT(MAX(($B$2:$B$307=B308)*($G$2:$G$307))))</f>
        <v/>
      </c>
      <c r="O308" s="3">
        <f>IF(B308="","",IF(COUNTIF('Araçlar'!$A$2:$A$101,B308)=0,"Plaka araç listesinde yok",IF(A308="","Tarih girilmedi",IF(AND(E308&lt;&gt;"",G308&lt;&gt;"",G308&lt;E308),"Dönüş km çıkıştan küçük",IF(OR(E308="",N308=0),"",IF(E308&lt;N308,"Çıkış km önceki dönüşten küçük",IF(E308&gt;N308,"Önceki dönüşten "&amp;TEXT(E308-N308,"0")&amp;" km fazla","")))))))</f>
        <v/>
      </c>
    </row>
    <row r="309">
      <c r="A309" s="4" t="n"/>
      <c r="B309" s="3" t="n"/>
      <c r="C309" s="3" t="n"/>
      <c r="D309" s="6" t="n"/>
      <c r="E309" s="7" t="n"/>
      <c r="F309" s="6" t="n"/>
      <c r="G309" s="7" t="n"/>
      <c r="H309" s="3" t="n"/>
      <c r="I309" s="8" t="n"/>
      <c r="J309" s="9" t="n"/>
      <c r="K309" s="3" t="n"/>
      <c r="L309" s="7">
        <f>IF(OR(E309="",G309=""),"",IF(G309&lt;E309,"",G309-E309))</f>
        <v/>
      </c>
      <c r="M309" s="10">
        <f>IF(OR(D309="",F309=""),"",IF(F309&gt;=D309,F309-D309,F309-D309+1)*24)</f>
        <v/>
      </c>
      <c r="N309" s="11">
        <f>IF(B309="","",SUMPRODUCT(MAX(($B$2:$B$308=B309)*($G$2:$G$308))))</f>
        <v/>
      </c>
      <c r="O309" s="3">
        <f>IF(B309="","",IF(COUNTIF('Araçlar'!$A$2:$A$101,B309)=0,"Plaka araç listesinde yok",IF(A309="","Tarih girilmedi",IF(AND(E309&lt;&gt;"",G309&lt;&gt;"",G309&lt;E309),"Dönüş km çıkıştan küçük",IF(OR(E309="",N309=0),"",IF(E309&lt;N309,"Çıkış km önceki dönüşten küçük",IF(E309&gt;N309,"Önceki dönüşten "&amp;TEXT(E309-N309,"0")&amp;" km fazla","")))))))</f>
        <v/>
      </c>
    </row>
    <row r="310">
      <c r="A310" s="4" t="n"/>
      <c r="B310" s="3" t="n"/>
      <c r="C310" s="3" t="n"/>
      <c r="D310" s="6" t="n"/>
      <c r="E310" s="7" t="n"/>
      <c r="F310" s="6" t="n"/>
      <c r="G310" s="7" t="n"/>
      <c r="H310" s="3" t="n"/>
      <c r="I310" s="8" t="n"/>
      <c r="J310" s="9" t="n"/>
      <c r="K310" s="3" t="n"/>
      <c r="L310" s="7">
        <f>IF(OR(E310="",G310=""),"",IF(G310&lt;E310,"",G310-E310))</f>
        <v/>
      </c>
      <c r="M310" s="10">
        <f>IF(OR(D310="",F310=""),"",IF(F310&gt;=D310,F310-D310,F310-D310+1)*24)</f>
        <v/>
      </c>
      <c r="N310" s="11">
        <f>IF(B310="","",SUMPRODUCT(MAX(($B$2:$B$309=B310)*($G$2:$G$309))))</f>
        <v/>
      </c>
      <c r="O310" s="3">
        <f>IF(B310="","",IF(COUNTIF('Araçlar'!$A$2:$A$101,B310)=0,"Plaka araç listesinde yok",IF(A310="","Tarih girilmedi",IF(AND(E310&lt;&gt;"",G310&lt;&gt;"",G310&lt;E310),"Dönüş km çıkıştan küçük",IF(OR(E310="",N310=0),"",IF(E310&lt;N310,"Çıkış km önceki dönüşten küçük",IF(E310&gt;N310,"Önceki dönüşten "&amp;TEXT(E310-N310,"0")&amp;" km fazla","")))))))</f>
        <v/>
      </c>
    </row>
    <row r="311">
      <c r="A311" s="4" t="n"/>
      <c r="B311" s="3" t="n"/>
      <c r="C311" s="3" t="n"/>
      <c r="D311" s="6" t="n"/>
      <c r="E311" s="7" t="n"/>
      <c r="F311" s="6" t="n"/>
      <c r="G311" s="7" t="n"/>
      <c r="H311" s="3" t="n"/>
      <c r="I311" s="8" t="n"/>
      <c r="J311" s="9" t="n"/>
      <c r="K311" s="3" t="n"/>
      <c r="L311" s="7">
        <f>IF(OR(E311="",G311=""),"",IF(G311&lt;E311,"",G311-E311))</f>
        <v/>
      </c>
      <c r="M311" s="10">
        <f>IF(OR(D311="",F311=""),"",IF(F311&gt;=D311,F311-D311,F311-D311+1)*24)</f>
        <v/>
      </c>
      <c r="N311" s="11">
        <f>IF(B311="","",SUMPRODUCT(MAX(($B$2:$B$310=B311)*($G$2:$G$310))))</f>
        <v/>
      </c>
      <c r="O311" s="3">
        <f>IF(B311="","",IF(COUNTIF('Araçlar'!$A$2:$A$101,B311)=0,"Plaka araç listesinde yok",IF(A311="","Tarih girilmedi",IF(AND(E311&lt;&gt;"",G311&lt;&gt;"",G311&lt;E311),"Dönüş km çıkıştan küçük",IF(OR(E311="",N311=0),"",IF(E311&lt;N311,"Çıkış km önceki dönüşten küçük",IF(E311&gt;N311,"Önceki dönüşten "&amp;TEXT(E311-N311,"0")&amp;" km fazla","")))))))</f>
        <v/>
      </c>
    </row>
    <row r="312">
      <c r="A312" s="4" t="n"/>
      <c r="B312" s="3" t="n"/>
      <c r="C312" s="3" t="n"/>
      <c r="D312" s="6" t="n"/>
      <c r="E312" s="7" t="n"/>
      <c r="F312" s="6" t="n"/>
      <c r="G312" s="7" t="n"/>
      <c r="H312" s="3" t="n"/>
      <c r="I312" s="8" t="n"/>
      <c r="J312" s="9" t="n"/>
      <c r="K312" s="3" t="n"/>
      <c r="L312" s="7">
        <f>IF(OR(E312="",G312=""),"",IF(G312&lt;E312,"",G312-E312))</f>
        <v/>
      </c>
      <c r="M312" s="10">
        <f>IF(OR(D312="",F312=""),"",IF(F312&gt;=D312,F312-D312,F312-D312+1)*24)</f>
        <v/>
      </c>
      <c r="N312" s="11">
        <f>IF(B312="","",SUMPRODUCT(MAX(($B$2:$B$311=B312)*($G$2:$G$311))))</f>
        <v/>
      </c>
      <c r="O312" s="3">
        <f>IF(B312="","",IF(COUNTIF('Araçlar'!$A$2:$A$101,B312)=0,"Plaka araç listesinde yok",IF(A312="","Tarih girilmedi",IF(AND(E312&lt;&gt;"",G312&lt;&gt;"",G312&lt;E312),"Dönüş km çıkıştan küçük",IF(OR(E312="",N312=0),"",IF(E312&lt;N312,"Çıkış km önceki dönüşten küçük",IF(E312&gt;N312,"Önceki dönüşten "&amp;TEXT(E312-N312,"0")&amp;" km fazla","")))))))</f>
        <v/>
      </c>
    </row>
    <row r="313">
      <c r="A313" s="4" t="n"/>
      <c r="B313" s="3" t="n"/>
      <c r="C313" s="3" t="n"/>
      <c r="D313" s="6" t="n"/>
      <c r="E313" s="7" t="n"/>
      <c r="F313" s="6" t="n"/>
      <c r="G313" s="7" t="n"/>
      <c r="H313" s="3" t="n"/>
      <c r="I313" s="8" t="n"/>
      <c r="J313" s="9" t="n"/>
      <c r="K313" s="3" t="n"/>
      <c r="L313" s="7">
        <f>IF(OR(E313="",G313=""),"",IF(G313&lt;E313,"",G313-E313))</f>
        <v/>
      </c>
      <c r="M313" s="10">
        <f>IF(OR(D313="",F313=""),"",IF(F313&gt;=D313,F313-D313,F313-D313+1)*24)</f>
        <v/>
      </c>
      <c r="N313" s="11">
        <f>IF(B313="","",SUMPRODUCT(MAX(($B$2:$B$312=B313)*($G$2:$G$312))))</f>
        <v/>
      </c>
      <c r="O313" s="3">
        <f>IF(B313="","",IF(COUNTIF('Araçlar'!$A$2:$A$101,B313)=0,"Plaka araç listesinde yok",IF(A313="","Tarih girilmedi",IF(AND(E313&lt;&gt;"",G313&lt;&gt;"",G313&lt;E313),"Dönüş km çıkıştan küçük",IF(OR(E313="",N313=0),"",IF(E313&lt;N313,"Çıkış km önceki dönüşten küçük",IF(E313&gt;N313,"Önceki dönüşten "&amp;TEXT(E313-N313,"0")&amp;" km fazla","")))))))</f>
        <v/>
      </c>
    </row>
    <row r="314">
      <c r="A314" s="4" t="n"/>
      <c r="B314" s="3" t="n"/>
      <c r="C314" s="3" t="n"/>
      <c r="D314" s="6" t="n"/>
      <c r="E314" s="7" t="n"/>
      <c r="F314" s="6" t="n"/>
      <c r="G314" s="7" t="n"/>
      <c r="H314" s="3" t="n"/>
      <c r="I314" s="8" t="n"/>
      <c r="J314" s="9" t="n"/>
      <c r="K314" s="3" t="n"/>
      <c r="L314" s="7">
        <f>IF(OR(E314="",G314=""),"",IF(G314&lt;E314,"",G314-E314))</f>
        <v/>
      </c>
      <c r="M314" s="10">
        <f>IF(OR(D314="",F314=""),"",IF(F314&gt;=D314,F314-D314,F314-D314+1)*24)</f>
        <v/>
      </c>
      <c r="N314" s="11">
        <f>IF(B314="","",SUMPRODUCT(MAX(($B$2:$B$313=B314)*($G$2:$G$313))))</f>
        <v/>
      </c>
      <c r="O314" s="3">
        <f>IF(B314="","",IF(COUNTIF('Araçlar'!$A$2:$A$101,B314)=0,"Plaka araç listesinde yok",IF(A314="","Tarih girilmedi",IF(AND(E314&lt;&gt;"",G314&lt;&gt;"",G314&lt;E314),"Dönüş km çıkıştan küçük",IF(OR(E314="",N314=0),"",IF(E314&lt;N314,"Çıkış km önceki dönüşten küçük",IF(E314&gt;N314,"Önceki dönüşten "&amp;TEXT(E314-N314,"0")&amp;" km fazla","")))))))</f>
        <v/>
      </c>
    </row>
    <row r="315">
      <c r="A315" s="4" t="n"/>
      <c r="B315" s="3" t="n"/>
      <c r="C315" s="3" t="n"/>
      <c r="D315" s="6" t="n"/>
      <c r="E315" s="7" t="n"/>
      <c r="F315" s="6" t="n"/>
      <c r="G315" s="7" t="n"/>
      <c r="H315" s="3" t="n"/>
      <c r="I315" s="8" t="n"/>
      <c r="J315" s="9" t="n"/>
      <c r="K315" s="3" t="n"/>
      <c r="L315" s="7">
        <f>IF(OR(E315="",G315=""),"",IF(G315&lt;E315,"",G315-E315))</f>
        <v/>
      </c>
      <c r="M315" s="10">
        <f>IF(OR(D315="",F315=""),"",IF(F315&gt;=D315,F315-D315,F315-D315+1)*24)</f>
        <v/>
      </c>
      <c r="N315" s="11">
        <f>IF(B315="","",SUMPRODUCT(MAX(($B$2:$B$314=B315)*($G$2:$G$314))))</f>
        <v/>
      </c>
      <c r="O315" s="3">
        <f>IF(B315="","",IF(COUNTIF('Araçlar'!$A$2:$A$101,B315)=0,"Plaka araç listesinde yok",IF(A315="","Tarih girilmedi",IF(AND(E315&lt;&gt;"",G315&lt;&gt;"",G315&lt;E315),"Dönüş km çıkıştan küçük",IF(OR(E315="",N315=0),"",IF(E315&lt;N315,"Çıkış km önceki dönüşten küçük",IF(E315&gt;N315,"Önceki dönüşten "&amp;TEXT(E315-N315,"0")&amp;" km fazla","")))))))</f>
        <v/>
      </c>
    </row>
    <row r="316">
      <c r="A316" s="4" t="n"/>
      <c r="B316" s="3" t="n"/>
      <c r="C316" s="3" t="n"/>
      <c r="D316" s="6" t="n"/>
      <c r="E316" s="7" t="n"/>
      <c r="F316" s="6" t="n"/>
      <c r="G316" s="7" t="n"/>
      <c r="H316" s="3" t="n"/>
      <c r="I316" s="8" t="n"/>
      <c r="J316" s="9" t="n"/>
      <c r="K316" s="3" t="n"/>
      <c r="L316" s="7">
        <f>IF(OR(E316="",G316=""),"",IF(G316&lt;E316,"",G316-E316))</f>
        <v/>
      </c>
      <c r="M316" s="10">
        <f>IF(OR(D316="",F316=""),"",IF(F316&gt;=D316,F316-D316,F316-D316+1)*24)</f>
        <v/>
      </c>
      <c r="N316" s="11">
        <f>IF(B316="","",SUMPRODUCT(MAX(($B$2:$B$315=B316)*($G$2:$G$315))))</f>
        <v/>
      </c>
      <c r="O316" s="3">
        <f>IF(B316="","",IF(COUNTIF('Araçlar'!$A$2:$A$101,B316)=0,"Plaka araç listesinde yok",IF(A316="","Tarih girilmedi",IF(AND(E316&lt;&gt;"",G316&lt;&gt;"",G316&lt;E316),"Dönüş km çıkıştan küçük",IF(OR(E316="",N316=0),"",IF(E316&lt;N316,"Çıkış km önceki dönüşten küçük",IF(E316&gt;N316,"Önceki dönüşten "&amp;TEXT(E316-N316,"0")&amp;" km fazla","")))))))</f>
        <v/>
      </c>
    </row>
    <row r="317">
      <c r="A317" s="4" t="n"/>
      <c r="B317" s="3" t="n"/>
      <c r="C317" s="3" t="n"/>
      <c r="D317" s="6" t="n"/>
      <c r="E317" s="7" t="n"/>
      <c r="F317" s="6" t="n"/>
      <c r="G317" s="7" t="n"/>
      <c r="H317" s="3" t="n"/>
      <c r="I317" s="8" t="n"/>
      <c r="J317" s="9" t="n"/>
      <c r="K317" s="3" t="n"/>
      <c r="L317" s="7">
        <f>IF(OR(E317="",G317=""),"",IF(G317&lt;E317,"",G317-E317))</f>
        <v/>
      </c>
      <c r="M317" s="10">
        <f>IF(OR(D317="",F317=""),"",IF(F317&gt;=D317,F317-D317,F317-D317+1)*24)</f>
        <v/>
      </c>
      <c r="N317" s="11">
        <f>IF(B317="","",SUMPRODUCT(MAX(($B$2:$B$316=B317)*($G$2:$G$316))))</f>
        <v/>
      </c>
      <c r="O317" s="3">
        <f>IF(B317="","",IF(COUNTIF('Araçlar'!$A$2:$A$101,B317)=0,"Plaka araç listesinde yok",IF(A317="","Tarih girilmedi",IF(AND(E317&lt;&gt;"",G317&lt;&gt;"",G317&lt;E317),"Dönüş km çıkıştan küçük",IF(OR(E317="",N317=0),"",IF(E317&lt;N317,"Çıkış km önceki dönüşten küçük",IF(E317&gt;N317,"Önceki dönüşten "&amp;TEXT(E317-N317,"0")&amp;" km fazla","")))))))</f>
        <v/>
      </c>
    </row>
    <row r="318">
      <c r="A318" s="4" t="n"/>
      <c r="B318" s="3" t="n"/>
      <c r="C318" s="3" t="n"/>
      <c r="D318" s="6" t="n"/>
      <c r="E318" s="7" t="n"/>
      <c r="F318" s="6" t="n"/>
      <c r="G318" s="7" t="n"/>
      <c r="H318" s="3" t="n"/>
      <c r="I318" s="8" t="n"/>
      <c r="J318" s="9" t="n"/>
      <c r="K318" s="3" t="n"/>
      <c r="L318" s="7">
        <f>IF(OR(E318="",G318=""),"",IF(G318&lt;E318,"",G318-E318))</f>
        <v/>
      </c>
      <c r="M318" s="10">
        <f>IF(OR(D318="",F318=""),"",IF(F318&gt;=D318,F318-D318,F318-D318+1)*24)</f>
        <v/>
      </c>
      <c r="N318" s="11">
        <f>IF(B318="","",SUMPRODUCT(MAX(($B$2:$B$317=B318)*($G$2:$G$317))))</f>
        <v/>
      </c>
      <c r="O318" s="3">
        <f>IF(B318="","",IF(COUNTIF('Araçlar'!$A$2:$A$101,B318)=0,"Plaka araç listesinde yok",IF(A318="","Tarih girilmedi",IF(AND(E318&lt;&gt;"",G318&lt;&gt;"",G318&lt;E318),"Dönüş km çıkıştan küçük",IF(OR(E318="",N318=0),"",IF(E318&lt;N318,"Çıkış km önceki dönüşten küçük",IF(E318&gt;N318,"Önceki dönüşten "&amp;TEXT(E318-N318,"0")&amp;" km fazla","")))))))</f>
        <v/>
      </c>
    </row>
    <row r="319">
      <c r="A319" s="4" t="n"/>
      <c r="B319" s="3" t="n"/>
      <c r="C319" s="3" t="n"/>
      <c r="D319" s="6" t="n"/>
      <c r="E319" s="7" t="n"/>
      <c r="F319" s="6" t="n"/>
      <c r="G319" s="7" t="n"/>
      <c r="H319" s="3" t="n"/>
      <c r="I319" s="8" t="n"/>
      <c r="J319" s="9" t="n"/>
      <c r="K319" s="3" t="n"/>
      <c r="L319" s="7">
        <f>IF(OR(E319="",G319=""),"",IF(G319&lt;E319,"",G319-E319))</f>
        <v/>
      </c>
      <c r="M319" s="10">
        <f>IF(OR(D319="",F319=""),"",IF(F319&gt;=D319,F319-D319,F319-D319+1)*24)</f>
        <v/>
      </c>
      <c r="N319" s="11">
        <f>IF(B319="","",SUMPRODUCT(MAX(($B$2:$B$318=B319)*($G$2:$G$318))))</f>
        <v/>
      </c>
      <c r="O319" s="3">
        <f>IF(B319="","",IF(COUNTIF('Araçlar'!$A$2:$A$101,B319)=0,"Plaka araç listesinde yok",IF(A319="","Tarih girilmedi",IF(AND(E319&lt;&gt;"",G319&lt;&gt;"",G319&lt;E319),"Dönüş km çıkıştan küçük",IF(OR(E319="",N319=0),"",IF(E319&lt;N319,"Çıkış km önceki dönüşten küçük",IF(E319&gt;N319,"Önceki dönüşten "&amp;TEXT(E319-N319,"0")&amp;" km fazla","")))))))</f>
        <v/>
      </c>
    </row>
    <row r="320">
      <c r="A320" s="4" t="n"/>
      <c r="B320" s="3" t="n"/>
      <c r="C320" s="3" t="n"/>
      <c r="D320" s="6" t="n"/>
      <c r="E320" s="7" t="n"/>
      <c r="F320" s="6" t="n"/>
      <c r="G320" s="7" t="n"/>
      <c r="H320" s="3" t="n"/>
      <c r="I320" s="8" t="n"/>
      <c r="J320" s="9" t="n"/>
      <c r="K320" s="3" t="n"/>
      <c r="L320" s="7">
        <f>IF(OR(E320="",G320=""),"",IF(G320&lt;E320,"",G320-E320))</f>
        <v/>
      </c>
      <c r="M320" s="10">
        <f>IF(OR(D320="",F320=""),"",IF(F320&gt;=D320,F320-D320,F320-D320+1)*24)</f>
        <v/>
      </c>
      <c r="N320" s="11">
        <f>IF(B320="","",SUMPRODUCT(MAX(($B$2:$B$319=B320)*($G$2:$G$319))))</f>
        <v/>
      </c>
      <c r="O320" s="3">
        <f>IF(B320="","",IF(COUNTIF('Araçlar'!$A$2:$A$101,B320)=0,"Plaka araç listesinde yok",IF(A320="","Tarih girilmedi",IF(AND(E320&lt;&gt;"",G320&lt;&gt;"",G320&lt;E320),"Dönüş km çıkıştan küçük",IF(OR(E320="",N320=0),"",IF(E320&lt;N320,"Çıkış km önceki dönüşten küçük",IF(E320&gt;N320,"Önceki dönüşten "&amp;TEXT(E320-N320,"0")&amp;" km fazla","")))))))</f>
        <v/>
      </c>
    </row>
    <row r="321">
      <c r="A321" s="4" t="n"/>
      <c r="B321" s="3" t="n"/>
      <c r="C321" s="3" t="n"/>
      <c r="D321" s="6" t="n"/>
      <c r="E321" s="7" t="n"/>
      <c r="F321" s="6" t="n"/>
      <c r="G321" s="7" t="n"/>
      <c r="H321" s="3" t="n"/>
      <c r="I321" s="8" t="n"/>
      <c r="J321" s="9" t="n"/>
      <c r="K321" s="3" t="n"/>
      <c r="L321" s="7">
        <f>IF(OR(E321="",G321=""),"",IF(G321&lt;E321,"",G321-E321))</f>
        <v/>
      </c>
      <c r="M321" s="10">
        <f>IF(OR(D321="",F321=""),"",IF(F321&gt;=D321,F321-D321,F321-D321+1)*24)</f>
        <v/>
      </c>
      <c r="N321" s="11">
        <f>IF(B321="","",SUMPRODUCT(MAX(($B$2:$B$320=B321)*($G$2:$G$320))))</f>
        <v/>
      </c>
      <c r="O321" s="3">
        <f>IF(B321="","",IF(COUNTIF('Araçlar'!$A$2:$A$101,B321)=0,"Plaka araç listesinde yok",IF(A321="","Tarih girilmedi",IF(AND(E321&lt;&gt;"",G321&lt;&gt;"",G321&lt;E321),"Dönüş km çıkıştan küçük",IF(OR(E321="",N321=0),"",IF(E321&lt;N321,"Çıkış km önceki dönüşten küçük",IF(E321&gt;N321,"Önceki dönüşten "&amp;TEXT(E321-N321,"0")&amp;" km fazla","")))))))</f>
        <v/>
      </c>
    </row>
    <row r="322">
      <c r="A322" s="4" t="n"/>
      <c r="B322" s="3" t="n"/>
      <c r="C322" s="3" t="n"/>
      <c r="D322" s="6" t="n"/>
      <c r="E322" s="7" t="n"/>
      <c r="F322" s="6" t="n"/>
      <c r="G322" s="7" t="n"/>
      <c r="H322" s="3" t="n"/>
      <c r="I322" s="8" t="n"/>
      <c r="J322" s="9" t="n"/>
      <c r="K322" s="3" t="n"/>
      <c r="L322" s="7">
        <f>IF(OR(E322="",G322=""),"",IF(G322&lt;E322,"",G322-E322))</f>
        <v/>
      </c>
      <c r="M322" s="10">
        <f>IF(OR(D322="",F322=""),"",IF(F322&gt;=D322,F322-D322,F322-D322+1)*24)</f>
        <v/>
      </c>
      <c r="N322" s="11">
        <f>IF(B322="","",SUMPRODUCT(MAX(($B$2:$B$321=B322)*($G$2:$G$321))))</f>
        <v/>
      </c>
      <c r="O322" s="3">
        <f>IF(B322="","",IF(COUNTIF('Araçlar'!$A$2:$A$101,B322)=0,"Plaka araç listesinde yok",IF(A322="","Tarih girilmedi",IF(AND(E322&lt;&gt;"",G322&lt;&gt;"",G322&lt;E322),"Dönüş km çıkıştan küçük",IF(OR(E322="",N322=0),"",IF(E322&lt;N322,"Çıkış km önceki dönüşten küçük",IF(E322&gt;N322,"Önceki dönüşten "&amp;TEXT(E322-N322,"0")&amp;" km fazla","")))))))</f>
        <v/>
      </c>
    </row>
    <row r="323">
      <c r="A323" s="4" t="n"/>
      <c r="B323" s="3" t="n"/>
      <c r="C323" s="3" t="n"/>
      <c r="D323" s="6" t="n"/>
      <c r="E323" s="7" t="n"/>
      <c r="F323" s="6" t="n"/>
      <c r="G323" s="7" t="n"/>
      <c r="H323" s="3" t="n"/>
      <c r="I323" s="8" t="n"/>
      <c r="J323" s="9" t="n"/>
      <c r="K323" s="3" t="n"/>
      <c r="L323" s="7">
        <f>IF(OR(E323="",G323=""),"",IF(G323&lt;E323,"",G323-E323))</f>
        <v/>
      </c>
      <c r="M323" s="10">
        <f>IF(OR(D323="",F323=""),"",IF(F323&gt;=D323,F323-D323,F323-D323+1)*24)</f>
        <v/>
      </c>
      <c r="N323" s="11">
        <f>IF(B323="","",SUMPRODUCT(MAX(($B$2:$B$322=B323)*($G$2:$G$322))))</f>
        <v/>
      </c>
      <c r="O323" s="3">
        <f>IF(B323="","",IF(COUNTIF('Araçlar'!$A$2:$A$101,B323)=0,"Plaka araç listesinde yok",IF(A323="","Tarih girilmedi",IF(AND(E323&lt;&gt;"",G323&lt;&gt;"",G323&lt;E323),"Dönüş km çıkıştan küçük",IF(OR(E323="",N323=0),"",IF(E323&lt;N323,"Çıkış km önceki dönüşten küçük",IF(E323&gt;N323,"Önceki dönüşten "&amp;TEXT(E323-N323,"0")&amp;" km fazla","")))))))</f>
        <v/>
      </c>
    </row>
    <row r="324">
      <c r="A324" s="4" t="n"/>
      <c r="B324" s="3" t="n"/>
      <c r="C324" s="3" t="n"/>
      <c r="D324" s="6" t="n"/>
      <c r="E324" s="7" t="n"/>
      <c r="F324" s="6" t="n"/>
      <c r="G324" s="7" t="n"/>
      <c r="H324" s="3" t="n"/>
      <c r="I324" s="8" t="n"/>
      <c r="J324" s="9" t="n"/>
      <c r="K324" s="3" t="n"/>
      <c r="L324" s="7">
        <f>IF(OR(E324="",G324=""),"",IF(G324&lt;E324,"",G324-E324))</f>
        <v/>
      </c>
      <c r="M324" s="10">
        <f>IF(OR(D324="",F324=""),"",IF(F324&gt;=D324,F324-D324,F324-D324+1)*24)</f>
        <v/>
      </c>
      <c r="N324" s="11">
        <f>IF(B324="","",SUMPRODUCT(MAX(($B$2:$B$323=B324)*($G$2:$G$323))))</f>
        <v/>
      </c>
      <c r="O324" s="3">
        <f>IF(B324="","",IF(COUNTIF('Araçlar'!$A$2:$A$101,B324)=0,"Plaka araç listesinde yok",IF(A324="","Tarih girilmedi",IF(AND(E324&lt;&gt;"",G324&lt;&gt;"",G324&lt;E324),"Dönüş km çıkıştan küçük",IF(OR(E324="",N324=0),"",IF(E324&lt;N324,"Çıkış km önceki dönüşten küçük",IF(E324&gt;N324,"Önceki dönüşten "&amp;TEXT(E324-N324,"0")&amp;" km fazla","")))))))</f>
        <v/>
      </c>
    </row>
    <row r="325">
      <c r="A325" s="4" t="n"/>
      <c r="B325" s="3" t="n"/>
      <c r="C325" s="3" t="n"/>
      <c r="D325" s="6" t="n"/>
      <c r="E325" s="7" t="n"/>
      <c r="F325" s="6" t="n"/>
      <c r="G325" s="7" t="n"/>
      <c r="H325" s="3" t="n"/>
      <c r="I325" s="8" t="n"/>
      <c r="J325" s="9" t="n"/>
      <c r="K325" s="3" t="n"/>
      <c r="L325" s="7">
        <f>IF(OR(E325="",G325=""),"",IF(G325&lt;E325,"",G325-E325))</f>
        <v/>
      </c>
      <c r="M325" s="10">
        <f>IF(OR(D325="",F325=""),"",IF(F325&gt;=D325,F325-D325,F325-D325+1)*24)</f>
        <v/>
      </c>
      <c r="N325" s="11">
        <f>IF(B325="","",SUMPRODUCT(MAX(($B$2:$B$324=B325)*($G$2:$G$324))))</f>
        <v/>
      </c>
      <c r="O325" s="3">
        <f>IF(B325="","",IF(COUNTIF('Araçlar'!$A$2:$A$101,B325)=0,"Plaka araç listesinde yok",IF(A325="","Tarih girilmedi",IF(AND(E325&lt;&gt;"",G325&lt;&gt;"",G325&lt;E325),"Dönüş km çıkıştan küçük",IF(OR(E325="",N325=0),"",IF(E325&lt;N325,"Çıkış km önceki dönüşten küçük",IF(E325&gt;N325,"Önceki dönüşten "&amp;TEXT(E325-N325,"0")&amp;" km fazla","")))))))</f>
        <v/>
      </c>
    </row>
    <row r="326">
      <c r="A326" s="4" t="n"/>
      <c r="B326" s="3" t="n"/>
      <c r="C326" s="3" t="n"/>
      <c r="D326" s="6" t="n"/>
      <c r="E326" s="7" t="n"/>
      <c r="F326" s="6" t="n"/>
      <c r="G326" s="7" t="n"/>
      <c r="H326" s="3" t="n"/>
      <c r="I326" s="8" t="n"/>
      <c r="J326" s="9" t="n"/>
      <c r="K326" s="3" t="n"/>
      <c r="L326" s="7">
        <f>IF(OR(E326="",G326=""),"",IF(G326&lt;E326,"",G326-E326))</f>
        <v/>
      </c>
      <c r="M326" s="10">
        <f>IF(OR(D326="",F326=""),"",IF(F326&gt;=D326,F326-D326,F326-D326+1)*24)</f>
        <v/>
      </c>
      <c r="N326" s="11">
        <f>IF(B326="","",SUMPRODUCT(MAX(($B$2:$B$325=B326)*($G$2:$G$325))))</f>
        <v/>
      </c>
      <c r="O326" s="3">
        <f>IF(B326="","",IF(COUNTIF('Araçlar'!$A$2:$A$101,B326)=0,"Plaka araç listesinde yok",IF(A326="","Tarih girilmedi",IF(AND(E326&lt;&gt;"",G326&lt;&gt;"",G326&lt;E326),"Dönüş km çıkıştan küçük",IF(OR(E326="",N326=0),"",IF(E326&lt;N326,"Çıkış km önceki dönüşten küçük",IF(E326&gt;N326,"Önceki dönüşten "&amp;TEXT(E326-N326,"0")&amp;" km fazla","")))))))</f>
        <v/>
      </c>
    </row>
    <row r="327">
      <c r="A327" s="4" t="n"/>
      <c r="B327" s="3" t="n"/>
      <c r="C327" s="3" t="n"/>
      <c r="D327" s="6" t="n"/>
      <c r="E327" s="7" t="n"/>
      <c r="F327" s="6" t="n"/>
      <c r="G327" s="7" t="n"/>
      <c r="H327" s="3" t="n"/>
      <c r="I327" s="8" t="n"/>
      <c r="J327" s="9" t="n"/>
      <c r="K327" s="3" t="n"/>
      <c r="L327" s="7">
        <f>IF(OR(E327="",G327=""),"",IF(G327&lt;E327,"",G327-E327))</f>
        <v/>
      </c>
      <c r="M327" s="10">
        <f>IF(OR(D327="",F327=""),"",IF(F327&gt;=D327,F327-D327,F327-D327+1)*24)</f>
        <v/>
      </c>
      <c r="N327" s="11">
        <f>IF(B327="","",SUMPRODUCT(MAX(($B$2:$B$326=B327)*($G$2:$G$326))))</f>
        <v/>
      </c>
      <c r="O327" s="3">
        <f>IF(B327="","",IF(COUNTIF('Araçlar'!$A$2:$A$101,B327)=0,"Plaka araç listesinde yok",IF(A327="","Tarih girilmedi",IF(AND(E327&lt;&gt;"",G327&lt;&gt;"",G327&lt;E327),"Dönüş km çıkıştan küçük",IF(OR(E327="",N327=0),"",IF(E327&lt;N327,"Çıkış km önceki dönüşten küçük",IF(E327&gt;N327,"Önceki dönüşten "&amp;TEXT(E327-N327,"0")&amp;" km fazla","")))))))</f>
        <v/>
      </c>
    </row>
    <row r="328">
      <c r="A328" s="4" t="n"/>
      <c r="B328" s="3" t="n"/>
      <c r="C328" s="3" t="n"/>
      <c r="D328" s="6" t="n"/>
      <c r="E328" s="7" t="n"/>
      <c r="F328" s="6" t="n"/>
      <c r="G328" s="7" t="n"/>
      <c r="H328" s="3" t="n"/>
      <c r="I328" s="8" t="n"/>
      <c r="J328" s="9" t="n"/>
      <c r="K328" s="3" t="n"/>
      <c r="L328" s="7">
        <f>IF(OR(E328="",G328=""),"",IF(G328&lt;E328,"",G328-E328))</f>
        <v/>
      </c>
      <c r="M328" s="10">
        <f>IF(OR(D328="",F328=""),"",IF(F328&gt;=D328,F328-D328,F328-D328+1)*24)</f>
        <v/>
      </c>
      <c r="N328" s="11">
        <f>IF(B328="","",SUMPRODUCT(MAX(($B$2:$B$327=B328)*($G$2:$G$327))))</f>
        <v/>
      </c>
      <c r="O328" s="3">
        <f>IF(B328="","",IF(COUNTIF('Araçlar'!$A$2:$A$101,B328)=0,"Plaka araç listesinde yok",IF(A328="","Tarih girilmedi",IF(AND(E328&lt;&gt;"",G328&lt;&gt;"",G328&lt;E328),"Dönüş km çıkıştan küçük",IF(OR(E328="",N328=0),"",IF(E328&lt;N328,"Çıkış km önceki dönüşten küçük",IF(E328&gt;N328,"Önceki dönüşten "&amp;TEXT(E328-N328,"0")&amp;" km fazla","")))))))</f>
        <v/>
      </c>
    </row>
    <row r="329">
      <c r="A329" s="4" t="n"/>
      <c r="B329" s="3" t="n"/>
      <c r="C329" s="3" t="n"/>
      <c r="D329" s="6" t="n"/>
      <c r="E329" s="7" t="n"/>
      <c r="F329" s="6" t="n"/>
      <c r="G329" s="7" t="n"/>
      <c r="H329" s="3" t="n"/>
      <c r="I329" s="8" t="n"/>
      <c r="J329" s="9" t="n"/>
      <c r="K329" s="3" t="n"/>
      <c r="L329" s="7">
        <f>IF(OR(E329="",G329=""),"",IF(G329&lt;E329,"",G329-E329))</f>
        <v/>
      </c>
      <c r="M329" s="10">
        <f>IF(OR(D329="",F329=""),"",IF(F329&gt;=D329,F329-D329,F329-D329+1)*24)</f>
        <v/>
      </c>
      <c r="N329" s="11">
        <f>IF(B329="","",SUMPRODUCT(MAX(($B$2:$B$328=B329)*($G$2:$G$328))))</f>
        <v/>
      </c>
      <c r="O329" s="3">
        <f>IF(B329="","",IF(COUNTIF('Araçlar'!$A$2:$A$101,B329)=0,"Plaka araç listesinde yok",IF(A329="","Tarih girilmedi",IF(AND(E329&lt;&gt;"",G329&lt;&gt;"",G329&lt;E329),"Dönüş km çıkıştan küçük",IF(OR(E329="",N329=0),"",IF(E329&lt;N329,"Çıkış km önceki dönüşten küçük",IF(E329&gt;N329,"Önceki dönüşten "&amp;TEXT(E329-N329,"0")&amp;" km fazla","")))))))</f>
        <v/>
      </c>
    </row>
    <row r="330">
      <c r="A330" s="4" t="n"/>
      <c r="B330" s="3" t="n"/>
      <c r="C330" s="3" t="n"/>
      <c r="D330" s="6" t="n"/>
      <c r="E330" s="7" t="n"/>
      <c r="F330" s="6" t="n"/>
      <c r="G330" s="7" t="n"/>
      <c r="H330" s="3" t="n"/>
      <c r="I330" s="8" t="n"/>
      <c r="J330" s="9" t="n"/>
      <c r="K330" s="3" t="n"/>
      <c r="L330" s="7">
        <f>IF(OR(E330="",G330=""),"",IF(G330&lt;E330,"",G330-E330))</f>
        <v/>
      </c>
      <c r="M330" s="10">
        <f>IF(OR(D330="",F330=""),"",IF(F330&gt;=D330,F330-D330,F330-D330+1)*24)</f>
        <v/>
      </c>
      <c r="N330" s="11">
        <f>IF(B330="","",SUMPRODUCT(MAX(($B$2:$B$329=B330)*($G$2:$G$329))))</f>
        <v/>
      </c>
      <c r="O330" s="3">
        <f>IF(B330="","",IF(COUNTIF('Araçlar'!$A$2:$A$101,B330)=0,"Plaka araç listesinde yok",IF(A330="","Tarih girilmedi",IF(AND(E330&lt;&gt;"",G330&lt;&gt;"",G330&lt;E330),"Dönüş km çıkıştan küçük",IF(OR(E330="",N330=0),"",IF(E330&lt;N330,"Çıkış km önceki dönüşten küçük",IF(E330&gt;N330,"Önceki dönüşten "&amp;TEXT(E330-N330,"0")&amp;" km fazla","")))))))</f>
        <v/>
      </c>
    </row>
    <row r="331">
      <c r="A331" s="4" t="n"/>
      <c r="B331" s="3" t="n"/>
      <c r="C331" s="3" t="n"/>
      <c r="D331" s="6" t="n"/>
      <c r="E331" s="7" t="n"/>
      <c r="F331" s="6" t="n"/>
      <c r="G331" s="7" t="n"/>
      <c r="H331" s="3" t="n"/>
      <c r="I331" s="8" t="n"/>
      <c r="J331" s="9" t="n"/>
      <c r="K331" s="3" t="n"/>
      <c r="L331" s="7">
        <f>IF(OR(E331="",G331=""),"",IF(G331&lt;E331,"",G331-E331))</f>
        <v/>
      </c>
      <c r="M331" s="10">
        <f>IF(OR(D331="",F331=""),"",IF(F331&gt;=D331,F331-D331,F331-D331+1)*24)</f>
        <v/>
      </c>
      <c r="N331" s="11">
        <f>IF(B331="","",SUMPRODUCT(MAX(($B$2:$B$330=B331)*($G$2:$G$330))))</f>
        <v/>
      </c>
      <c r="O331" s="3">
        <f>IF(B331="","",IF(COUNTIF('Araçlar'!$A$2:$A$101,B331)=0,"Plaka araç listesinde yok",IF(A331="","Tarih girilmedi",IF(AND(E331&lt;&gt;"",G331&lt;&gt;"",G331&lt;E331),"Dönüş km çıkıştan küçük",IF(OR(E331="",N331=0),"",IF(E331&lt;N331,"Çıkış km önceki dönüşten küçük",IF(E331&gt;N331,"Önceki dönüşten "&amp;TEXT(E331-N331,"0")&amp;" km fazla","")))))))</f>
        <v/>
      </c>
    </row>
    <row r="332">
      <c r="A332" s="4" t="n"/>
      <c r="B332" s="3" t="n"/>
      <c r="C332" s="3" t="n"/>
      <c r="D332" s="6" t="n"/>
      <c r="E332" s="7" t="n"/>
      <c r="F332" s="6" t="n"/>
      <c r="G332" s="7" t="n"/>
      <c r="H332" s="3" t="n"/>
      <c r="I332" s="8" t="n"/>
      <c r="J332" s="9" t="n"/>
      <c r="K332" s="3" t="n"/>
      <c r="L332" s="7">
        <f>IF(OR(E332="",G332=""),"",IF(G332&lt;E332,"",G332-E332))</f>
        <v/>
      </c>
      <c r="M332" s="10">
        <f>IF(OR(D332="",F332=""),"",IF(F332&gt;=D332,F332-D332,F332-D332+1)*24)</f>
        <v/>
      </c>
      <c r="N332" s="11">
        <f>IF(B332="","",SUMPRODUCT(MAX(($B$2:$B$331=B332)*($G$2:$G$331))))</f>
        <v/>
      </c>
      <c r="O332" s="3">
        <f>IF(B332="","",IF(COUNTIF('Araçlar'!$A$2:$A$101,B332)=0,"Plaka araç listesinde yok",IF(A332="","Tarih girilmedi",IF(AND(E332&lt;&gt;"",G332&lt;&gt;"",G332&lt;E332),"Dönüş km çıkıştan küçük",IF(OR(E332="",N332=0),"",IF(E332&lt;N332,"Çıkış km önceki dönüşten küçük",IF(E332&gt;N332,"Önceki dönüşten "&amp;TEXT(E332-N332,"0")&amp;" km fazla","")))))))</f>
        <v/>
      </c>
    </row>
    <row r="333">
      <c r="A333" s="4" t="n"/>
      <c r="B333" s="3" t="n"/>
      <c r="C333" s="3" t="n"/>
      <c r="D333" s="6" t="n"/>
      <c r="E333" s="7" t="n"/>
      <c r="F333" s="6" t="n"/>
      <c r="G333" s="7" t="n"/>
      <c r="H333" s="3" t="n"/>
      <c r="I333" s="8" t="n"/>
      <c r="J333" s="9" t="n"/>
      <c r="K333" s="3" t="n"/>
      <c r="L333" s="7">
        <f>IF(OR(E333="",G333=""),"",IF(G333&lt;E333,"",G333-E333))</f>
        <v/>
      </c>
      <c r="M333" s="10">
        <f>IF(OR(D333="",F333=""),"",IF(F333&gt;=D333,F333-D333,F333-D333+1)*24)</f>
        <v/>
      </c>
      <c r="N333" s="11">
        <f>IF(B333="","",SUMPRODUCT(MAX(($B$2:$B$332=B333)*($G$2:$G$332))))</f>
        <v/>
      </c>
      <c r="O333" s="3">
        <f>IF(B333="","",IF(COUNTIF('Araçlar'!$A$2:$A$101,B333)=0,"Plaka araç listesinde yok",IF(A333="","Tarih girilmedi",IF(AND(E333&lt;&gt;"",G333&lt;&gt;"",G333&lt;E333),"Dönüş km çıkıştan küçük",IF(OR(E333="",N333=0),"",IF(E333&lt;N333,"Çıkış km önceki dönüşten küçük",IF(E333&gt;N333,"Önceki dönüşten "&amp;TEXT(E333-N333,"0")&amp;" km fazla","")))))))</f>
        <v/>
      </c>
    </row>
    <row r="334">
      <c r="A334" s="4" t="n"/>
      <c r="B334" s="3" t="n"/>
      <c r="C334" s="3" t="n"/>
      <c r="D334" s="6" t="n"/>
      <c r="E334" s="7" t="n"/>
      <c r="F334" s="6" t="n"/>
      <c r="G334" s="7" t="n"/>
      <c r="H334" s="3" t="n"/>
      <c r="I334" s="8" t="n"/>
      <c r="J334" s="9" t="n"/>
      <c r="K334" s="3" t="n"/>
      <c r="L334" s="7">
        <f>IF(OR(E334="",G334=""),"",IF(G334&lt;E334,"",G334-E334))</f>
        <v/>
      </c>
      <c r="M334" s="10">
        <f>IF(OR(D334="",F334=""),"",IF(F334&gt;=D334,F334-D334,F334-D334+1)*24)</f>
        <v/>
      </c>
      <c r="N334" s="11">
        <f>IF(B334="","",SUMPRODUCT(MAX(($B$2:$B$333=B334)*($G$2:$G$333))))</f>
        <v/>
      </c>
      <c r="O334" s="3">
        <f>IF(B334="","",IF(COUNTIF('Araçlar'!$A$2:$A$101,B334)=0,"Plaka araç listesinde yok",IF(A334="","Tarih girilmedi",IF(AND(E334&lt;&gt;"",G334&lt;&gt;"",G334&lt;E334),"Dönüş km çıkıştan küçük",IF(OR(E334="",N334=0),"",IF(E334&lt;N334,"Çıkış km önceki dönüşten küçük",IF(E334&gt;N334,"Önceki dönüşten "&amp;TEXT(E334-N334,"0")&amp;" km fazla","")))))))</f>
        <v/>
      </c>
    </row>
    <row r="335">
      <c r="A335" s="4" t="n"/>
      <c r="B335" s="3" t="n"/>
      <c r="C335" s="3" t="n"/>
      <c r="D335" s="6" t="n"/>
      <c r="E335" s="7" t="n"/>
      <c r="F335" s="6" t="n"/>
      <c r="G335" s="7" t="n"/>
      <c r="H335" s="3" t="n"/>
      <c r="I335" s="8" t="n"/>
      <c r="J335" s="9" t="n"/>
      <c r="K335" s="3" t="n"/>
      <c r="L335" s="7">
        <f>IF(OR(E335="",G335=""),"",IF(G335&lt;E335,"",G335-E335))</f>
        <v/>
      </c>
      <c r="M335" s="10">
        <f>IF(OR(D335="",F335=""),"",IF(F335&gt;=D335,F335-D335,F335-D335+1)*24)</f>
        <v/>
      </c>
      <c r="N335" s="11">
        <f>IF(B335="","",SUMPRODUCT(MAX(($B$2:$B$334=B335)*($G$2:$G$334))))</f>
        <v/>
      </c>
      <c r="O335" s="3">
        <f>IF(B335="","",IF(COUNTIF('Araçlar'!$A$2:$A$101,B335)=0,"Plaka araç listesinde yok",IF(A335="","Tarih girilmedi",IF(AND(E335&lt;&gt;"",G335&lt;&gt;"",G335&lt;E335),"Dönüş km çıkıştan küçük",IF(OR(E335="",N335=0),"",IF(E335&lt;N335,"Çıkış km önceki dönüşten küçük",IF(E335&gt;N335,"Önceki dönüşten "&amp;TEXT(E335-N335,"0")&amp;" km fazla","")))))))</f>
        <v/>
      </c>
    </row>
    <row r="336">
      <c r="A336" s="4" t="n"/>
      <c r="B336" s="3" t="n"/>
      <c r="C336" s="3" t="n"/>
      <c r="D336" s="6" t="n"/>
      <c r="E336" s="7" t="n"/>
      <c r="F336" s="6" t="n"/>
      <c r="G336" s="7" t="n"/>
      <c r="H336" s="3" t="n"/>
      <c r="I336" s="8" t="n"/>
      <c r="J336" s="9" t="n"/>
      <c r="K336" s="3" t="n"/>
      <c r="L336" s="7">
        <f>IF(OR(E336="",G336=""),"",IF(G336&lt;E336,"",G336-E336))</f>
        <v/>
      </c>
      <c r="M336" s="10">
        <f>IF(OR(D336="",F336=""),"",IF(F336&gt;=D336,F336-D336,F336-D336+1)*24)</f>
        <v/>
      </c>
      <c r="N336" s="11">
        <f>IF(B336="","",SUMPRODUCT(MAX(($B$2:$B$335=B336)*($G$2:$G$335))))</f>
        <v/>
      </c>
      <c r="O336" s="3">
        <f>IF(B336="","",IF(COUNTIF('Araçlar'!$A$2:$A$101,B336)=0,"Plaka araç listesinde yok",IF(A336="","Tarih girilmedi",IF(AND(E336&lt;&gt;"",G336&lt;&gt;"",G336&lt;E336),"Dönüş km çıkıştan küçük",IF(OR(E336="",N336=0),"",IF(E336&lt;N336,"Çıkış km önceki dönüşten küçük",IF(E336&gt;N336,"Önceki dönüşten "&amp;TEXT(E336-N336,"0")&amp;" km fazla","")))))))</f>
        <v/>
      </c>
    </row>
    <row r="337">
      <c r="A337" s="4" t="n"/>
      <c r="B337" s="3" t="n"/>
      <c r="C337" s="3" t="n"/>
      <c r="D337" s="6" t="n"/>
      <c r="E337" s="7" t="n"/>
      <c r="F337" s="6" t="n"/>
      <c r="G337" s="7" t="n"/>
      <c r="H337" s="3" t="n"/>
      <c r="I337" s="8" t="n"/>
      <c r="J337" s="9" t="n"/>
      <c r="K337" s="3" t="n"/>
      <c r="L337" s="7">
        <f>IF(OR(E337="",G337=""),"",IF(G337&lt;E337,"",G337-E337))</f>
        <v/>
      </c>
      <c r="M337" s="10">
        <f>IF(OR(D337="",F337=""),"",IF(F337&gt;=D337,F337-D337,F337-D337+1)*24)</f>
        <v/>
      </c>
      <c r="N337" s="11">
        <f>IF(B337="","",SUMPRODUCT(MAX(($B$2:$B$336=B337)*($G$2:$G$336))))</f>
        <v/>
      </c>
      <c r="O337" s="3">
        <f>IF(B337="","",IF(COUNTIF('Araçlar'!$A$2:$A$101,B337)=0,"Plaka araç listesinde yok",IF(A337="","Tarih girilmedi",IF(AND(E337&lt;&gt;"",G337&lt;&gt;"",G337&lt;E337),"Dönüş km çıkıştan küçük",IF(OR(E337="",N337=0),"",IF(E337&lt;N337,"Çıkış km önceki dönüşten küçük",IF(E337&gt;N337,"Önceki dönüşten "&amp;TEXT(E337-N337,"0")&amp;" km fazla","")))))))</f>
        <v/>
      </c>
    </row>
    <row r="338">
      <c r="A338" s="4" t="n"/>
      <c r="B338" s="3" t="n"/>
      <c r="C338" s="3" t="n"/>
      <c r="D338" s="6" t="n"/>
      <c r="E338" s="7" t="n"/>
      <c r="F338" s="6" t="n"/>
      <c r="G338" s="7" t="n"/>
      <c r="H338" s="3" t="n"/>
      <c r="I338" s="8" t="n"/>
      <c r="J338" s="9" t="n"/>
      <c r="K338" s="3" t="n"/>
      <c r="L338" s="7">
        <f>IF(OR(E338="",G338=""),"",IF(G338&lt;E338,"",G338-E338))</f>
        <v/>
      </c>
      <c r="M338" s="10">
        <f>IF(OR(D338="",F338=""),"",IF(F338&gt;=D338,F338-D338,F338-D338+1)*24)</f>
        <v/>
      </c>
      <c r="N338" s="11">
        <f>IF(B338="","",SUMPRODUCT(MAX(($B$2:$B$337=B338)*($G$2:$G$337))))</f>
        <v/>
      </c>
      <c r="O338" s="3">
        <f>IF(B338="","",IF(COUNTIF('Araçlar'!$A$2:$A$101,B338)=0,"Plaka araç listesinde yok",IF(A338="","Tarih girilmedi",IF(AND(E338&lt;&gt;"",G338&lt;&gt;"",G338&lt;E338),"Dönüş km çıkıştan küçük",IF(OR(E338="",N338=0),"",IF(E338&lt;N338,"Çıkış km önceki dönüşten küçük",IF(E338&gt;N338,"Önceki dönüşten "&amp;TEXT(E338-N338,"0")&amp;" km fazla","")))))))</f>
        <v/>
      </c>
    </row>
    <row r="339">
      <c r="A339" s="4" t="n"/>
      <c r="B339" s="3" t="n"/>
      <c r="C339" s="3" t="n"/>
      <c r="D339" s="6" t="n"/>
      <c r="E339" s="7" t="n"/>
      <c r="F339" s="6" t="n"/>
      <c r="G339" s="7" t="n"/>
      <c r="H339" s="3" t="n"/>
      <c r="I339" s="8" t="n"/>
      <c r="J339" s="9" t="n"/>
      <c r="K339" s="3" t="n"/>
      <c r="L339" s="7">
        <f>IF(OR(E339="",G339=""),"",IF(G339&lt;E339,"",G339-E339))</f>
        <v/>
      </c>
      <c r="M339" s="10">
        <f>IF(OR(D339="",F339=""),"",IF(F339&gt;=D339,F339-D339,F339-D339+1)*24)</f>
        <v/>
      </c>
      <c r="N339" s="11">
        <f>IF(B339="","",SUMPRODUCT(MAX(($B$2:$B$338=B339)*($G$2:$G$338))))</f>
        <v/>
      </c>
      <c r="O339" s="3">
        <f>IF(B339="","",IF(COUNTIF('Araçlar'!$A$2:$A$101,B339)=0,"Plaka araç listesinde yok",IF(A339="","Tarih girilmedi",IF(AND(E339&lt;&gt;"",G339&lt;&gt;"",G339&lt;E339),"Dönüş km çıkıştan küçük",IF(OR(E339="",N339=0),"",IF(E339&lt;N339,"Çıkış km önceki dönüşten küçük",IF(E339&gt;N339,"Önceki dönüşten "&amp;TEXT(E339-N339,"0")&amp;" km fazla","")))))))</f>
        <v/>
      </c>
    </row>
    <row r="340">
      <c r="A340" s="4" t="n"/>
      <c r="B340" s="3" t="n"/>
      <c r="C340" s="3" t="n"/>
      <c r="D340" s="6" t="n"/>
      <c r="E340" s="7" t="n"/>
      <c r="F340" s="6" t="n"/>
      <c r="G340" s="7" t="n"/>
      <c r="H340" s="3" t="n"/>
      <c r="I340" s="8" t="n"/>
      <c r="J340" s="9" t="n"/>
      <c r="K340" s="3" t="n"/>
      <c r="L340" s="7">
        <f>IF(OR(E340="",G340=""),"",IF(G340&lt;E340,"",G340-E340))</f>
        <v/>
      </c>
      <c r="M340" s="10">
        <f>IF(OR(D340="",F340=""),"",IF(F340&gt;=D340,F340-D340,F340-D340+1)*24)</f>
        <v/>
      </c>
      <c r="N340" s="11">
        <f>IF(B340="","",SUMPRODUCT(MAX(($B$2:$B$339=B340)*($G$2:$G$339))))</f>
        <v/>
      </c>
      <c r="O340" s="3">
        <f>IF(B340="","",IF(COUNTIF('Araçlar'!$A$2:$A$101,B340)=0,"Plaka araç listesinde yok",IF(A340="","Tarih girilmedi",IF(AND(E340&lt;&gt;"",G340&lt;&gt;"",G340&lt;E340),"Dönüş km çıkıştan küçük",IF(OR(E340="",N340=0),"",IF(E340&lt;N340,"Çıkış km önceki dönüşten küçük",IF(E340&gt;N340,"Önceki dönüşten "&amp;TEXT(E340-N340,"0")&amp;" km fazla","")))))))</f>
        <v/>
      </c>
    </row>
    <row r="341">
      <c r="A341" s="4" t="n"/>
      <c r="B341" s="3" t="n"/>
      <c r="C341" s="3" t="n"/>
      <c r="D341" s="6" t="n"/>
      <c r="E341" s="7" t="n"/>
      <c r="F341" s="6" t="n"/>
      <c r="G341" s="7" t="n"/>
      <c r="H341" s="3" t="n"/>
      <c r="I341" s="8" t="n"/>
      <c r="J341" s="9" t="n"/>
      <c r="K341" s="3" t="n"/>
      <c r="L341" s="7">
        <f>IF(OR(E341="",G341=""),"",IF(G341&lt;E341,"",G341-E341))</f>
        <v/>
      </c>
      <c r="M341" s="10">
        <f>IF(OR(D341="",F341=""),"",IF(F341&gt;=D341,F341-D341,F341-D341+1)*24)</f>
        <v/>
      </c>
      <c r="N341" s="11">
        <f>IF(B341="","",SUMPRODUCT(MAX(($B$2:$B$340=B341)*($G$2:$G$340))))</f>
        <v/>
      </c>
      <c r="O341" s="3">
        <f>IF(B341="","",IF(COUNTIF('Araçlar'!$A$2:$A$101,B341)=0,"Plaka araç listesinde yok",IF(A341="","Tarih girilmedi",IF(AND(E341&lt;&gt;"",G341&lt;&gt;"",G341&lt;E341),"Dönüş km çıkıştan küçük",IF(OR(E341="",N341=0),"",IF(E341&lt;N341,"Çıkış km önceki dönüşten küçük",IF(E341&gt;N341,"Önceki dönüşten "&amp;TEXT(E341-N341,"0")&amp;" km fazla","")))))))</f>
        <v/>
      </c>
    </row>
    <row r="342">
      <c r="A342" s="4" t="n"/>
      <c r="B342" s="3" t="n"/>
      <c r="C342" s="3" t="n"/>
      <c r="D342" s="6" t="n"/>
      <c r="E342" s="7" t="n"/>
      <c r="F342" s="6" t="n"/>
      <c r="G342" s="7" t="n"/>
      <c r="H342" s="3" t="n"/>
      <c r="I342" s="8" t="n"/>
      <c r="J342" s="9" t="n"/>
      <c r="K342" s="3" t="n"/>
      <c r="L342" s="7">
        <f>IF(OR(E342="",G342=""),"",IF(G342&lt;E342,"",G342-E342))</f>
        <v/>
      </c>
      <c r="M342" s="10">
        <f>IF(OR(D342="",F342=""),"",IF(F342&gt;=D342,F342-D342,F342-D342+1)*24)</f>
        <v/>
      </c>
      <c r="N342" s="11">
        <f>IF(B342="","",SUMPRODUCT(MAX(($B$2:$B$341=B342)*($G$2:$G$341))))</f>
        <v/>
      </c>
      <c r="O342" s="3">
        <f>IF(B342="","",IF(COUNTIF('Araçlar'!$A$2:$A$101,B342)=0,"Plaka araç listesinde yok",IF(A342="","Tarih girilmedi",IF(AND(E342&lt;&gt;"",G342&lt;&gt;"",G342&lt;E342),"Dönüş km çıkıştan küçük",IF(OR(E342="",N342=0),"",IF(E342&lt;N342,"Çıkış km önceki dönüşten küçük",IF(E342&gt;N342,"Önceki dönüşten "&amp;TEXT(E342-N342,"0")&amp;" km fazla","")))))))</f>
        <v/>
      </c>
    </row>
    <row r="343">
      <c r="A343" s="4" t="n"/>
      <c r="B343" s="3" t="n"/>
      <c r="C343" s="3" t="n"/>
      <c r="D343" s="6" t="n"/>
      <c r="E343" s="7" t="n"/>
      <c r="F343" s="6" t="n"/>
      <c r="G343" s="7" t="n"/>
      <c r="H343" s="3" t="n"/>
      <c r="I343" s="8" t="n"/>
      <c r="J343" s="9" t="n"/>
      <c r="K343" s="3" t="n"/>
      <c r="L343" s="7">
        <f>IF(OR(E343="",G343=""),"",IF(G343&lt;E343,"",G343-E343))</f>
        <v/>
      </c>
      <c r="M343" s="10">
        <f>IF(OR(D343="",F343=""),"",IF(F343&gt;=D343,F343-D343,F343-D343+1)*24)</f>
        <v/>
      </c>
      <c r="N343" s="11">
        <f>IF(B343="","",SUMPRODUCT(MAX(($B$2:$B$342=B343)*($G$2:$G$342))))</f>
        <v/>
      </c>
      <c r="O343" s="3">
        <f>IF(B343="","",IF(COUNTIF('Araçlar'!$A$2:$A$101,B343)=0,"Plaka araç listesinde yok",IF(A343="","Tarih girilmedi",IF(AND(E343&lt;&gt;"",G343&lt;&gt;"",G343&lt;E343),"Dönüş km çıkıştan küçük",IF(OR(E343="",N343=0),"",IF(E343&lt;N343,"Çıkış km önceki dönüşten küçük",IF(E343&gt;N343,"Önceki dönüşten "&amp;TEXT(E343-N343,"0")&amp;" km fazla","")))))))</f>
        <v/>
      </c>
    </row>
    <row r="344">
      <c r="A344" s="4" t="n"/>
      <c r="B344" s="3" t="n"/>
      <c r="C344" s="3" t="n"/>
      <c r="D344" s="6" t="n"/>
      <c r="E344" s="7" t="n"/>
      <c r="F344" s="6" t="n"/>
      <c r="G344" s="7" t="n"/>
      <c r="H344" s="3" t="n"/>
      <c r="I344" s="8" t="n"/>
      <c r="J344" s="9" t="n"/>
      <c r="K344" s="3" t="n"/>
      <c r="L344" s="7">
        <f>IF(OR(E344="",G344=""),"",IF(G344&lt;E344,"",G344-E344))</f>
        <v/>
      </c>
      <c r="M344" s="10">
        <f>IF(OR(D344="",F344=""),"",IF(F344&gt;=D344,F344-D344,F344-D344+1)*24)</f>
        <v/>
      </c>
      <c r="N344" s="11">
        <f>IF(B344="","",SUMPRODUCT(MAX(($B$2:$B$343=B344)*($G$2:$G$343))))</f>
        <v/>
      </c>
      <c r="O344" s="3">
        <f>IF(B344="","",IF(COUNTIF('Araçlar'!$A$2:$A$101,B344)=0,"Plaka araç listesinde yok",IF(A344="","Tarih girilmedi",IF(AND(E344&lt;&gt;"",G344&lt;&gt;"",G344&lt;E344),"Dönüş km çıkıştan küçük",IF(OR(E344="",N344=0),"",IF(E344&lt;N344,"Çıkış km önceki dönüşten küçük",IF(E344&gt;N344,"Önceki dönüşten "&amp;TEXT(E344-N344,"0")&amp;" km fazla","")))))))</f>
        <v/>
      </c>
    </row>
    <row r="345">
      <c r="A345" s="4" t="n"/>
      <c r="B345" s="3" t="n"/>
      <c r="C345" s="3" t="n"/>
      <c r="D345" s="6" t="n"/>
      <c r="E345" s="7" t="n"/>
      <c r="F345" s="6" t="n"/>
      <c r="G345" s="7" t="n"/>
      <c r="H345" s="3" t="n"/>
      <c r="I345" s="8" t="n"/>
      <c r="J345" s="9" t="n"/>
      <c r="K345" s="3" t="n"/>
      <c r="L345" s="7">
        <f>IF(OR(E345="",G345=""),"",IF(G345&lt;E345,"",G345-E345))</f>
        <v/>
      </c>
      <c r="M345" s="10">
        <f>IF(OR(D345="",F345=""),"",IF(F345&gt;=D345,F345-D345,F345-D345+1)*24)</f>
        <v/>
      </c>
      <c r="N345" s="11">
        <f>IF(B345="","",SUMPRODUCT(MAX(($B$2:$B$344=B345)*($G$2:$G$344))))</f>
        <v/>
      </c>
      <c r="O345" s="3">
        <f>IF(B345="","",IF(COUNTIF('Araçlar'!$A$2:$A$101,B345)=0,"Plaka araç listesinde yok",IF(A345="","Tarih girilmedi",IF(AND(E345&lt;&gt;"",G345&lt;&gt;"",G345&lt;E345),"Dönüş km çıkıştan küçük",IF(OR(E345="",N345=0),"",IF(E345&lt;N345,"Çıkış km önceki dönüşten küçük",IF(E345&gt;N345,"Önceki dönüşten "&amp;TEXT(E345-N345,"0")&amp;" km fazla","")))))))</f>
        <v/>
      </c>
    </row>
    <row r="346">
      <c r="A346" s="4" t="n"/>
      <c r="B346" s="3" t="n"/>
      <c r="C346" s="3" t="n"/>
      <c r="D346" s="6" t="n"/>
      <c r="E346" s="7" t="n"/>
      <c r="F346" s="6" t="n"/>
      <c r="G346" s="7" t="n"/>
      <c r="H346" s="3" t="n"/>
      <c r="I346" s="8" t="n"/>
      <c r="J346" s="9" t="n"/>
      <c r="K346" s="3" t="n"/>
      <c r="L346" s="7">
        <f>IF(OR(E346="",G346=""),"",IF(G346&lt;E346,"",G346-E346))</f>
        <v/>
      </c>
      <c r="M346" s="10">
        <f>IF(OR(D346="",F346=""),"",IF(F346&gt;=D346,F346-D346,F346-D346+1)*24)</f>
        <v/>
      </c>
      <c r="N346" s="11">
        <f>IF(B346="","",SUMPRODUCT(MAX(($B$2:$B$345=B346)*($G$2:$G$345))))</f>
        <v/>
      </c>
      <c r="O346" s="3">
        <f>IF(B346="","",IF(COUNTIF('Araçlar'!$A$2:$A$101,B346)=0,"Plaka araç listesinde yok",IF(A346="","Tarih girilmedi",IF(AND(E346&lt;&gt;"",G346&lt;&gt;"",G346&lt;E346),"Dönüş km çıkıştan küçük",IF(OR(E346="",N346=0),"",IF(E346&lt;N346,"Çıkış km önceki dönüşten küçük",IF(E346&gt;N346,"Önceki dönüşten "&amp;TEXT(E346-N346,"0")&amp;" km fazla","")))))))</f>
        <v/>
      </c>
    </row>
    <row r="347">
      <c r="A347" s="4" t="n"/>
      <c r="B347" s="3" t="n"/>
      <c r="C347" s="3" t="n"/>
      <c r="D347" s="6" t="n"/>
      <c r="E347" s="7" t="n"/>
      <c r="F347" s="6" t="n"/>
      <c r="G347" s="7" t="n"/>
      <c r="H347" s="3" t="n"/>
      <c r="I347" s="8" t="n"/>
      <c r="J347" s="9" t="n"/>
      <c r="K347" s="3" t="n"/>
      <c r="L347" s="7">
        <f>IF(OR(E347="",G347=""),"",IF(G347&lt;E347,"",G347-E347))</f>
        <v/>
      </c>
      <c r="M347" s="10">
        <f>IF(OR(D347="",F347=""),"",IF(F347&gt;=D347,F347-D347,F347-D347+1)*24)</f>
        <v/>
      </c>
      <c r="N347" s="11">
        <f>IF(B347="","",SUMPRODUCT(MAX(($B$2:$B$346=B347)*($G$2:$G$346))))</f>
        <v/>
      </c>
      <c r="O347" s="3">
        <f>IF(B347="","",IF(COUNTIF('Araçlar'!$A$2:$A$101,B347)=0,"Plaka araç listesinde yok",IF(A347="","Tarih girilmedi",IF(AND(E347&lt;&gt;"",G347&lt;&gt;"",G347&lt;E347),"Dönüş km çıkıştan küçük",IF(OR(E347="",N347=0),"",IF(E347&lt;N347,"Çıkış km önceki dönüşten küçük",IF(E347&gt;N347,"Önceki dönüşten "&amp;TEXT(E347-N347,"0")&amp;" km fazla","")))))))</f>
        <v/>
      </c>
    </row>
    <row r="348">
      <c r="A348" s="4" t="n"/>
      <c r="B348" s="3" t="n"/>
      <c r="C348" s="3" t="n"/>
      <c r="D348" s="6" t="n"/>
      <c r="E348" s="7" t="n"/>
      <c r="F348" s="6" t="n"/>
      <c r="G348" s="7" t="n"/>
      <c r="H348" s="3" t="n"/>
      <c r="I348" s="8" t="n"/>
      <c r="J348" s="9" t="n"/>
      <c r="K348" s="3" t="n"/>
      <c r="L348" s="7">
        <f>IF(OR(E348="",G348=""),"",IF(G348&lt;E348,"",G348-E348))</f>
        <v/>
      </c>
      <c r="M348" s="10">
        <f>IF(OR(D348="",F348=""),"",IF(F348&gt;=D348,F348-D348,F348-D348+1)*24)</f>
        <v/>
      </c>
      <c r="N348" s="11">
        <f>IF(B348="","",SUMPRODUCT(MAX(($B$2:$B$347=B348)*($G$2:$G$347))))</f>
        <v/>
      </c>
      <c r="O348" s="3">
        <f>IF(B348="","",IF(COUNTIF('Araçlar'!$A$2:$A$101,B348)=0,"Plaka araç listesinde yok",IF(A348="","Tarih girilmedi",IF(AND(E348&lt;&gt;"",G348&lt;&gt;"",G348&lt;E348),"Dönüş km çıkıştan küçük",IF(OR(E348="",N348=0),"",IF(E348&lt;N348,"Çıkış km önceki dönüşten küçük",IF(E348&gt;N348,"Önceki dönüşten "&amp;TEXT(E348-N348,"0")&amp;" km fazla","")))))))</f>
        <v/>
      </c>
    </row>
    <row r="349">
      <c r="A349" s="4" t="n"/>
      <c r="B349" s="3" t="n"/>
      <c r="C349" s="3" t="n"/>
      <c r="D349" s="6" t="n"/>
      <c r="E349" s="7" t="n"/>
      <c r="F349" s="6" t="n"/>
      <c r="G349" s="7" t="n"/>
      <c r="H349" s="3" t="n"/>
      <c r="I349" s="8" t="n"/>
      <c r="J349" s="9" t="n"/>
      <c r="K349" s="3" t="n"/>
      <c r="L349" s="7">
        <f>IF(OR(E349="",G349=""),"",IF(G349&lt;E349,"",G349-E349))</f>
        <v/>
      </c>
      <c r="M349" s="10">
        <f>IF(OR(D349="",F349=""),"",IF(F349&gt;=D349,F349-D349,F349-D349+1)*24)</f>
        <v/>
      </c>
      <c r="N349" s="11">
        <f>IF(B349="","",SUMPRODUCT(MAX(($B$2:$B$348=B349)*($G$2:$G$348))))</f>
        <v/>
      </c>
      <c r="O349" s="3">
        <f>IF(B349="","",IF(COUNTIF('Araçlar'!$A$2:$A$101,B349)=0,"Plaka araç listesinde yok",IF(A349="","Tarih girilmedi",IF(AND(E349&lt;&gt;"",G349&lt;&gt;"",G349&lt;E349),"Dönüş km çıkıştan küçük",IF(OR(E349="",N349=0),"",IF(E349&lt;N349,"Çıkış km önceki dönüşten küçük",IF(E349&gt;N349,"Önceki dönüşten "&amp;TEXT(E349-N349,"0")&amp;" km fazla","")))))))</f>
        <v/>
      </c>
    </row>
    <row r="350">
      <c r="A350" s="4" t="n"/>
      <c r="B350" s="3" t="n"/>
      <c r="C350" s="3" t="n"/>
      <c r="D350" s="6" t="n"/>
      <c r="E350" s="7" t="n"/>
      <c r="F350" s="6" t="n"/>
      <c r="G350" s="7" t="n"/>
      <c r="H350" s="3" t="n"/>
      <c r="I350" s="8" t="n"/>
      <c r="J350" s="9" t="n"/>
      <c r="K350" s="3" t="n"/>
      <c r="L350" s="7">
        <f>IF(OR(E350="",G350=""),"",IF(G350&lt;E350,"",G350-E350))</f>
        <v/>
      </c>
      <c r="M350" s="10">
        <f>IF(OR(D350="",F350=""),"",IF(F350&gt;=D350,F350-D350,F350-D350+1)*24)</f>
        <v/>
      </c>
      <c r="N350" s="11">
        <f>IF(B350="","",SUMPRODUCT(MAX(($B$2:$B$349=B350)*($G$2:$G$349))))</f>
        <v/>
      </c>
      <c r="O350" s="3">
        <f>IF(B350="","",IF(COUNTIF('Araçlar'!$A$2:$A$101,B350)=0,"Plaka araç listesinde yok",IF(A350="","Tarih girilmedi",IF(AND(E350&lt;&gt;"",G350&lt;&gt;"",G350&lt;E350),"Dönüş km çıkıştan küçük",IF(OR(E350="",N350=0),"",IF(E350&lt;N350,"Çıkış km önceki dönüşten küçük",IF(E350&gt;N350,"Önceki dönüşten "&amp;TEXT(E350-N350,"0")&amp;" km fazla","")))))))</f>
        <v/>
      </c>
    </row>
    <row r="351">
      <c r="A351" s="4" t="n"/>
      <c r="B351" s="3" t="n"/>
      <c r="C351" s="3" t="n"/>
      <c r="D351" s="6" t="n"/>
      <c r="E351" s="7" t="n"/>
      <c r="F351" s="6" t="n"/>
      <c r="G351" s="7" t="n"/>
      <c r="H351" s="3" t="n"/>
      <c r="I351" s="8" t="n"/>
      <c r="J351" s="9" t="n"/>
      <c r="K351" s="3" t="n"/>
      <c r="L351" s="7">
        <f>IF(OR(E351="",G351=""),"",IF(G351&lt;E351,"",G351-E351))</f>
        <v/>
      </c>
      <c r="M351" s="10">
        <f>IF(OR(D351="",F351=""),"",IF(F351&gt;=D351,F351-D351,F351-D351+1)*24)</f>
        <v/>
      </c>
      <c r="N351" s="11">
        <f>IF(B351="","",SUMPRODUCT(MAX(($B$2:$B$350=B351)*($G$2:$G$350))))</f>
        <v/>
      </c>
      <c r="O351" s="3">
        <f>IF(B351="","",IF(COUNTIF('Araçlar'!$A$2:$A$101,B351)=0,"Plaka araç listesinde yok",IF(A351="","Tarih girilmedi",IF(AND(E351&lt;&gt;"",G351&lt;&gt;"",G351&lt;E351),"Dönüş km çıkıştan küçük",IF(OR(E351="",N351=0),"",IF(E351&lt;N351,"Çıkış km önceki dönüşten küçük",IF(E351&gt;N351,"Önceki dönüşten "&amp;TEXT(E351-N351,"0")&amp;" km fazla","")))))))</f>
        <v/>
      </c>
    </row>
    <row r="352">
      <c r="A352" s="4" t="n"/>
      <c r="B352" s="3" t="n"/>
      <c r="C352" s="3" t="n"/>
      <c r="D352" s="6" t="n"/>
      <c r="E352" s="7" t="n"/>
      <c r="F352" s="6" t="n"/>
      <c r="G352" s="7" t="n"/>
      <c r="H352" s="3" t="n"/>
      <c r="I352" s="8" t="n"/>
      <c r="J352" s="9" t="n"/>
      <c r="K352" s="3" t="n"/>
      <c r="L352" s="7">
        <f>IF(OR(E352="",G352=""),"",IF(G352&lt;E352,"",G352-E352))</f>
        <v/>
      </c>
      <c r="M352" s="10">
        <f>IF(OR(D352="",F352=""),"",IF(F352&gt;=D352,F352-D352,F352-D352+1)*24)</f>
        <v/>
      </c>
      <c r="N352" s="11">
        <f>IF(B352="","",SUMPRODUCT(MAX(($B$2:$B$351=B352)*($G$2:$G$351))))</f>
        <v/>
      </c>
      <c r="O352" s="3">
        <f>IF(B352="","",IF(COUNTIF('Araçlar'!$A$2:$A$101,B352)=0,"Plaka araç listesinde yok",IF(A352="","Tarih girilmedi",IF(AND(E352&lt;&gt;"",G352&lt;&gt;"",G352&lt;E352),"Dönüş km çıkıştan küçük",IF(OR(E352="",N352=0),"",IF(E352&lt;N352,"Çıkış km önceki dönüşten küçük",IF(E352&gt;N352,"Önceki dönüşten "&amp;TEXT(E352-N352,"0")&amp;" km fazla","")))))))</f>
        <v/>
      </c>
    </row>
    <row r="353">
      <c r="A353" s="4" t="n"/>
      <c r="B353" s="3" t="n"/>
      <c r="C353" s="3" t="n"/>
      <c r="D353" s="6" t="n"/>
      <c r="E353" s="7" t="n"/>
      <c r="F353" s="6" t="n"/>
      <c r="G353" s="7" t="n"/>
      <c r="H353" s="3" t="n"/>
      <c r="I353" s="8" t="n"/>
      <c r="J353" s="9" t="n"/>
      <c r="K353" s="3" t="n"/>
      <c r="L353" s="7">
        <f>IF(OR(E353="",G353=""),"",IF(G353&lt;E353,"",G353-E353))</f>
        <v/>
      </c>
      <c r="M353" s="10">
        <f>IF(OR(D353="",F353=""),"",IF(F353&gt;=D353,F353-D353,F353-D353+1)*24)</f>
        <v/>
      </c>
      <c r="N353" s="11">
        <f>IF(B353="","",SUMPRODUCT(MAX(($B$2:$B$352=B353)*($G$2:$G$352))))</f>
        <v/>
      </c>
      <c r="O353" s="3">
        <f>IF(B353="","",IF(COUNTIF('Araçlar'!$A$2:$A$101,B353)=0,"Plaka araç listesinde yok",IF(A353="","Tarih girilmedi",IF(AND(E353&lt;&gt;"",G353&lt;&gt;"",G353&lt;E353),"Dönüş km çıkıştan küçük",IF(OR(E353="",N353=0),"",IF(E353&lt;N353,"Çıkış km önceki dönüşten küçük",IF(E353&gt;N353,"Önceki dönüşten "&amp;TEXT(E353-N353,"0")&amp;" km fazla","")))))))</f>
        <v/>
      </c>
    </row>
    <row r="354">
      <c r="A354" s="4" t="n"/>
      <c r="B354" s="3" t="n"/>
      <c r="C354" s="3" t="n"/>
      <c r="D354" s="6" t="n"/>
      <c r="E354" s="7" t="n"/>
      <c r="F354" s="6" t="n"/>
      <c r="G354" s="7" t="n"/>
      <c r="H354" s="3" t="n"/>
      <c r="I354" s="8" t="n"/>
      <c r="J354" s="9" t="n"/>
      <c r="K354" s="3" t="n"/>
      <c r="L354" s="7">
        <f>IF(OR(E354="",G354=""),"",IF(G354&lt;E354,"",G354-E354))</f>
        <v/>
      </c>
      <c r="M354" s="10">
        <f>IF(OR(D354="",F354=""),"",IF(F354&gt;=D354,F354-D354,F354-D354+1)*24)</f>
        <v/>
      </c>
      <c r="N354" s="11">
        <f>IF(B354="","",SUMPRODUCT(MAX(($B$2:$B$353=B354)*($G$2:$G$353))))</f>
        <v/>
      </c>
      <c r="O354" s="3">
        <f>IF(B354="","",IF(COUNTIF('Araçlar'!$A$2:$A$101,B354)=0,"Plaka araç listesinde yok",IF(A354="","Tarih girilmedi",IF(AND(E354&lt;&gt;"",G354&lt;&gt;"",G354&lt;E354),"Dönüş km çıkıştan küçük",IF(OR(E354="",N354=0),"",IF(E354&lt;N354,"Çıkış km önceki dönüşten küçük",IF(E354&gt;N354,"Önceki dönüşten "&amp;TEXT(E354-N354,"0")&amp;" km fazla","")))))))</f>
        <v/>
      </c>
    </row>
    <row r="355">
      <c r="A355" s="4" t="n"/>
      <c r="B355" s="3" t="n"/>
      <c r="C355" s="3" t="n"/>
      <c r="D355" s="6" t="n"/>
      <c r="E355" s="7" t="n"/>
      <c r="F355" s="6" t="n"/>
      <c r="G355" s="7" t="n"/>
      <c r="H355" s="3" t="n"/>
      <c r="I355" s="8" t="n"/>
      <c r="J355" s="9" t="n"/>
      <c r="K355" s="3" t="n"/>
      <c r="L355" s="7">
        <f>IF(OR(E355="",G355=""),"",IF(G355&lt;E355,"",G355-E355))</f>
        <v/>
      </c>
      <c r="M355" s="10">
        <f>IF(OR(D355="",F355=""),"",IF(F355&gt;=D355,F355-D355,F355-D355+1)*24)</f>
        <v/>
      </c>
      <c r="N355" s="11">
        <f>IF(B355="","",SUMPRODUCT(MAX(($B$2:$B$354=B355)*($G$2:$G$354))))</f>
        <v/>
      </c>
      <c r="O355" s="3">
        <f>IF(B355="","",IF(COUNTIF('Araçlar'!$A$2:$A$101,B355)=0,"Plaka araç listesinde yok",IF(A355="","Tarih girilmedi",IF(AND(E355&lt;&gt;"",G355&lt;&gt;"",G355&lt;E355),"Dönüş km çıkıştan küçük",IF(OR(E355="",N355=0),"",IF(E355&lt;N355,"Çıkış km önceki dönüşten küçük",IF(E355&gt;N355,"Önceki dönüşten "&amp;TEXT(E355-N355,"0")&amp;" km fazla","")))))))</f>
        <v/>
      </c>
    </row>
    <row r="356">
      <c r="A356" s="4" t="n"/>
      <c r="B356" s="3" t="n"/>
      <c r="C356" s="3" t="n"/>
      <c r="D356" s="6" t="n"/>
      <c r="E356" s="7" t="n"/>
      <c r="F356" s="6" t="n"/>
      <c r="G356" s="7" t="n"/>
      <c r="H356" s="3" t="n"/>
      <c r="I356" s="8" t="n"/>
      <c r="J356" s="9" t="n"/>
      <c r="K356" s="3" t="n"/>
      <c r="L356" s="7">
        <f>IF(OR(E356="",G356=""),"",IF(G356&lt;E356,"",G356-E356))</f>
        <v/>
      </c>
      <c r="M356" s="10">
        <f>IF(OR(D356="",F356=""),"",IF(F356&gt;=D356,F356-D356,F356-D356+1)*24)</f>
        <v/>
      </c>
      <c r="N356" s="11">
        <f>IF(B356="","",SUMPRODUCT(MAX(($B$2:$B$355=B356)*($G$2:$G$355))))</f>
        <v/>
      </c>
      <c r="O356" s="3">
        <f>IF(B356="","",IF(COUNTIF('Araçlar'!$A$2:$A$101,B356)=0,"Plaka araç listesinde yok",IF(A356="","Tarih girilmedi",IF(AND(E356&lt;&gt;"",G356&lt;&gt;"",G356&lt;E356),"Dönüş km çıkıştan küçük",IF(OR(E356="",N356=0),"",IF(E356&lt;N356,"Çıkış km önceki dönüşten küçük",IF(E356&gt;N356,"Önceki dönüşten "&amp;TEXT(E356-N356,"0")&amp;" km fazla","")))))))</f>
        <v/>
      </c>
    </row>
    <row r="357">
      <c r="A357" s="4" t="n"/>
      <c r="B357" s="3" t="n"/>
      <c r="C357" s="3" t="n"/>
      <c r="D357" s="6" t="n"/>
      <c r="E357" s="7" t="n"/>
      <c r="F357" s="6" t="n"/>
      <c r="G357" s="7" t="n"/>
      <c r="H357" s="3" t="n"/>
      <c r="I357" s="8" t="n"/>
      <c r="J357" s="9" t="n"/>
      <c r="K357" s="3" t="n"/>
      <c r="L357" s="7">
        <f>IF(OR(E357="",G357=""),"",IF(G357&lt;E357,"",G357-E357))</f>
        <v/>
      </c>
      <c r="M357" s="10">
        <f>IF(OR(D357="",F357=""),"",IF(F357&gt;=D357,F357-D357,F357-D357+1)*24)</f>
        <v/>
      </c>
      <c r="N357" s="11">
        <f>IF(B357="","",SUMPRODUCT(MAX(($B$2:$B$356=B357)*($G$2:$G$356))))</f>
        <v/>
      </c>
      <c r="O357" s="3">
        <f>IF(B357="","",IF(COUNTIF('Araçlar'!$A$2:$A$101,B357)=0,"Plaka araç listesinde yok",IF(A357="","Tarih girilmedi",IF(AND(E357&lt;&gt;"",G357&lt;&gt;"",G357&lt;E357),"Dönüş km çıkıştan küçük",IF(OR(E357="",N357=0),"",IF(E357&lt;N357,"Çıkış km önceki dönüşten küçük",IF(E357&gt;N357,"Önceki dönüşten "&amp;TEXT(E357-N357,"0")&amp;" km fazla","")))))))</f>
        <v/>
      </c>
    </row>
    <row r="358">
      <c r="A358" s="4" t="n"/>
      <c r="B358" s="3" t="n"/>
      <c r="C358" s="3" t="n"/>
      <c r="D358" s="6" t="n"/>
      <c r="E358" s="7" t="n"/>
      <c r="F358" s="6" t="n"/>
      <c r="G358" s="7" t="n"/>
      <c r="H358" s="3" t="n"/>
      <c r="I358" s="8" t="n"/>
      <c r="J358" s="9" t="n"/>
      <c r="K358" s="3" t="n"/>
      <c r="L358" s="7">
        <f>IF(OR(E358="",G358=""),"",IF(G358&lt;E358,"",G358-E358))</f>
        <v/>
      </c>
      <c r="M358" s="10">
        <f>IF(OR(D358="",F358=""),"",IF(F358&gt;=D358,F358-D358,F358-D358+1)*24)</f>
        <v/>
      </c>
      <c r="N358" s="11">
        <f>IF(B358="","",SUMPRODUCT(MAX(($B$2:$B$357=B358)*($G$2:$G$357))))</f>
        <v/>
      </c>
      <c r="O358" s="3">
        <f>IF(B358="","",IF(COUNTIF('Araçlar'!$A$2:$A$101,B358)=0,"Plaka araç listesinde yok",IF(A358="","Tarih girilmedi",IF(AND(E358&lt;&gt;"",G358&lt;&gt;"",G358&lt;E358),"Dönüş km çıkıştan küçük",IF(OR(E358="",N358=0),"",IF(E358&lt;N358,"Çıkış km önceki dönüşten küçük",IF(E358&gt;N358,"Önceki dönüşten "&amp;TEXT(E358-N358,"0")&amp;" km fazla","")))))))</f>
        <v/>
      </c>
    </row>
    <row r="359">
      <c r="A359" s="4" t="n"/>
      <c r="B359" s="3" t="n"/>
      <c r="C359" s="3" t="n"/>
      <c r="D359" s="6" t="n"/>
      <c r="E359" s="7" t="n"/>
      <c r="F359" s="6" t="n"/>
      <c r="G359" s="7" t="n"/>
      <c r="H359" s="3" t="n"/>
      <c r="I359" s="8" t="n"/>
      <c r="J359" s="9" t="n"/>
      <c r="K359" s="3" t="n"/>
      <c r="L359" s="7">
        <f>IF(OR(E359="",G359=""),"",IF(G359&lt;E359,"",G359-E359))</f>
        <v/>
      </c>
      <c r="M359" s="10">
        <f>IF(OR(D359="",F359=""),"",IF(F359&gt;=D359,F359-D359,F359-D359+1)*24)</f>
        <v/>
      </c>
      <c r="N359" s="11">
        <f>IF(B359="","",SUMPRODUCT(MAX(($B$2:$B$358=B359)*($G$2:$G$358))))</f>
        <v/>
      </c>
      <c r="O359" s="3">
        <f>IF(B359="","",IF(COUNTIF('Araçlar'!$A$2:$A$101,B359)=0,"Plaka araç listesinde yok",IF(A359="","Tarih girilmedi",IF(AND(E359&lt;&gt;"",G359&lt;&gt;"",G359&lt;E359),"Dönüş km çıkıştan küçük",IF(OR(E359="",N359=0),"",IF(E359&lt;N359,"Çıkış km önceki dönüşten küçük",IF(E359&gt;N359,"Önceki dönüşten "&amp;TEXT(E359-N359,"0")&amp;" km fazla","")))))))</f>
        <v/>
      </c>
    </row>
    <row r="360">
      <c r="A360" s="4" t="n"/>
      <c r="B360" s="3" t="n"/>
      <c r="C360" s="3" t="n"/>
      <c r="D360" s="6" t="n"/>
      <c r="E360" s="7" t="n"/>
      <c r="F360" s="6" t="n"/>
      <c r="G360" s="7" t="n"/>
      <c r="H360" s="3" t="n"/>
      <c r="I360" s="8" t="n"/>
      <c r="J360" s="9" t="n"/>
      <c r="K360" s="3" t="n"/>
      <c r="L360" s="7">
        <f>IF(OR(E360="",G360=""),"",IF(G360&lt;E360,"",G360-E360))</f>
        <v/>
      </c>
      <c r="M360" s="10">
        <f>IF(OR(D360="",F360=""),"",IF(F360&gt;=D360,F360-D360,F360-D360+1)*24)</f>
        <v/>
      </c>
      <c r="N360" s="11">
        <f>IF(B360="","",SUMPRODUCT(MAX(($B$2:$B$359=B360)*($G$2:$G$359))))</f>
        <v/>
      </c>
      <c r="O360" s="3">
        <f>IF(B360="","",IF(COUNTIF('Araçlar'!$A$2:$A$101,B360)=0,"Plaka araç listesinde yok",IF(A360="","Tarih girilmedi",IF(AND(E360&lt;&gt;"",G360&lt;&gt;"",G360&lt;E360),"Dönüş km çıkıştan küçük",IF(OR(E360="",N360=0),"",IF(E360&lt;N360,"Çıkış km önceki dönüşten küçük",IF(E360&gt;N360,"Önceki dönüşten "&amp;TEXT(E360-N360,"0")&amp;" km fazla","")))))))</f>
        <v/>
      </c>
    </row>
    <row r="361">
      <c r="A361" s="4" t="n"/>
      <c r="B361" s="3" t="n"/>
      <c r="C361" s="3" t="n"/>
      <c r="D361" s="6" t="n"/>
      <c r="E361" s="7" t="n"/>
      <c r="F361" s="6" t="n"/>
      <c r="G361" s="7" t="n"/>
      <c r="H361" s="3" t="n"/>
      <c r="I361" s="8" t="n"/>
      <c r="J361" s="9" t="n"/>
      <c r="K361" s="3" t="n"/>
      <c r="L361" s="7">
        <f>IF(OR(E361="",G361=""),"",IF(G361&lt;E361,"",G361-E361))</f>
        <v/>
      </c>
      <c r="M361" s="10">
        <f>IF(OR(D361="",F361=""),"",IF(F361&gt;=D361,F361-D361,F361-D361+1)*24)</f>
        <v/>
      </c>
      <c r="N361" s="11">
        <f>IF(B361="","",SUMPRODUCT(MAX(($B$2:$B$360=B361)*($G$2:$G$360))))</f>
        <v/>
      </c>
      <c r="O361" s="3">
        <f>IF(B361="","",IF(COUNTIF('Araçlar'!$A$2:$A$101,B361)=0,"Plaka araç listesinde yok",IF(A361="","Tarih girilmedi",IF(AND(E361&lt;&gt;"",G361&lt;&gt;"",G361&lt;E361),"Dönüş km çıkıştan küçük",IF(OR(E361="",N361=0),"",IF(E361&lt;N361,"Çıkış km önceki dönüşten küçük",IF(E361&gt;N361,"Önceki dönüşten "&amp;TEXT(E361-N361,"0")&amp;" km fazla","")))))))</f>
        <v/>
      </c>
    </row>
    <row r="362">
      <c r="A362" s="4" t="n"/>
      <c r="B362" s="3" t="n"/>
      <c r="C362" s="3" t="n"/>
      <c r="D362" s="6" t="n"/>
      <c r="E362" s="7" t="n"/>
      <c r="F362" s="6" t="n"/>
      <c r="G362" s="7" t="n"/>
      <c r="H362" s="3" t="n"/>
      <c r="I362" s="8" t="n"/>
      <c r="J362" s="9" t="n"/>
      <c r="K362" s="3" t="n"/>
      <c r="L362" s="7">
        <f>IF(OR(E362="",G362=""),"",IF(G362&lt;E362,"",G362-E362))</f>
        <v/>
      </c>
      <c r="M362" s="10">
        <f>IF(OR(D362="",F362=""),"",IF(F362&gt;=D362,F362-D362,F362-D362+1)*24)</f>
        <v/>
      </c>
      <c r="N362" s="11">
        <f>IF(B362="","",SUMPRODUCT(MAX(($B$2:$B$361=B362)*($G$2:$G$361))))</f>
        <v/>
      </c>
      <c r="O362" s="3">
        <f>IF(B362="","",IF(COUNTIF('Araçlar'!$A$2:$A$101,B362)=0,"Plaka araç listesinde yok",IF(A362="","Tarih girilmedi",IF(AND(E362&lt;&gt;"",G362&lt;&gt;"",G362&lt;E362),"Dönüş km çıkıştan küçük",IF(OR(E362="",N362=0),"",IF(E362&lt;N362,"Çıkış km önceki dönüşten küçük",IF(E362&gt;N362,"Önceki dönüşten "&amp;TEXT(E362-N362,"0")&amp;" km fazla","")))))))</f>
        <v/>
      </c>
    </row>
    <row r="363">
      <c r="A363" s="4" t="n"/>
      <c r="B363" s="3" t="n"/>
      <c r="C363" s="3" t="n"/>
      <c r="D363" s="6" t="n"/>
      <c r="E363" s="7" t="n"/>
      <c r="F363" s="6" t="n"/>
      <c r="G363" s="7" t="n"/>
      <c r="H363" s="3" t="n"/>
      <c r="I363" s="8" t="n"/>
      <c r="J363" s="9" t="n"/>
      <c r="K363" s="3" t="n"/>
      <c r="L363" s="7">
        <f>IF(OR(E363="",G363=""),"",IF(G363&lt;E363,"",G363-E363))</f>
        <v/>
      </c>
      <c r="M363" s="10">
        <f>IF(OR(D363="",F363=""),"",IF(F363&gt;=D363,F363-D363,F363-D363+1)*24)</f>
        <v/>
      </c>
      <c r="N363" s="11">
        <f>IF(B363="","",SUMPRODUCT(MAX(($B$2:$B$362=B363)*($G$2:$G$362))))</f>
        <v/>
      </c>
      <c r="O363" s="3">
        <f>IF(B363="","",IF(COUNTIF('Araçlar'!$A$2:$A$101,B363)=0,"Plaka araç listesinde yok",IF(A363="","Tarih girilmedi",IF(AND(E363&lt;&gt;"",G363&lt;&gt;"",G363&lt;E363),"Dönüş km çıkıştan küçük",IF(OR(E363="",N363=0),"",IF(E363&lt;N363,"Çıkış km önceki dönüşten küçük",IF(E363&gt;N363,"Önceki dönüşten "&amp;TEXT(E363-N363,"0")&amp;" km fazla","")))))))</f>
        <v/>
      </c>
    </row>
    <row r="364">
      <c r="A364" s="4" t="n"/>
      <c r="B364" s="3" t="n"/>
      <c r="C364" s="3" t="n"/>
      <c r="D364" s="6" t="n"/>
      <c r="E364" s="7" t="n"/>
      <c r="F364" s="6" t="n"/>
      <c r="G364" s="7" t="n"/>
      <c r="H364" s="3" t="n"/>
      <c r="I364" s="8" t="n"/>
      <c r="J364" s="9" t="n"/>
      <c r="K364" s="3" t="n"/>
      <c r="L364" s="7">
        <f>IF(OR(E364="",G364=""),"",IF(G364&lt;E364,"",G364-E364))</f>
        <v/>
      </c>
      <c r="M364" s="10">
        <f>IF(OR(D364="",F364=""),"",IF(F364&gt;=D364,F364-D364,F364-D364+1)*24)</f>
        <v/>
      </c>
      <c r="N364" s="11">
        <f>IF(B364="","",SUMPRODUCT(MAX(($B$2:$B$363=B364)*($G$2:$G$363))))</f>
        <v/>
      </c>
      <c r="O364" s="3">
        <f>IF(B364="","",IF(COUNTIF('Araçlar'!$A$2:$A$101,B364)=0,"Plaka araç listesinde yok",IF(A364="","Tarih girilmedi",IF(AND(E364&lt;&gt;"",G364&lt;&gt;"",G364&lt;E364),"Dönüş km çıkıştan küçük",IF(OR(E364="",N364=0),"",IF(E364&lt;N364,"Çıkış km önceki dönüşten küçük",IF(E364&gt;N364,"Önceki dönüşten "&amp;TEXT(E364-N364,"0")&amp;" km fazla","")))))))</f>
        <v/>
      </c>
    </row>
    <row r="365">
      <c r="A365" s="4" t="n"/>
      <c r="B365" s="3" t="n"/>
      <c r="C365" s="3" t="n"/>
      <c r="D365" s="6" t="n"/>
      <c r="E365" s="7" t="n"/>
      <c r="F365" s="6" t="n"/>
      <c r="G365" s="7" t="n"/>
      <c r="H365" s="3" t="n"/>
      <c r="I365" s="8" t="n"/>
      <c r="J365" s="9" t="n"/>
      <c r="K365" s="3" t="n"/>
      <c r="L365" s="7">
        <f>IF(OR(E365="",G365=""),"",IF(G365&lt;E365,"",G365-E365))</f>
        <v/>
      </c>
      <c r="M365" s="10">
        <f>IF(OR(D365="",F365=""),"",IF(F365&gt;=D365,F365-D365,F365-D365+1)*24)</f>
        <v/>
      </c>
      <c r="N365" s="11">
        <f>IF(B365="","",SUMPRODUCT(MAX(($B$2:$B$364=B365)*($G$2:$G$364))))</f>
        <v/>
      </c>
      <c r="O365" s="3">
        <f>IF(B365="","",IF(COUNTIF('Araçlar'!$A$2:$A$101,B365)=0,"Plaka araç listesinde yok",IF(A365="","Tarih girilmedi",IF(AND(E365&lt;&gt;"",G365&lt;&gt;"",G365&lt;E365),"Dönüş km çıkıştan küçük",IF(OR(E365="",N365=0),"",IF(E365&lt;N365,"Çıkış km önceki dönüşten küçük",IF(E365&gt;N365,"Önceki dönüşten "&amp;TEXT(E365-N365,"0")&amp;" km fazla","")))))))</f>
        <v/>
      </c>
    </row>
    <row r="366">
      <c r="A366" s="4" t="n"/>
      <c r="B366" s="3" t="n"/>
      <c r="C366" s="3" t="n"/>
      <c r="D366" s="6" t="n"/>
      <c r="E366" s="7" t="n"/>
      <c r="F366" s="6" t="n"/>
      <c r="G366" s="7" t="n"/>
      <c r="H366" s="3" t="n"/>
      <c r="I366" s="8" t="n"/>
      <c r="J366" s="9" t="n"/>
      <c r="K366" s="3" t="n"/>
      <c r="L366" s="7">
        <f>IF(OR(E366="",G366=""),"",IF(G366&lt;E366,"",G366-E366))</f>
        <v/>
      </c>
      <c r="M366" s="10">
        <f>IF(OR(D366="",F366=""),"",IF(F366&gt;=D366,F366-D366,F366-D366+1)*24)</f>
        <v/>
      </c>
      <c r="N366" s="11">
        <f>IF(B366="","",SUMPRODUCT(MAX(($B$2:$B$365=B366)*($G$2:$G$365))))</f>
        <v/>
      </c>
      <c r="O366" s="3">
        <f>IF(B366="","",IF(COUNTIF('Araçlar'!$A$2:$A$101,B366)=0,"Plaka araç listesinde yok",IF(A366="","Tarih girilmedi",IF(AND(E366&lt;&gt;"",G366&lt;&gt;"",G366&lt;E366),"Dönüş km çıkıştan küçük",IF(OR(E366="",N366=0),"",IF(E366&lt;N366,"Çıkış km önceki dönüşten küçük",IF(E366&gt;N366,"Önceki dönüşten "&amp;TEXT(E366-N366,"0")&amp;" km fazla","")))))))</f>
        <v/>
      </c>
    </row>
    <row r="367">
      <c r="A367" s="4" t="n"/>
      <c r="B367" s="3" t="n"/>
      <c r="C367" s="3" t="n"/>
      <c r="D367" s="6" t="n"/>
      <c r="E367" s="7" t="n"/>
      <c r="F367" s="6" t="n"/>
      <c r="G367" s="7" t="n"/>
      <c r="H367" s="3" t="n"/>
      <c r="I367" s="8" t="n"/>
      <c r="J367" s="9" t="n"/>
      <c r="K367" s="3" t="n"/>
      <c r="L367" s="7">
        <f>IF(OR(E367="",G367=""),"",IF(G367&lt;E367,"",G367-E367))</f>
        <v/>
      </c>
      <c r="M367" s="10">
        <f>IF(OR(D367="",F367=""),"",IF(F367&gt;=D367,F367-D367,F367-D367+1)*24)</f>
        <v/>
      </c>
      <c r="N367" s="11">
        <f>IF(B367="","",SUMPRODUCT(MAX(($B$2:$B$366=B367)*($G$2:$G$366))))</f>
        <v/>
      </c>
      <c r="O367" s="3">
        <f>IF(B367="","",IF(COUNTIF('Araçlar'!$A$2:$A$101,B367)=0,"Plaka araç listesinde yok",IF(A367="","Tarih girilmedi",IF(AND(E367&lt;&gt;"",G367&lt;&gt;"",G367&lt;E367),"Dönüş km çıkıştan küçük",IF(OR(E367="",N367=0),"",IF(E367&lt;N367,"Çıkış km önceki dönüşten küçük",IF(E367&gt;N367,"Önceki dönüşten "&amp;TEXT(E367-N367,"0")&amp;" km fazla","")))))))</f>
        <v/>
      </c>
    </row>
    <row r="368">
      <c r="A368" s="4" t="n"/>
      <c r="B368" s="3" t="n"/>
      <c r="C368" s="3" t="n"/>
      <c r="D368" s="6" t="n"/>
      <c r="E368" s="7" t="n"/>
      <c r="F368" s="6" t="n"/>
      <c r="G368" s="7" t="n"/>
      <c r="H368" s="3" t="n"/>
      <c r="I368" s="8" t="n"/>
      <c r="J368" s="9" t="n"/>
      <c r="K368" s="3" t="n"/>
      <c r="L368" s="7">
        <f>IF(OR(E368="",G368=""),"",IF(G368&lt;E368,"",G368-E368))</f>
        <v/>
      </c>
      <c r="M368" s="10">
        <f>IF(OR(D368="",F368=""),"",IF(F368&gt;=D368,F368-D368,F368-D368+1)*24)</f>
        <v/>
      </c>
      <c r="N368" s="11">
        <f>IF(B368="","",SUMPRODUCT(MAX(($B$2:$B$367=B368)*($G$2:$G$367))))</f>
        <v/>
      </c>
      <c r="O368" s="3">
        <f>IF(B368="","",IF(COUNTIF('Araçlar'!$A$2:$A$101,B368)=0,"Plaka araç listesinde yok",IF(A368="","Tarih girilmedi",IF(AND(E368&lt;&gt;"",G368&lt;&gt;"",G368&lt;E368),"Dönüş km çıkıştan küçük",IF(OR(E368="",N368=0),"",IF(E368&lt;N368,"Çıkış km önceki dönüşten küçük",IF(E368&gt;N368,"Önceki dönüşten "&amp;TEXT(E368-N368,"0")&amp;" km fazla","")))))))</f>
        <v/>
      </c>
    </row>
    <row r="369">
      <c r="A369" s="4" t="n"/>
      <c r="B369" s="3" t="n"/>
      <c r="C369" s="3" t="n"/>
      <c r="D369" s="6" t="n"/>
      <c r="E369" s="7" t="n"/>
      <c r="F369" s="6" t="n"/>
      <c r="G369" s="7" t="n"/>
      <c r="H369" s="3" t="n"/>
      <c r="I369" s="8" t="n"/>
      <c r="J369" s="9" t="n"/>
      <c r="K369" s="3" t="n"/>
      <c r="L369" s="7">
        <f>IF(OR(E369="",G369=""),"",IF(G369&lt;E369,"",G369-E369))</f>
        <v/>
      </c>
      <c r="M369" s="10">
        <f>IF(OR(D369="",F369=""),"",IF(F369&gt;=D369,F369-D369,F369-D369+1)*24)</f>
        <v/>
      </c>
      <c r="N369" s="11">
        <f>IF(B369="","",SUMPRODUCT(MAX(($B$2:$B$368=B369)*($G$2:$G$368))))</f>
        <v/>
      </c>
      <c r="O369" s="3">
        <f>IF(B369="","",IF(COUNTIF('Araçlar'!$A$2:$A$101,B369)=0,"Plaka araç listesinde yok",IF(A369="","Tarih girilmedi",IF(AND(E369&lt;&gt;"",G369&lt;&gt;"",G369&lt;E369),"Dönüş km çıkıştan küçük",IF(OR(E369="",N369=0),"",IF(E369&lt;N369,"Çıkış km önceki dönüşten küçük",IF(E369&gt;N369,"Önceki dönüşten "&amp;TEXT(E369-N369,"0")&amp;" km fazla","")))))))</f>
        <v/>
      </c>
    </row>
    <row r="370">
      <c r="A370" s="4" t="n"/>
      <c r="B370" s="3" t="n"/>
      <c r="C370" s="3" t="n"/>
      <c r="D370" s="6" t="n"/>
      <c r="E370" s="7" t="n"/>
      <c r="F370" s="6" t="n"/>
      <c r="G370" s="7" t="n"/>
      <c r="H370" s="3" t="n"/>
      <c r="I370" s="8" t="n"/>
      <c r="J370" s="9" t="n"/>
      <c r="K370" s="3" t="n"/>
      <c r="L370" s="7">
        <f>IF(OR(E370="",G370=""),"",IF(G370&lt;E370,"",G370-E370))</f>
        <v/>
      </c>
      <c r="M370" s="10">
        <f>IF(OR(D370="",F370=""),"",IF(F370&gt;=D370,F370-D370,F370-D370+1)*24)</f>
        <v/>
      </c>
      <c r="N370" s="11">
        <f>IF(B370="","",SUMPRODUCT(MAX(($B$2:$B$369=B370)*($G$2:$G$369))))</f>
        <v/>
      </c>
      <c r="O370" s="3">
        <f>IF(B370="","",IF(COUNTIF('Araçlar'!$A$2:$A$101,B370)=0,"Plaka araç listesinde yok",IF(A370="","Tarih girilmedi",IF(AND(E370&lt;&gt;"",G370&lt;&gt;"",G370&lt;E370),"Dönüş km çıkıştan küçük",IF(OR(E370="",N370=0),"",IF(E370&lt;N370,"Çıkış km önceki dönüşten küçük",IF(E370&gt;N370,"Önceki dönüşten "&amp;TEXT(E370-N370,"0")&amp;" km fazla","")))))))</f>
        <v/>
      </c>
    </row>
    <row r="371">
      <c r="A371" s="4" t="n"/>
      <c r="B371" s="3" t="n"/>
      <c r="C371" s="3" t="n"/>
      <c r="D371" s="6" t="n"/>
      <c r="E371" s="7" t="n"/>
      <c r="F371" s="6" t="n"/>
      <c r="G371" s="7" t="n"/>
      <c r="H371" s="3" t="n"/>
      <c r="I371" s="8" t="n"/>
      <c r="J371" s="9" t="n"/>
      <c r="K371" s="3" t="n"/>
      <c r="L371" s="7">
        <f>IF(OR(E371="",G371=""),"",IF(G371&lt;E371,"",G371-E371))</f>
        <v/>
      </c>
      <c r="M371" s="10">
        <f>IF(OR(D371="",F371=""),"",IF(F371&gt;=D371,F371-D371,F371-D371+1)*24)</f>
        <v/>
      </c>
      <c r="N371" s="11">
        <f>IF(B371="","",SUMPRODUCT(MAX(($B$2:$B$370=B371)*($G$2:$G$370))))</f>
        <v/>
      </c>
      <c r="O371" s="3">
        <f>IF(B371="","",IF(COUNTIF('Araçlar'!$A$2:$A$101,B371)=0,"Plaka araç listesinde yok",IF(A371="","Tarih girilmedi",IF(AND(E371&lt;&gt;"",G371&lt;&gt;"",G371&lt;E371),"Dönüş km çıkıştan küçük",IF(OR(E371="",N371=0),"",IF(E371&lt;N371,"Çıkış km önceki dönüşten küçük",IF(E371&gt;N371,"Önceki dönüşten "&amp;TEXT(E371-N371,"0")&amp;" km fazla","")))))))</f>
        <v/>
      </c>
    </row>
    <row r="372">
      <c r="A372" s="4" t="n"/>
      <c r="B372" s="3" t="n"/>
      <c r="C372" s="3" t="n"/>
      <c r="D372" s="6" t="n"/>
      <c r="E372" s="7" t="n"/>
      <c r="F372" s="6" t="n"/>
      <c r="G372" s="7" t="n"/>
      <c r="H372" s="3" t="n"/>
      <c r="I372" s="8" t="n"/>
      <c r="J372" s="9" t="n"/>
      <c r="K372" s="3" t="n"/>
      <c r="L372" s="7">
        <f>IF(OR(E372="",G372=""),"",IF(G372&lt;E372,"",G372-E372))</f>
        <v/>
      </c>
      <c r="M372" s="10">
        <f>IF(OR(D372="",F372=""),"",IF(F372&gt;=D372,F372-D372,F372-D372+1)*24)</f>
        <v/>
      </c>
      <c r="N372" s="11">
        <f>IF(B372="","",SUMPRODUCT(MAX(($B$2:$B$371=B372)*($G$2:$G$371))))</f>
        <v/>
      </c>
      <c r="O372" s="3">
        <f>IF(B372="","",IF(COUNTIF('Araçlar'!$A$2:$A$101,B372)=0,"Plaka araç listesinde yok",IF(A372="","Tarih girilmedi",IF(AND(E372&lt;&gt;"",G372&lt;&gt;"",G372&lt;E372),"Dönüş km çıkıştan küçük",IF(OR(E372="",N372=0),"",IF(E372&lt;N372,"Çıkış km önceki dönüşten küçük",IF(E372&gt;N372,"Önceki dönüşten "&amp;TEXT(E372-N372,"0")&amp;" km fazla","")))))))</f>
        <v/>
      </c>
    </row>
    <row r="373">
      <c r="A373" s="4" t="n"/>
      <c r="B373" s="3" t="n"/>
      <c r="C373" s="3" t="n"/>
      <c r="D373" s="6" t="n"/>
      <c r="E373" s="7" t="n"/>
      <c r="F373" s="6" t="n"/>
      <c r="G373" s="7" t="n"/>
      <c r="H373" s="3" t="n"/>
      <c r="I373" s="8" t="n"/>
      <c r="J373" s="9" t="n"/>
      <c r="K373" s="3" t="n"/>
      <c r="L373" s="7">
        <f>IF(OR(E373="",G373=""),"",IF(G373&lt;E373,"",G373-E373))</f>
        <v/>
      </c>
      <c r="M373" s="10">
        <f>IF(OR(D373="",F373=""),"",IF(F373&gt;=D373,F373-D373,F373-D373+1)*24)</f>
        <v/>
      </c>
      <c r="N373" s="11">
        <f>IF(B373="","",SUMPRODUCT(MAX(($B$2:$B$372=B373)*($G$2:$G$372))))</f>
        <v/>
      </c>
      <c r="O373" s="3">
        <f>IF(B373="","",IF(COUNTIF('Araçlar'!$A$2:$A$101,B373)=0,"Plaka araç listesinde yok",IF(A373="","Tarih girilmedi",IF(AND(E373&lt;&gt;"",G373&lt;&gt;"",G373&lt;E373),"Dönüş km çıkıştan küçük",IF(OR(E373="",N373=0),"",IF(E373&lt;N373,"Çıkış km önceki dönüşten küçük",IF(E373&gt;N373,"Önceki dönüşten "&amp;TEXT(E373-N373,"0")&amp;" km fazla","")))))))</f>
        <v/>
      </c>
    </row>
    <row r="374">
      <c r="A374" s="4" t="n"/>
      <c r="B374" s="3" t="n"/>
      <c r="C374" s="3" t="n"/>
      <c r="D374" s="6" t="n"/>
      <c r="E374" s="7" t="n"/>
      <c r="F374" s="6" t="n"/>
      <c r="G374" s="7" t="n"/>
      <c r="H374" s="3" t="n"/>
      <c r="I374" s="8" t="n"/>
      <c r="J374" s="9" t="n"/>
      <c r="K374" s="3" t="n"/>
      <c r="L374" s="7">
        <f>IF(OR(E374="",G374=""),"",IF(G374&lt;E374,"",G374-E374))</f>
        <v/>
      </c>
      <c r="M374" s="10">
        <f>IF(OR(D374="",F374=""),"",IF(F374&gt;=D374,F374-D374,F374-D374+1)*24)</f>
        <v/>
      </c>
      <c r="N374" s="11">
        <f>IF(B374="","",SUMPRODUCT(MAX(($B$2:$B$373=B374)*($G$2:$G$373))))</f>
        <v/>
      </c>
      <c r="O374" s="3">
        <f>IF(B374="","",IF(COUNTIF('Araçlar'!$A$2:$A$101,B374)=0,"Plaka araç listesinde yok",IF(A374="","Tarih girilmedi",IF(AND(E374&lt;&gt;"",G374&lt;&gt;"",G374&lt;E374),"Dönüş km çıkıştan küçük",IF(OR(E374="",N374=0),"",IF(E374&lt;N374,"Çıkış km önceki dönüşten küçük",IF(E374&gt;N374,"Önceki dönüşten "&amp;TEXT(E374-N374,"0")&amp;" km fazla","")))))))</f>
        <v/>
      </c>
    </row>
    <row r="375">
      <c r="A375" s="4" t="n"/>
      <c r="B375" s="3" t="n"/>
      <c r="C375" s="3" t="n"/>
      <c r="D375" s="6" t="n"/>
      <c r="E375" s="7" t="n"/>
      <c r="F375" s="6" t="n"/>
      <c r="G375" s="7" t="n"/>
      <c r="H375" s="3" t="n"/>
      <c r="I375" s="8" t="n"/>
      <c r="J375" s="9" t="n"/>
      <c r="K375" s="3" t="n"/>
      <c r="L375" s="7">
        <f>IF(OR(E375="",G375=""),"",IF(G375&lt;E375,"",G375-E375))</f>
        <v/>
      </c>
      <c r="M375" s="10">
        <f>IF(OR(D375="",F375=""),"",IF(F375&gt;=D375,F375-D375,F375-D375+1)*24)</f>
        <v/>
      </c>
      <c r="N375" s="11">
        <f>IF(B375="","",SUMPRODUCT(MAX(($B$2:$B$374=B375)*($G$2:$G$374))))</f>
        <v/>
      </c>
      <c r="O375" s="3">
        <f>IF(B375="","",IF(COUNTIF('Araçlar'!$A$2:$A$101,B375)=0,"Plaka araç listesinde yok",IF(A375="","Tarih girilmedi",IF(AND(E375&lt;&gt;"",G375&lt;&gt;"",G375&lt;E375),"Dönüş km çıkıştan küçük",IF(OR(E375="",N375=0),"",IF(E375&lt;N375,"Çıkış km önceki dönüşten küçük",IF(E375&gt;N375,"Önceki dönüşten "&amp;TEXT(E375-N375,"0")&amp;" km fazla","")))))))</f>
        <v/>
      </c>
    </row>
    <row r="376">
      <c r="A376" s="4" t="n"/>
      <c r="B376" s="3" t="n"/>
      <c r="C376" s="3" t="n"/>
      <c r="D376" s="6" t="n"/>
      <c r="E376" s="7" t="n"/>
      <c r="F376" s="6" t="n"/>
      <c r="G376" s="7" t="n"/>
      <c r="H376" s="3" t="n"/>
      <c r="I376" s="8" t="n"/>
      <c r="J376" s="9" t="n"/>
      <c r="K376" s="3" t="n"/>
      <c r="L376" s="7">
        <f>IF(OR(E376="",G376=""),"",IF(G376&lt;E376,"",G376-E376))</f>
        <v/>
      </c>
      <c r="M376" s="10">
        <f>IF(OR(D376="",F376=""),"",IF(F376&gt;=D376,F376-D376,F376-D376+1)*24)</f>
        <v/>
      </c>
      <c r="N376" s="11">
        <f>IF(B376="","",SUMPRODUCT(MAX(($B$2:$B$375=B376)*($G$2:$G$375))))</f>
        <v/>
      </c>
      <c r="O376" s="3">
        <f>IF(B376="","",IF(COUNTIF('Araçlar'!$A$2:$A$101,B376)=0,"Plaka araç listesinde yok",IF(A376="","Tarih girilmedi",IF(AND(E376&lt;&gt;"",G376&lt;&gt;"",G376&lt;E376),"Dönüş km çıkıştan küçük",IF(OR(E376="",N376=0),"",IF(E376&lt;N376,"Çıkış km önceki dönüşten küçük",IF(E376&gt;N376,"Önceki dönüşten "&amp;TEXT(E376-N376,"0")&amp;" km fazla","")))))))</f>
        <v/>
      </c>
    </row>
    <row r="377">
      <c r="A377" s="4" t="n"/>
      <c r="B377" s="3" t="n"/>
      <c r="C377" s="3" t="n"/>
      <c r="D377" s="6" t="n"/>
      <c r="E377" s="7" t="n"/>
      <c r="F377" s="6" t="n"/>
      <c r="G377" s="7" t="n"/>
      <c r="H377" s="3" t="n"/>
      <c r="I377" s="8" t="n"/>
      <c r="J377" s="9" t="n"/>
      <c r="K377" s="3" t="n"/>
      <c r="L377" s="7">
        <f>IF(OR(E377="",G377=""),"",IF(G377&lt;E377,"",G377-E377))</f>
        <v/>
      </c>
      <c r="M377" s="10">
        <f>IF(OR(D377="",F377=""),"",IF(F377&gt;=D377,F377-D377,F377-D377+1)*24)</f>
        <v/>
      </c>
      <c r="N377" s="11">
        <f>IF(B377="","",SUMPRODUCT(MAX(($B$2:$B$376=B377)*($G$2:$G$376))))</f>
        <v/>
      </c>
      <c r="O377" s="3">
        <f>IF(B377="","",IF(COUNTIF('Araçlar'!$A$2:$A$101,B377)=0,"Plaka araç listesinde yok",IF(A377="","Tarih girilmedi",IF(AND(E377&lt;&gt;"",G377&lt;&gt;"",G377&lt;E377),"Dönüş km çıkıştan küçük",IF(OR(E377="",N377=0),"",IF(E377&lt;N377,"Çıkış km önceki dönüşten küçük",IF(E377&gt;N377,"Önceki dönüşten "&amp;TEXT(E377-N377,"0")&amp;" km fazla","")))))))</f>
        <v/>
      </c>
    </row>
    <row r="378">
      <c r="A378" s="4" t="n"/>
      <c r="B378" s="3" t="n"/>
      <c r="C378" s="3" t="n"/>
      <c r="D378" s="6" t="n"/>
      <c r="E378" s="7" t="n"/>
      <c r="F378" s="6" t="n"/>
      <c r="G378" s="7" t="n"/>
      <c r="H378" s="3" t="n"/>
      <c r="I378" s="8" t="n"/>
      <c r="J378" s="9" t="n"/>
      <c r="K378" s="3" t="n"/>
      <c r="L378" s="7">
        <f>IF(OR(E378="",G378=""),"",IF(G378&lt;E378,"",G378-E378))</f>
        <v/>
      </c>
      <c r="M378" s="10">
        <f>IF(OR(D378="",F378=""),"",IF(F378&gt;=D378,F378-D378,F378-D378+1)*24)</f>
        <v/>
      </c>
      <c r="N378" s="11">
        <f>IF(B378="","",SUMPRODUCT(MAX(($B$2:$B$377=B378)*($G$2:$G$377))))</f>
        <v/>
      </c>
      <c r="O378" s="3">
        <f>IF(B378="","",IF(COUNTIF('Araçlar'!$A$2:$A$101,B378)=0,"Plaka araç listesinde yok",IF(A378="","Tarih girilmedi",IF(AND(E378&lt;&gt;"",G378&lt;&gt;"",G378&lt;E378),"Dönüş km çıkıştan küçük",IF(OR(E378="",N378=0),"",IF(E378&lt;N378,"Çıkış km önceki dönüşten küçük",IF(E378&gt;N378,"Önceki dönüşten "&amp;TEXT(E378-N378,"0")&amp;" km fazla","")))))))</f>
        <v/>
      </c>
    </row>
    <row r="379">
      <c r="A379" s="4" t="n"/>
      <c r="B379" s="3" t="n"/>
      <c r="C379" s="3" t="n"/>
      <c r="D379" s="6" t="n"/>
      <c r="E379" s="7" t="n"/>
      <c r="F379" s="6" t="n"/>
      <c r="G379" s="7" t="n"/>
      <c r="H379" s="3" t="n"/>
      <c r="I379" s="8" t="n"/>
      <c r="J379" s="9" t="n"/>
      <c r="K379" s="3" t="n"/>
      <c r="L379" s="7">
        <f>IF(OR(E379="",G379=""),"",IF(G379&lt;E379,"",G379-E379))</f>
        <v/>
      </c>
      <c r="M379" s="10">
        <f>IF(OR(D379="",F379=""),"",IF(F379&gt;=D379,F379-D379,F379-D379+1)*24)</f>
        <v/>
      </c>
      <c r="N379" s="11">
        <f>IF(B379="","",SUMPRODUCT(MAX(($B$2:$B$378=B379)*($G$2:$G$378))))</f>
        <v/>
      </c>
      <c r="O379" s="3">
        <f>IF(B379="","",IF(COUNTIF('Araçlar'!$A$2:$A$101,B379)=0,"Plaka araç listesinde yok",IF(A379="","Tarih girilmedi",IF(AND(E379&lt;&gt;"",G379&lt;&gt;"",G379&lt;E379),"Dönüş km çıkıştan küçük",IF(OR(E379="",N379=0),"",IF(E379&lt;N379,"Çıkış km önceki dönüşten küçük",IF(E379&gt;N379,"Önceki dönüşten "&amp;TEXT(E379-N379,"0")&amp;" km fazla","")))))))</f>
        <v/>
      </c>
    </row>
    <row r="380">
      <c r="A380" s="4" t="n"/>
      <c r="B380" s="3" t="n"/>
      <c r="C380" s="3" t="n"/>
      <c r="D380" s="6" t="n"/>
      <c r="E380" s="7" t="n"/>
      <c r="F380" s="6" t="n"/>
      <c r="G380" s="7" t="n"/>
      <c r="H380" s="3" t="n"/>
      <c r="I380" s="8" t="n"/>
      <c r="J380" s="9" t="n"/>
      <c r="K380" s="3" t="n"/>
      <c r="L380" s="7">
        <f>IF(OR(E380="",G380=""),"",IF(G380&lt;E380,"",G380-E380))</f>
        <v/>
      </c>
      <c r="M380" s="10">
        <f>IF(OR(D380="",F380=""),"",IF(F380&gt;=D380,F380-D380,F380-D380+1)*24)</f>
        <v/>
      </c>
      <c r="N380" s="11">
        <f>IF(B380="","",SUMPRODUCT(MAX(($B$2:$B$379=B380)*($G$2:$G$379))))</f>
        <v/>
      </c>
      <c r="O380" s="3">
        <f>IF(B380="","",IF(COUNTIF('Araçlar'!$A$2:$A$101,B380)=0,"Plaka araç listesinde yok",IF(A380="","Tarih girilmedi",IF(AND(E380&lt;&gt;"",G380&lt;&gt;"",G380&lt;E380),"Dönüş km çıkıştan küçük",IF(OR(E380="",N380=0),"",IF(E380&lt;N380,"Çıkış km önceki dönüşten küçük",IF(E380&gt;N380,"Önceki dönüşten "&amp;TEXT(E380-N380,"0")&amp;" km fazla","")))))))</f>
        <v/>
      </c>
    </row>
    <row r="381">
      <c r="A381" s="4" t="n"/>
      <c r="B381" s="3" t="n"/>
      <c r="C381" s="3" t="n"/>
      <c r="D381" s="6" t="n"/>
      <c r="E381" s="7" t="n"/>
      <c r="F381" s="6" t="n"/>
      <c r="G381" s="7" t="n"/>
      <c r="H381" s="3" t="n"/>
      <c r="I381" s="8" t="n"/>
      <c r="J381" s="9" t="n"/>
      <c r="K381" s="3" t="n"/>
      <c r="L381" s="7">
        <f>IF(OR(E381="",G381=""),"",IF(G381&lt;E381,"",G381-E381))</f>
        <v/>
      </c>
      <c r="M381" s="10">
        <f>IF(OR(D381="",F381=""),"",IF(F381&gt;=D381,F381-D381,F381-D381+1)*24)</f>
        <v/>
      </c>
      <c r="N381" s="11">
        <f>IF(B381="","",SUMPRODUCT(MAX(($B$2:$B$380=B381)*($G$2:$G$380))))</f>
        <v/>
      </c>
      <c r="O381" s="3">
        <f>IF(B381="","",IF(COUNTIF('Araçlar'!$A$2:$A$101,B381)=0,"Plaka araç listesinde yok",IF(A381="","Tarih girilmedi",IF(AND(E381&lt;&gt;"",G381&lt;&gt;"",G381&lt;E381),"Dönüş km çıkıştan küçük",IF(OR(E381="",N381=0),"",IF(E381&lt;N381,"Çıkış km önceki dönüşten küçük",IF(E381&gt;N381,"Önceki dönüşten "&amp;TEXT(E381-N381,"0")&amp;" km fazla","")))))))</f>
        <v/>
      </c>
    </row>
    <row r="382">
      <c r="A382" s="4" t="n"/>
      <c r="B382" s="3" t="n"/>
      <c r="C382" s="3" t="n"/>
      <c r="D382" s="6" t="n"/>
      <c r="E382" s="7" t="n"/>
      <c r="F382" s="6" t="n"/>
      <c r="G382" s="7" t="n"/>
      <c r="H382" s="3" t="n"/>
      <c r="I382" s="8" t="n"/>
      <c r="J382" s="9" t="n"/>
      <c r="K382" s="3" t="n"/>
      <c r="L382" s="7">
        <f>IF(OR(E382="",G382=""),"",IF(G382&lt;E382,"",G382-E382))</f>
        <v/>
      </c>
      <c r="M382" s="10">
        <f>IF(OR(D382="",F382=""),"",IF(F382&gt;=D382,F382-D382,F382-D382+1)*24)</f>
        <v/>
      </c>
      <c r="N382" s="11">
        <f>IF(B382="","",SUMPRODUCT(MAX(($B$2:$B$381=B382)*($G$2:$G$381))))</f>
        <v/>
      </c>
      <c r="O382" s="3">
        <f>IF(B382="","",IF(COUNTIF('Araçlar'!$A$2:$A$101,B382)=0,"Plaka araç listesinde yok",IF(A382="","Tarih girilmedi",IF(AND(E382&lt;&gt;"",G382&lt;&gt;"",G382&lt;E382),"Dönüş km çıkıştan küçük",IF(OR(E382="",N382=0),"",IF(E382&lt;N382,"Çıkış km önceki dönüşten küçük",IF(E382&gt;N382,"Önceki dönüşten "&amp;TEXT(E382-N382,"0")&amp;" km fazla","")))))))</f>
        <v/>
      </c>
    </row>
    <row r="383">
      <c r="A383" s="4" t="n"/>
      <c r="B383" s="3" t="n"/>
      <c r="C383" s="3" t="n"/>
      <c r="D383" s="6" t="n"/>
      <c r="E383" s="7" t="n"/>
      <c r="F383" s="6" t="n"/>
      <c r="G383" s="7" t="n"/>
      <c r="H383" s="3" t="n"/>
      <c r="I383" s="8" t="n"/>
      <c r="J383" s="9" t="n"/>
      <c r="K383" s="3" t="n"/>
      <c r="L383" s="7">
        <f>IF(OR(E383="",G383=""),"",IF(G383&lt;E383,"",G383-E383))</f>
        <v/>
      </c>
      <c r="M383" s="10">
        <f>IF(OR(D383="",F383=""),"",IF(F383&gt;=D383,F383-D383,F383-D383+1)*24)</f>
        <v/>
      </c>
      <c r="N383" s="11">
        <f>IF(B383="","",SUMPRODUCT(MAX(($B$2:$B$382=B383)*($G$2:$G$382))))</f>
        <v/>
      </c>
      <c r="O383" s="3">
        <f>IF(B383="","",IF(COUNTIF('Araçlar'!$A$2:$A$101,B383)=0,"Plaka araç listesinde yok",IF(A383="","Tarih girilmedi",IF(AND(E383&lt;&gt;"",G383&lt;&gt;"",G383&lt;E383),"Dönüş km çıkıştan küçük",IF(OR(E383="",N383=0),"",IF(E383&lt;N383,"Çıkış km önceki dönüşten küçük",IF(E383&gt;N383,"Önceki dönüşten "&amp;TEXT(E383-N383,"0")&amp;" km fazla","")))))))</f>
        <v/>
      </c>
    </row>
    <row r="384">
      <c r="A384" s="4" t="n"/>
      <c r="B384" s="3" t="n"/>
      <c r="C384" s="3" t="n"/>
      <c r="D384" s="6" t="n"/>
      <c r="E384" s="7" t="n"/>
      <c r="F384" s="6" t="n"/>
      <c r="G384" s="7" t="n"/>
      <c r="H384" s="3" t="n"/>
      <c r="I384" s="8" t="n"/>
      <c r="J384" s="9" t="n"/>
      <c r="K384" s="3" t="n"/>
      <c r="L384" s="7">
        <f>IF(OR(E384="",G384=""),"",IF(G384&lt;E384,"",G384-E384))</f>
        <v/>
      </c>
      <c r="M384" s="10">
        <f>IF(OR(D384="",F384=""),"",IF(F384&gt;=D384,F384-D384,F384-D384+1)*24)</f>
        <v/>
      </c>
      <c r="N384" s="11">
        <f>IF(B384="","",SUMPRODUCT(MAX(($B$2:$B$383=B384)*($G$2:$G$383))))</f>
        <v/>
      </c>
      <c r="O384" s="3">
        <f>IF(B384="","",IF(COUNTIF('Araçlar'!$A$2:$A$101,B384)=0,"Plaka araç listesinde yok",IF(A384="","Tarih girilmedi",IF(AND(E384&lt;&gt;"",G384&lt;&gt;"",G384&lt;E384),"Dönüş km çıkıştan küçük",IF(OR(E384="",N384=0),"",IF(E384&lt;N384,"Çıkış km önceki dönüşten küçük",IF(E384&gt;N384,"Önceki dönüşten "&amp;TEXT(E384-N384,"0")&amp;" km fazla","")))))))</f>
        <v/>
      </c>
    </row>
    <row r="385">
      <c r="A385" s="4" t="n"/>
      <c r="B385" s="3" t="n"/>
      <c r="C385" s="3" t="n"/>
      <c r="D385" s="6" t="n"/>
      <c r="E385" s="7" t="n"/>
      <c r="F385" s="6" t="n"/>
      <c r="G385" s="7" t="n"/>
      <c r="H385" s="3" t="n"/>
      <c r="I385" s="8" t="n"/>
      <c r="J385" s="9" t="n"/>
      <c r="K385" s="3" t="n"/>
      <c r="L385" s="7">
        <f>IF(OR(E385="",G385=""),"",IF(G385&lt;E385,"",G385-E385))</f>
        <v/>
      </c>
      <c r="M385" s="10">
        <f>IF(OR(D385="",F385=""),"",IF(F385&gt;=D385,F385-D385,F385-D385+1)*24)</f>
        <v/>
      </c>
      <c r="N385" s="11">
        <f>IF(B385="","",SUMPRODUCT(MAX(($B$2:$B$384=B385)*($G$2:$G$384))))</f>
        <v/>
      </c>
      <c r="O385" s="3">
        <f>IF(B385="","",IF(COUNTIF('Araçlar'!$A$2:$A$101,B385)=0,"Plaka araç listesinde yok",IF(A385="","Tarih girilmedi",IF(AND(E385&lt;&gt;"",G385&lt;&gt;"",G385&lt;E385),"Dönüş km çıkıştan küçük",IF(OR(E385="",N385=0),"",IF(E385&lt;N385,"Çıkış km önceki dönüşten küçük",IF(E385&gt;N385,"Önceki dönüşten "&amp;TEXT(E385-N385,"0")&amp;" km fazla","")))))))</f>
        <v/>
      </c>
    </row>
    <row r="386">
      <c r="A386" s="4" t="n"/>
      <c r="B386" s="3" t="n"/>
      <c r="C386" s="3" t="n"/>
      <c r="D386" s="6" t="n"/>
      <c r="E386" s="7" t="n"/>
      <c r="F386" s="6" t="n"/>
      <c r="G386" s="7" t="n"/>
      <c r="H386" s="3" t="n"/>
      <c r="I386" s="8" t="n"/>
      <c r="J386" s="9" t="n"/>
      <c r="K386" s="3" t="n"/>
      <c r="L386" s="7">
        <f>IF(OR(E386="",G386=""),"",IF(G386&lt;E386,"",G386-E386))</f>
        <v/>
      </c>
      <c r="M386" s="10">
        <f>IF(OR(D386="",F386=""),"",IF(F386&gt;=D386,F386-D386,F386-D386+1)*24)</f>
        <v/>
      </c>
      <c r="N386" s="11">
        <f>IF(B386="","",SUMPRODUCT(MAX(($B$2:$B$385=B386)*($G$2:$G$385))))</f>
        <v/>
      </c>
      <c r="O386" s="3">
        <f>IF(B386="","",IF(COUNTIF('Araçlar'!$A$2:$A$101,B386)=0,"Plaka araç listesinde yok",IF(A386="","Tarih girilmedi",IF(AND(E386&lt;&gt;"",G386&lt;&gt;"",G386&lt;E386),"Dönüş km çıkıştan küçük",IF(OR(E386="",N386=0),"",IF(E386&lt;N386,"Çıkış km önceki dönüşten küçük",IF(E386&gt;N386,"Önceki dönüşten "&amp;TEXT(E386-N386,"0")&amp;" km fazla","")))))))</f>
        <v/>
      </c>
    </row>
    <row r="387">
      <c r="A387" s="4" t="n"/>
      <c r="B387" s="3" t="n"/>
      <c r="C387" s="3" t="n"/>
      <c r="D387" s="6" t="n"/>
      <c r="E387" s="7" t="n"/>
      <c r="F387" s="6" t="n"/>
      <c r="G387" s="7" t="n"/>
      <c r="H387" s="3" t="n"/>
      <c r="I387" s="8" t="n"/>
      <c r="J387" s="9" t="n"/>
      <c r="K387" s="3" t="n"/>
      <c r="L387" s="7">
        <f>IF(OR(E387="",G387=""),"",IF(G387&lt;E387,"",G387-E387))</f>
        <v/>
      </c>
      <c r="M387" s="10">
        <f>IF(OR(D387="",F387=""),"",IF(F387&gt;=D387,F387-D387,F387-D387+1)*24)</f>
        <v/>
      </c>
      <c r="N387" s="11">
        <f>IF(B387="","",SUMPRODUCT(MAX(($B$2:$B$386=B387)*($G$2:$G$386))))</f>
        <v/>
      </c>
      <c r="O387" s="3">
        <f>IF(B387="","",IF(COUNTIF('Araçlar'!$A$2:$A$101,B387)=0,"Plaka araç listesinde yok",IF(A387="","Tarih girilmedi",IF(AND(E387&lt;&gt;"",G387&lt;&gt;"",G387&lt;E387),"Dönüş km çıkıştan küçük",IF(OR(E387="",N387=0),"",IF(E387&lt;N387,"Çıkış km önceki dönüşten küçük",IF(E387&gt;N387,"Önceki dönüşten "&amp;TEXT(E387-N387,"0")&amp;" km fazla","")))))))</f>
        <v/>
      </c>
    </row>
    <row r="388">
      <c r="A388" s="4" t="n"/>
      <c r="B388" s="3" t="n"/>
      <c r="C388" s="3" t="n"/>
      <c r="D388" s="6" t="n"/>
      <c r="E388" s="7" t="n"/>
      <c r="F388" s="6" t="n"/>
      <c r="G388" s="7" t="n"/>
      <c r="H388" s="3" t="n"/>
      <c r="I388" s="8" t="n"/>
      <c r="J388" s="9" t="n"/>
      <c r="K388" s="3" t="n"/>
      <c r="L388" s="7">
        <f>IF(OR(E388="",G388=""),"",IF(G388&lt;E388,"",G388-E388))</f>
        <v/>
      </c>
      <c r="M388" s="10">
        <f>IF(OR(D388="",F388=""),"",IF(F388&gt;=D388,F388-D388,F388-D388+1)*24)</f>
        <v/>
      </c>
      <c r="N388" s="11">
        <f>IF(B388="","",SUMPRODUCT(MAX(($B$2:$B$387=B388)*($G$2:$G$387))))</f>
        <v/>
      </c>
      <c r="O388" s="3">
        <f>IF(B388="","",IF(COUNTIF('Araçlar'!$A$2:$A$101,B388)=0,"Plaka araç listesinde yok",IF(A388="","Tarih girilmedi",IF(AND(E388&lt;&gt;"",G388&lt;&gt;"",G388&lt;E388),"Dönüş km çıkıştan küçük",IF(OR(E388="",N388=0),"",IF(E388&lt;N388,"Çıkış km önceki dönüşten küçük",IF(E388&gt;N388,"Önceki dönüşten "&amp;TEXT(E388-N388,"0")&amp;" km fazla","")))))))</f>
        <v/>
      </c>
    </row>
    <row r="389">
      <c r="A389" s="4" t="n"/>
      <c r="B389" s="3" t="n"/>
      <c r="C389" s="3" t="n"/>
      <c r="D389" s="6" t="n"/>
      <c r="E389" s="7" t="n"/>
      <c r="F389" s="6" t="n"/>
      <c r="G389" s="7" t="n"/>
      <c r="H389" s="3" t="n"/>
      <c r="I389" s="8" t="n"/>
      <c r="J389" s="9" t="n"/>
      <c r="K389" s="3" t="n"/>
      <c r="L389" s="7">
        <f>IF(OR(E389="",G389=""),"",IF(G389&lt;E389,"",G389-E389))</f>
        <v/>
      </c>
      <c r="M389" s="10">
        <f>IF(OR(D389="",F389=""),"",IF(F389&gt;=D389,F389-D389,F389-D389+1)*24)</f>
        <v/>
      </c>
      <c r="N389" s="11">
        <f>IF(B389="","",SUMPRODUCT(MAX(($B$2:$B$388=B389)*($G$2:$G$388))))</f>
        <v/>
      </c>
      <c r="O389" s="3">
        <f>IF(B389="","",IF(COUNTIF('Araçlar'!$A$2:$A$101,B389)=0,"Plaka araç listesinde yok",IF(A389="","Tarih girilmedi",IF(AND(E389&lt;&gt;"",G389&lt;&gt;"",G389&lt;E389),"Dönüş km çıkıştan küçük",IF(OR(E389="",N389=0),"",IF(E389&lt;N389,"Çıkış km önceki dönüşten küçük",IF(E389&gt;N389,"Önceki dönüşten "&amp;TEXT(E389-N389,"0")&amp;" km fazla","")))))))</f>
        <v/>
      </c>
    </row>
    <row r="390">
      <c r="A390" s="4" t="n"/>
      <c r="B390" s="3" t="n"/>
      <c r="C390" s="3" t="n"/>
      <c r="D390" s="6" t="n"/>
      <c r="E390" s="7" t="n"/>
      <c r="F390" s="6" t="n"/>
      <c r="G390" s="7" t="n"/>
      <c r="H390" s="3" t="n"/>
      <c r="I390" s="8" t="n"/>
      <c r="J390" s="9" t="n"/>
      <c r="K390" s="3" t="n"/>
      <c r="L390" s="7">
        <f>IF(OR(E390="",G390=""),"",IF(G390&lt;E390,"",G390-E390))</f>
        <v/>
      </c>
      <c r="M390" s="10">
        <f>IF(OR(D390="",F390=""),"",IF(F390&gt;=D390,F390-D390,F390-D390+1)*24)</f>
        <v/>
      </c>
      <c r="N390" s="11">
        <f>IF(B390="","",SUMPRODUCT(MAX(($B$2:$B$389=B390)*($G$2:$G$389))))</f>
        <v/>
      </c>
      <c r="O390" s="3">
        <f>IF(B390="","",IF(COUNTIF('Araçlar'!$A$2:$A$101,B390)=0,"Plaka araç listesinde yok",IF(A390="","Tarih girilmedi",IF(AND(E390&lt;&gt;"",G390&lt;&gt;"",G390&lt;E390),"Dönüş km çıkıştan küçük",IF(OR(E390="",N390=0),"",IF(E390&lt;N390,"Çıkış km önceki dönüşten küçük",IF(E390&gt;N390,"Önceki dönüşten "&amp;TEXT(E390-N390,"0")&amp;" km fazla","")))))))</f>
        <v/>
      </c>
    </row>
    <row r="391">
      <c r="A391" s="4" t="n"/>
      <c r="B391" s="3" t="n"/>
      <c r="C391" s="3" t="n"/>
      <c r="D391" s="6" t="n"/>
      <c r="E391" s="7" t="n"/>
      <c r="F391" s="6" t="n"/>
      <c r="G391" s="7" t="n"/>
      <c r="H391" s="3" t="n"/>
      <c r="I391" s="8" t="n"/>
      <c r="J391" s="9" t="n"/>
      <c r="K391" s="3" t="n"/>
      <c r="L391" s="7">
        <f>IF(OR(E391="",G391=""),"",IF(G391&lt;E391,"",G391-E391))</f>
        <v/>
      </c>
      <c r="M391" s="10">
        <f>IF(OR(D391="",F391=""),"",IF(F391&gt;=D391,F391-D391,F391-D391+1)*24)</f>
        <v/>
      </c>
      <c r="N391" s="11">
        <f>IF(B391="","",SUMPRODUCT(MAX(($B$2:$B$390=B391)*($G$2:$G$390))))</f>
        <v/>
      </c>
      <c r="O391" s="3">
        <f>IF(B391="","",IF(COUNTIF('Araçlar'!$A$2:$A$101,B391)=0,"Plaka araç listesinde yok",IF(A391="","Tarih girilmedi",IF(AND(E391&lt;&gt;"",G391&lt;&gt;"",G391&lt;E391),"Dönüş km çıkıştan küçük",IF(OR(E391="",N391=0),"",IF(E391&lt;N391,"Çıkış km önceki dönüşten küçük",IF(E391&gt;N391,"Önceki dönüşten "&amp;TEXT(E391-N391,"0")&amp;" km fazla","")))))))</f>
        <v/>
      </c>
    </row>
    <row r="392">
      <c r="A392" s="4" t="n"/>
      <c r="B392" s="3" t="n"/>
      <c r="C392" s="3" t="n"/>
      <c r="D392" s="6" t="n"/>
      <c r="E392" s="7" t="n"/>
      <c r="F392" s="6" t="n"/>
      <c r="G392" s="7" t="n"/>
      <c r="H392" s="3" t="n"/>
      <c r="I392" s="8" t="n"/>
      <c r="J392" s="9" t="n"/>
      <c r="K392" s="3" t="n"/>
      <c r="L392" s="7">
        <f>IF(OR(E392="",G392=""),"",IF(G392&lt;E392,"",G392-E392))</f>
        <v/>
      </c>
      <c r="M392" s="10">
        <f>IF(OR(D392="",F392=""),"",IF(F392&gt;=D392,F392-D392,F392-D392+1)*24)</f>
        <v/>
      </c>
      <c r="N392" s="11">
        <f>IF(B392="","",SUMPRODUCT(MAX(($B$2:$B$391=B392)*($G$2:$G$391))))</f>
        <v/>
      </c>
      <c r="O392" s="3">
        <f>IF(B392="","",IF(COUNTIF('Araçlar'!$A$2:$A$101,B392)=0,"Plaka araç listesinde yok",IF(A392="","Tarih girilmedi",IF(AND(E392&lt;&gt;"",G392&lt;&gt;"",G392&lt;E392),"Dönüş km çıkıştan küçük",IF(OR(E392="",N392=0),"",IF(E392&lt;N392,"Çıkış km önceki dönüşten küçük",IF(E392&gt;N392,"Önceki dönüşten "&amp;TEXT(E392-N392,"0")&amp;" km fazla","")))))))</f>
        <v/>
      </c>
    </row>
    <row r="393">
      <c r="A393" s="4" t="n"/>
      <c r="B393" s="3" t="n"/>
      <c r="C393" s="3" t="n"/>
      <c r="D393" s="6" t="n"/>
      <c r="E393" s="7" t="n"/>
      <c r="F393" s="6" t="n"/>
      <c r="G393" s="7" t="n"/>
      <c r="H393" s="3" t="n"/>
      <c r="I393" s="8" t="n"/>
      <c r="J393" s="9" t="n"/>
      <c r="K393" s="3" t="n"/>
      <c r="L393" s="7">
        <f>IF(OR(E393="",G393=""),"",IF(G393&lt;E393,"",G393-E393))</f>
        <v/>
      </c>
      <c r="M393" s="10">
        <f>IF(OR(D393="",F393=""),"",IF(F393&gt;=D393,F393-D393,F393-D393+1)*24)</f>
        <v/>
      </c>
      <c r="N393" s="11">
        <f>IF(B393="","",SUMPRODUCT(MAX(($B$2:$B$392=B393)*($G$2:$G$392))))</f>
        <v/>
      </c>
      <c r="O393" s="3">
        <f>IF(B393="","",IF(COUNTIF('Araçlar'!$A$2:$A$101,B393)=0,"Plaka araç listesinde yok",IF(A393="","Tarih girilmedi",IF(AND(E393&lt;&gt;"",G393&lt;&gt;"",G393&lt;E393),"Dönüş km çıkıştan küçük",IF(OR(E393="",N393=0),"",IF(E393&lt;N393,"Çıkış km önceki dönüşten küçük",IF(E393&gt;N393,"Önceki dönüşten "&amp;TEXT(E393-N393,"0")&amp;" km fazla","")))))))</f>
        <v/>
      </c>
    </row>
    <row r="394">
      <c r="A394" s="4" t="n"/>
      <c r="B394" s="3" t="n"/>
      <c r="C394" s="3" t="n"/>
      <c r="D394" s="6" t="n"/>
      <c r="E394" s="7" t="n"/>
      <c r="F394" s="6" t="n"/>
      <c r="G394" s="7" t="n"/>
      <c r="H394" s="3" t="n"/>
      <c r="I394" s="8" t="n"/>
      <c r="J394" s="9" t="n"/>
      <c r="K394" s="3" t="n"/>
      <c r="L394" s="7">
        <f>IF(OR(E394="",G394=""),"",IF(G394&lt;E394,"",G394-E394))</f>
        <v/>
      </c>
      <c r="M394" s="10">
        <f>IF(OR(D394="",F394=""),"",IF(F394&gt;=D394,F394-D394,F394-D394+1)*24)</f>
        <v/>
      </c>
      <c r="N394" s="11">
        <f>IF(B394="","",SUMPRODUCT(MAX(($B$2:$B$393=B394)*($G$2:$G$393))))</f>
        <v/>
      </c>
      <c r="O394" s="3">
        <f>IF(B394="","",IF(COUNTIF('Araçlar'!$A$2:$A$101,B394)=0,"Plaka araç listesinde yok",IF(A394="","Tarih girilmedi",IF(AND(E394&lt;&gt;"",G394&lt;&gt;"",G394&lt;E394),"Dönüş km çıkıştan küçük",IF(OR(E394="",N394=0),"",IF(E394&lt;N394,"Çıkış km önceki dönüşten küçük",IF(E394&gt;N394,"Önceki dönüşten "&amp;TEXT(E394-N394,"0")&amp;" km fazla","")))))))</f>
        <v/>
      </c>
    </row>
    <row r="395">
      <c r="A395" s="4" t="n"/>
      <c r="B395" s="3" t="n"/>
      <c r="C395" s="3" t="n"/>
      <c r="D395" s="6" t="n"/>
      <c r="E395" s="7" t="n"/>
      <c r="F395" s="6" t="n"/>
      <c r="G395" s="7" t="n"/>
      <c r="H395" s="3" t="n"/>
      <c r="I395" s="8" t="n"/>
      <c r="J395" s="9" t="n"/>
      <c r="K395" s="3" t="n"/>
      <c r="L395" s="7">
        <f>IF(OR(E395="",G395=""),"",IF(G395&lt;E395,"",G395-E395))</f>
        <v/>
      </c>
      <c r="M395" s="10">
        <f>IF(OR(D395="",F395=""),"",IF(F395&gt;=D395,F395-D395,F395-D395+1)*24)</f>
        <v/>
      </c>
      <c r="N395" s="11">
        <f>IF(B395="","",SUMPRODUCT(MAX(($B$2:$B$394=B395)*($G$2:$G$394))))</f>
        <v/>
      </c>
      <c r="O395" s="3">
        <f>IF(B395="","",IF(COUNTIF('Araçlar'!$A$2:$A$101,B395)=0,"Plaka araç listesinde yok",IF(A395="","Tarih girilmedi",IF(AND(E395&lt;&gt;"",G395&lt;&gt;"",G395&lt;E395),"Dönüş km çıkıştan küçük",IF(OR(E395="",N395=0),"",IF(E395&lt;N395,"Çıkış km önceki dönüşten küçük",IF(E395&gt;N395,"Önceki dönüşten "&amp;TEXT(E395-N395,"0")&amp;" km fazla","")))))))</f>
        <v/>
      </c>
    </row>
    <row r="396">
      <c r="A396" s="4" t="n"/>
      <c r="B396" s="3" t="n"/>
      <c r="C396" s="3" t="n"/>
      <c r="D396" s="6" t="n"/>
      <c r="E396" s="7" t="n"/>
      <c r="F396" s="6" t="n"/>
      <c r="G396" s="7" t="n"/>
      <c r="H396" s="3" t="n"/>
      <c r="I396" s="8" t="n"/>
      <c r="J396" s="9" t="n"/>
      <c r="K396" s="3" t="n"/>
      <c r="L396" s="7">
        <f>IF(OR(E396="",G396=""),"",IF(G396&lt;E396,"",G396-E396))</f>
        <v/>
      </c>
      <c r="M396" s="10">
        <f>IF(OR(D396="",F396=""),"",IF(F396&gt;=D396,F396-D396,F396-D396+1)*24)</f>
        <v/>
      </c>
      <c r="N396" s="11">
        <f>IF(B396="","",SUMPRODUCT(MAX(($B$2:$B$395=B396)*($G$2:$G$395))))</f>
        <v/>
      </c>
      <c r="O396" s="3">
        <f>IF(B396="","",IF(COUNTIF('Araçlar'!$A$2:$A$101,B396)=0,"Plaka araç listesinde yok",IF(A396="","Tarih girilmedi",IF(AND(E396&lt;&gt;"",G396&lt;&gt;"",G396&lt;E396),"Dönüş km çıkıştan küçük",IF(OR(E396="",N396=0),"",IF(E396&lt;N396,"Çıkış km önceki dönüşten küçük",IF(E396&gt;N396,"Önceki dönüşten "&amp;TEXT(E396-N396,"0")&amp;" km fazla","")))))))</f>
        <v/>
      </c>
    </row>
    <row r="397">
      <c r="A397" s="4" t="n"/>
      <c r="B397" s="3" t="n"/>
      <c r="C397" s="3" t="n"/>
      <c r="D397" s="6" t="n"/>
      <c r="E397" s="7" t="n"/>
      <c r="F397" s="6" t="n"/>
      <c r="G397" s="7" t="n"/>
      <c r="H397" s="3" t="n"/>
      <c r="I397" s="8" t="n"/>
      <c r="J397" s="9" t="n"/>
      <c r="K397" s="3" t="n"/>
      <c r="L397" s="7">
        <f>IF(OR(E397="",G397=""),"",IF(G397&lt;E397,"",G397-E397))</f>
        <v/>
      </c>
      <c r="M397" s="10">
        <f>IF(OR(D397="",F397=""),"",IF(F397&gt;=D397,F397-D397,F397-D397+1)*24)</f>
        <v/>
      </c>
      <c r="N397" s="11">
        <f>IF(B397="","",SUMPRODUCT(MAX(($B$2:$B$396=B397)*($G$2:$G$396))))</f>
        <v/>
      </c>
      <c r="O397" s="3">
        <f>IF(B397="","",IF(COUNTIF('Araçlar'!$A$2:$A$101,B397)=0,"Plaka araç listesinde yok",IF(A397="","Tarih girilmedi",IF(AND(E397&lt;&gt;"",G397&lt;&gt;"",G397&lt;E397),"Dönüş km çıkıştan küçük",IF(OR(E397="",N397=0),"",IF(E397&lt;N397,"Çıkış km önceki dönüşten küçük",IF(E397&gt;N397,"Önceki dönüşten "&amp;TEXT(E397-N397,"0")&amp;" km fazla","")))))))</f>
        <v/>
      </c>
    </row>
    <row r="398">
      <c r="A398" s="4" t="n"/>
      <c r="B398" s="3" t="n"/>
      <c r="C398" s="3" t="n"/>
      <c r="D398" s="6" t="n"/>
      <c r="E398" s="7" t="n"/>
      <c r="F398" s="6" t="n"/>
      <c r="G398" s="7" t="n"/>
      <c r="H398" s="3" t="n"/>
      <c r="I398" s="8" t="n"/>
      <c r="J398" s="9" t="n"/>
      <c r="K398" s="3" t="n"/>
      <c r="L398" s="7">
        <f>IF(OR(E398="",G398=""),"",IF(G398&lt;E398,"",G398-E398))</f>
        <v/>
      </c>
      <c r="M398" s="10">
        <f>IF(OR(D398="",F398=""),"",IF(F398&gt;=D398,F398-D398,F398-D398+1)*24)</f>
        <v/>
      </c>
      <c r="N398" s="11">
        <f>IF(B398="","",SUMPRODUCT(MAX(($B$2:$B$397=B398)*($G$2:$G$397))))</f>
        <v/>
      </c>
      <c r="O398" s="3">
        <f>IF(B398="","",IF(COUNTIF('Araçlar'!$A$2:$A$101,B398)=0,"Plaka araç listesinde yok",IF(A398="","Tarih girilmedi",IF(AND(E398&lt;&gt;"",G398&lt;&gt;"",G398&lt;E398),"Dönüş km çıkıştan küçük",IF(OR(E398="",N398=0),"",IF(E398&lt;N398,"Çıkış km önceki dönüşten küçük",IF(E398&gt;N398,"Önceki dönüşten "&amp;TEXT(E398-N398,"0")&amp;" km fazla","")))))))</f>
        <v/>
      </c>
    </row>
    <row r="399">
      <c r="A399" s="4" t="n"/>
      <c r="B399" s="3" t="n"/>
      <c r="C399" s="3" t="n"/>
      <c r="D399" s="6" t="n"/>
      <c r="E399" s="7" t="n"/>
      <c r="F399" s="6" t="n"/>
      <c r="G399" s="7" t="n"/>
      <c r="H399" s="3" t="n"/>
      <c r="I399" s="8" t="n"/>
      <c r="J399" s="9" t="n"/>
      <c r="K399" s="3" t="n"/>
      <c r="L399" s="7">
        <f>IF(OR(E399="",G399=""),"",IF(G399&lt;E399,"",G399-E399))</f>
        <v/>
      </c>
      <c r="M399" s="10">
        <f>IF(OR(D399="",F399=""),"",IF(F399&gt;=D399,F399-D399,F399-D399+1)*24)</f>
        <v/>
      </c>
      <c r="N399" s="11">
        <f>IF(B399="","",SUMPRODUCT(MAX(($B$2:$B$398=B399)*($G$2:$G$398))))</f>
        <v/>
      </c>
      <c r="O399" s="3">
        <f>IF(B399="","",IF(COUNTIF('Araçlar'!$A$2:$A$101,B399)=0,"Plaka araç listesinde yok",IF(A399="","Tarih girilmedi",IF(AND(E399&lt;&gt;"",G399&lt;&gt;"",G399&lt;E399),"Dönüş km çıkıştan küçük",IF(OR(E399="",N399=0),"",IF(E399&lt;N399,"Çıkış km önceki dönüşten küçük",IF(E399&gt;N399,"Önceki dönüşten "&amp;TEXT(E399-N399,"0")&amp;" km fazla","")))))))</f>
        <v/>
      </c>
    </row>
    <row r="400">
      <c r="A400" s="4" t="n"/>
      <c r="B400" s="3" t="n"/>
      <c r="C400" s="3" t="n"/>
      <c r="D400" s="6" t="n"/>
      <c r="E400" s="7" t="n"/>
      <c r="F400" s="6" t="n"/>
      <c r="G400" s="7" t="n"/>
      <c r="H400" s="3" t="n"/>
      <c r="I400" s="8" t="n"/>
      <c r="J400" s="9" t="n"/>
      <c r="K400" s="3" t="n"/>
      <c r="L400" s="7">
        <f>IF(OR(E400="",G400=""),"",IF(G400&lt;E400,"",G400-E400))</f>
        <v/>
      </c>
      <c r="M400" s="10">
        <f>IF(OR(D400="",F400=""),"",IF(F400&gt;=D400,F400-D400,F400-D400+1)*24)</f>
        <v/>
      </c>
      <c r="N400" s="11">
        <f>IF(B400="","",SUMPRODUCT(MAX(($B$2:$B$399=B400)*($G$2:$G$399))))</f>
        <v/>
      </c>
      <c r="O400" s="3">
        <f>IF(B400="","",IF(COUNTIF('Araçlar'!$A$2:$A$101,B400)=0,"Plaka araç listesinde yok",IF(A400="","Tarih girilmedi",IF(AND(E400&lt;&gt;"",G400&lt;&gt;"",G400&lt;E400),"Dönüş km çıkıştan küçük",IF(OR(E400="",N400=0),"",IF(E400&lt;N400,"Çıkış km önceki dönüşten küçük",IF(E400&gt;N400,"Önceki dönüşten "&amp;TEXT(E400-N400,"0")&amp;" km fazla","")))))))</f>
        <v/>
      </c>
    </row>
    <row r="401">
      <c r="A401" s="4" t="n"/>
      <c r="B401" s="3" t="n"/>
      <c r="C401" s="3" t="n"/>
      <c r="D401" s="6" t="n"/>
      <c r="E401" s="7" t="n"/>
      <c r="F401" s="6" t="n"/>
      <c r="G401" s="7" t="n"/>
      <c r="H401" s="3" t="n"/>
      <c r="I401" s="8" t="n"/>
      <c r="J401" s="9" t="n"/>
      <c r="K401" s="3" t="n"/>
      <c r="L401" s="7">
        <f>IF(OR(E401="",G401=""),"",IF(G401&lt;E401,"",G401-E401))</f>
        <v/>
      </c>
      <c r="M401" s="10">
        <f>IF(OR(D401="",F401=""),"",IF(F401&gt;=D401,F401-D401,F401-D401+1)*24)</f>
        <v/>
      </c>
      <c r="N401" s="11">
        <f>IF(B401="","",SUMPRODUCT(MAX(($B$2:$B$400=B401)*($G$2:$G$400))))</f>
        <v/>
      </c>
      <c r="O401" s="3">
        <f>IF(B401="","",IF(COUNTIF('Araçlar'!$A$2:$A$101,B401)=0,"Plaka araç listesinde yok",IF(A401="","Tarih girilmedi",IF(AND(E401&lt;&gt;"",G401&lt;&gt;"",G401&lt;E401),"Dönüş km çıkıştan küçük",IF(OR(E401="",N401=0),"",IF(E401&lt;N401,"Çıkış km önceki dönüşten küçük",IF(E401&gt;N401,"Önceki dönüşten "&amp;TEXT(E401-N401,"0")&amp;" km fazla","")))))))</f>
        <v/>
      </c>
    </row>
    <row r="402">
      <c r="A402" s="4" t="n"/>
      <c r="B402" s="3" t="n"/>
      <c r="C402" s="3" t="n"/>
      <c r="D402" s="6" t="n"/>
      <c r="E402" s="7" t="n"/>
      <c r="F402" s="6" t="n"/>
      <c r="G402" s="7" t="n"/>
      <c r="H402" s="3" t="n"/>
      <c r="I402" s="8" t="n"/>
      <c r="J402" s="9" t="n"/>
      <c r="K402" s="3" t="n"/>
      <c r="L402" s="7">
        <f>IF(OR(E402="",G402=""),"",IF(G402&lt;E402,"",G402-E402))</f>
        <v/>
      </c>
      <c r="M402" s="10">
        <f>IF(OR(D402="",F402=""),"",IF(F402&gt;=D402,F402-D402,F402-D402+1)*24)</f>
        <v/>
      </c>
      <c r="N402" s="11">
        <f>IF(B402="","",SUMPRODUCT(MAX(($B$2:$B$401=B402)*($G$2:$G$401))))</f>
        <v/>
      </c>
      <c r="O402" s="3">
        <f>IF(B402="","",IF(COUNTIF('Araçlar'!$A$2:$A$101,B402)=0,"Plaka araç listesinde yok",IF(A402="","Tarih girilmedi",IF(AND(E402&lt;&gt;"",G402&lt;&gt;"",G402&lt;E402),"Dönüş km çıkıştan küçük",IF(OR(E402="",N402=0),"",IF(E402&lt;N402,"Çıkış km önceki dönüşten küçük",IF(E402&gt;N402,"Önceki dönüşten "&amp;TEXT(E402-N402,"0")&amp;" km fazla","")))))))</f>
        <v/>
      </c>
    </row>
    <row r="403">
      <c r="A403" s="4" t="n"/>
      <c r="B403" s="3" t="n"/>
      <c r="C403" s="3" t="n"/>
      <c r="D403" s="6" t="n"/>
      <c r="E403" s="7" t="n"/>
      <c r="F403" s="6" t="n"/>
      <c r="G403" s="7" t="n"/>
      <c r="H403" s="3" t="n"/>
      <c r="I403" s="8" t="n"/>
      <c r="J403" s="9" t="n"/>
      <c r="K403" s="3" t="n"/>
      <c r="L403" s="7">
        <f>IF(OR(E403="",G403=""),"",IF(G403&lt;E403,"",G403-E403))</f>
        <v/>
      </c>
      <c r="M403" s="10">
        <f>IF(OR(D403="",F403=""),"",IF(F403&gt;=D403,F403-D403,F403-D403+1)*24)</f>
        <v/>
      </c>
      <c r="N403" s="11">
        <f>IF(B403="","",SUMPRODUCT(MAX(($B$2:$B$402=B403)*($G$2:$G$402))))</f>
        <v/>
      </c>
      <c r="O403" s="3">
        <f>IF(B403="","",IF(COUNTIF('Araçlar'!$A$2:$A$101,B403)=0,"Plaka araç listesinde yok",IF(A403="","Tarih girilmedi",IF(AND(E403&lt;&gt;"",G403&lt;&gt;"",G403&lt;E403),"Dönüş km çıkıştan küçük",IF(OR(E403="",N403=0),"",IF(E403&lt;N403,"Çıkış km önceki dönüşten küçük",IF(E403&gt;N403,"Önceki dönüşten "&amp;TEXT(E403-N403,"0")&amp;" km fazla","")))))))</f>
        <v/>
      </c>
    </row>
    <row r="404">
      <c r="A404" s="4" t="n"/>
      <c r="B404" s="3" t="n"/>
      <c r="C404" s="3" t="n"/>
      <c r="D404" s="6" t="n"/>
      <c r="E404" s="7" t="n"/>
      <c r="F404" s="6" t="n"/>
      <c r="G404" s="7" t="n"/>
      <c r="H404" s="3" t="n"/>
      <c r="I404" s="8" t="n"/>
      <c r="J404" s="9" t="n"/>
      <c r="K404" s="3" t="n"/>
      <c r="L404" s="7">
        <f>IF(OR(E404="",G404=""),"",IF(G404&lt;E404,"",G404-E404))</f>
        <v/>
      </c>
      <c r="M404" s="10">
        <f>IF(OR(D404="",F404=""),"",IF(F404&gt;=D404,F404-D404,F404-D404+1)*24)</f>
        <v/>
      </c>
      <c r="N404" s="11">
        <f>IF(B404="","",SUMPRODUCT(MAX(($B$2:$B$403=B404)*($G$2:$G$403))))</f>
        <v/>
      </c>
      <c r="O404" s="3">
        <f>IF(B404="","",IF(COUNTIF('Araçlar'!$A$2:$A$101,B404)=0,"Plaka araç listesinde yok",IF(A404="","Tarih girilmedi",IF(AND(E404&lt;&gt;"",G404&lt;&gt;"",G404&lt;E404),"Dönüş km çıkıştan küçük",IF(OR(E404="",N404=0),"",IF(E404&lt;N404,"Çıkış km önceki dönüşten küçük",IF(E404&gt;N404,"Önceki dönüşten "&amp;TEXT(E404-N404,"0")&amp;" km fazla","")))))))</f>
        <v/>
      </c>
    </row>
    <row r="405">
      <c r="A405" s="4" t="n"/>
      <c r="B405" s="3" t="n"/>
      <c r="C405" s="3" t="n"/>
      <c r="D405" s="6" t="n"/>
      <c r="E405" s="7" t="n"/>
      <c r="F405" s="6" t="n"/>
      <c r="G405" s="7" t="n"/>
      <c r="H405" s="3" t="n"/>
      <c r="I405" s="8" t="n"/>
      <c r="J405" s="9" t="n"/>
      <c r="K405" s="3" t="n"/>
      <c r="L405" s="7">
        <f>IF(OR(E405="",G405=""),"",IF(G405&lt;E405,"",G405-E405))</f>
        <v/>
      </c>
      <c r="M405" s="10">
        <f>IF(OR(D405="",F405=""),"",IF(F405&gt;=D405,F405-D405,F405-D405+1)*24)</f>
        <v/>
      </c>
      <c r="N405" s="11">
        <f>IF(B405="","",SUMPRODUCT(MAX(($B$2:$B$404=B405)*($G$2:$G$404))))</f>
        <v/>
      </c>
      <c r="O405" s="3">
        <f>IF(B405="","",IF(COUNTIF('Araçlar'!$A$2:$A$101,B405)=0,"Plaka araç listesinde yok",IF(A405="","Tarih girilmedi",IF(AND(E405&lt;&gt;"",G405&lt;&gt;"",G405&lt;E405),"Dönüş km çıkıştan küçük",IF(OR(E405="",N405=0),"",IF(E405&lt;N405,"Çıkış km önceki dönüşten küçük",IF(E405&gt;N405,"Önceki dönüşten "&amp;TEXT(E405-N405,"0")&amp;" km fazla","")))))))</f>
        <v/>
      </c>
    </row>
    <row r="406">
      <c r="A406" s="4" t="n"/>
      <c r="B406" s="3" t="n"/>
      <c r="C406" s="3" t="n"/>
      <c r="D406" s="6" t="n"/>
      <c r="E406" s="7" t="n"/>
      <c r="F406" s="6" t="n"/>
      <c r="G406" s="7" t="n"/>
      <c r="H406" s="3" t="n"/>
      <c r="I406" s="8" t="n"/>
      <c r="J406" s="9" t="n"/>
      <c r="K406" s="3" t="n"/>
      <c r="L406" s="7">
        <f>IF(OR(E406="",G406=""),"",IF(G406&lt;E406,"",G406-E406))</f>
        <v/>
      </c>
      <c r="M406" s="10">
        <f>IF(OR(D406="",F406=""),"",IF(F406&gt;=D406,F406-D406,F406-D406+1)*24)</f>
        <v/>
      </c>
      <c r="N406" s="11">
        <f>IF(B406="","",SUMPRODUCT(MAX(($B$2:$B$405=B406)*($G$2:$G$405))))</f>
        <v/>
      </c>
      <c r="O406" s="3">
        <f>IF(B406="","",IF(COUNTIF('Araçlar'!$A$2:$A$101,B406)=0,"Plaka araç listesinde yok",IF(A406="","Tarih girilmedi",IF(AND(E406&lt;&gt;"",G406&lt;&gt;"",G406&lt;E406),"Dönüş km çıkıştan küçük",IF(OR(E406="",N406=0),"",IF(E406&lt;N406,"Çıkış km önceki dönüşten küçük",IF(E406&gt;N406,"Önceki dönüşten "&amp;TEXT(E406-N406,"0")&amp;" km fazla","")))))))</f>
        <v/>
      </c>
    </row>
    <row r="407">
      <c r="A407" s="4" t="n"/>
      <c r="B407" s="3" t="n"/>
      <c r="C407" s="3" t="n"/>
      <c r="D407" s="6" t="n"/>
      <c r="E407" s="7" t="n"/>
      <c r="F407" s="6" t="n"/>
      <c r="G407" s="7" t="n"/>
      <c r="H407" s="3" t="n"/>
      <c r="I407" s="8" t="n"/>
      <c r="J407" s="9" t="n"/>
      <c r="K407" s="3" t="n"/>
      <c r="L407" s="7">
        <f>IF(OR(E407="",G407=""),"",IF(G407&lt;E407,"",G407-E407))</f>
        <v/>
      </c>
      <c r="M407" s="10">
        <f>IF(OR(D407="",F407=""),"",IF(F407&gt;=D407,F407-D407,F407-D407+1)*24)</f>
        <v/>
      </c>
      <c r="N407" s="11">
        <f>IF(B407="","",SUMPRODUCT(MAX(($B$2:$B$406=B407)*($G$2:$G$406))))</f>
        <v/>
      </c>
      <c r="O407" s="3">
        <f>IF(B407="","",IF(COUNTIF('Araçlar'!$A$2:$A$101,B407)=0,"Plaka araç listesinde yok",IF(A407="","Tarih girilmedi",IF(AND(E407&lt;&gt;"",G407&lt;&gt;"",G407&lt;E407),"Dönüş km çıkıştan küçük",IF(OR(E407="",N407=0),"",IF(E407&lt;N407,"Çıkış km önceki dönüşten küçük",IF(E407&gt;N407,"Önceki dönüşten "&amp;TEXT(E407-N407,"0")&amp;" km fazla","")))))))</f>
        <v/>
      </c>
    </row>
    <row r="408">
      <c r="A408" s="4" t="n"/>
      <c r="B408" s="3" t="n"/>
      <c r="C408" s="3" t="n"/>
      <c r="D408" s="6" t="n"/>
      <c r="E408" s="7" t="n"/>
      <c r="F408" s="6" t="n"/>
      <c r="G408" s="7" t="n"/>
      <c r="H408" s="3" t="n"/>
      <c r="I408" s="8" t="n"/>
      <c r="J408" s="9" t="n"/>
      <c r="K408" s="3" t="n"/>
      <c r="L408" s="7">
        <f>IF(OR(E408="",G408=""),"",IF(G408&lt;E408,"",G408-E408))</f>
        <v/>
      </c>
      <c r="M408" s="10">
        <f>IF(OR(D408="",F408=""),"",IF(F408&gt;=D408,F408-D408,F408-D408+1)*24)</f>
        <v/>
      </c>
      <c r="N408" s="11">
        <f>IF(B408="","",SUMPRODUCT(MAX(($B$2:$B$407=B408)*($G$2:$G$407))))</f>
        <v/>
      </c>
      <c r="O408" s="3">
        <f>IF(B408="","",IF(COUNTIF('Araçlar'!$A$2:$A$101,B408)=0,"Plaka araç listesinde yok",IF(A408="","Tarih girilmedi",IF(AND(E408&lt;&gt;"",G408&lt;&gt;"",G408&lt;E408),"Dönüş km çıkıştan küçük",IF(OR(E408="",N408=0),"",IF(E408&lt;N408,"Çıkış km önceki dönüşten küçük",IF(E408&gt;N408,"Önceki dönüşten "&amp;TEXT(E408-N408,"0")&amp;" km fazla","")))))))</f>
        <v/>
      </c>
    </row>
    <row r="409">
      <c r="A409" s="4" t="n"/>
      <c r="B409" s="3" t="n"/>
      <c r="C409" s="3" t="n"/>
      <c r="D409" s="6" t="n"/>
      <c r="E409" s="7" t="n"/>
      <c r="F409" s="6" t="n"/>
      <c r="G409" s="7" t="n"/>
      <c r="H409" s="3" t="n"/>
      <c r="I409" s="8" t="n"/>
      <c r="J409" s="9" t="n"/>
      <c r="K409" s="3" t="n"/>
      <c r="L409" s="7">
        <f>IF(OR(E409="",G409=""),"",IF(G409&lt;E409,"",G409-E409))</f>
        <v/>
      </c>
      <c r="M409" s="10">
        <f>IF(OR(D409="",F409=""),"",IF(F409&gt;=D409,F409-D409,F409-D409+1)*24)</f>
        <v/>
      </c>
      <c r="N409" s="11">
        <f>IF(B409="","",SUMPRODUCT(MAX(($B$2:$B$408=B409)*($G$2:$G$408))))</f>
        <v/>
      </c>
      <c r="O409" s="3">
        <f>IF(B409="","",IF(COUNTIF('Araçlar'!$A$2:$A$101,B409)=0,"Plaka araç listesinde yok",IF(A409="","Tarih girilmedi",IF(AND(E409&lt;&gt;"",G409&lt;&gt;"",G409&lt;E409),"Dönüş km çıkıştan küçük",IF(OR(E409="",N409=0),"",IF(E409&lt;N409,"Çıkış km önceki dönüşten küçük",IF(E409&gt;N409,"Önceki dönüşten "&amp;TEXT(E409-N409,"0")&amp;" km fazla","")))))))</f>
        <v/>
      </c>
    </row>
    <row r="410">
      <c r="A410" s="4" t="n"/>
      <c r="B410" s="3" t="n"/>
      <c r="C410" s="3" t="n"/>
      <c r="D410" s="6" t="n"/>
      <c r="E410" s="7" t="n"/>
      <c r="F410" s="6" t="n"/>
      <c r="G410" s="7" t="n"/>
      <c r="H410" s="3" t="n"/>
      <c r="I410" s="8" t="n"/>
      <c r="J410" s="9" t="n"/>
      <c r="K410" s="3" t="n"/>
      <c r="L410" s="7">
        <f>IF(OR(E410="",G410=""),"",IF(G410&lt;E410,"",G410-E410))</f>
        <v/>
      </c>
      <c r="M410" s="10">
        <f>IF(OR(D410="",F410=""),"",IF(F410&gt;=D410,F410-D410,F410-D410+1)*24)</f>
        <v/>
      </c>
      <c r="N410" s="11">
        <f>IF(B410="","",SUMPRODUCT(MAX(($B$2:$B$409=B410)*($G$2:$G$409))))</f>
        <v/>
      </c>
      <c r="O410" s="3">
        <f>IF(B410="","",IF(COUNTIF('Araçlar'!$A$2:$A$101,B410)=0,"Plaka araç listesinde yok",IF(A410="","Tarih girilmedi",IF(AND(E410&lt;&gt;"",G410&lt;&gt;"",G410&lt;E410),"Dönüş km çıkıştan küçük",IF(OR(E410="",N410=0),"",IF(E410&lt;N410,"Çıkış km önceki dönüşten küçük",IF(E410&gt;N410,"Önceki dönüşten "&amp;TEXT(E410-N410,"0")&amp;" km fazla","")))))))</f>
        <v/>
      </c>
    </row>
    <row r="411">
      <c r="A411" s="4" t="n"/>
      <c r="B411" s="3" t="n"/>
      <c r="C411" s="3" t="n"/>
      <c r="D411" s="6" t="n"/>
      <c r="E411" s="7" t="n"/>
      <c r="F411" s="6" t="n"/>
      <c r="G411" s="7" t="n"/>
      <c r="H411" s="3" t="n"/>
      <c r="I411" s="8" t="n"/>
      <c r="J411" s="9" t="n"/>
      <c r="K411" s="3" t="n"/>
      <c r="L411" s="7">
        <f>IF(OR(E411="",G411=""),"",IF(G411&lt;E411,"",G411-E411))</f>
        <v/>
      </c>
      <c r="M411" s="10">
        <f>IF(OR(D411="",F411=""),"",IF(F411&gt;=D411,F411-D411,F411-D411+1)*24)</f>
        <v/>
      </c>
      <c r="N411" s="11">
        <f>IF(B411="","",SUMPRODUCT(MAX(($B$2:$B$410=B411)*($G$2:$G$410))))</f>
        <v/>
      </c>
      <c r="O411" s="3">
        <f>IF(B411="","",IF(COUNTIF('Araçlar'!$A$2:$A$101,B411)=0,"Plaka araç listesinde yok",IF(A411="","Tarih girilmedi",IF(AND(E411&lt;&gt;"",G411&lt;&gt;"",G411&lt;E411),"Dönüş km çıkıştan küçük",IF(OR(E411="",N411=0),"",IF(E411&lt;N411,"Çıkış km önceki dönüşten küçük",IF(E411&gt;N411,"Önceki dönüşten "&amp;TEXT(E411-N411,"0")&amp;" km fazla","")))))))</f>
        <v/>
      </c>
    </row>
    <row r="412">
      <c r="A412" s="4" t="n"/>
      <c r="B412" s="3" t="n"/>
      <c r="C412" s="3" t="n"/>
      <c r="D412" s="6" t="n"/>
      <c r="E412" s="7" t="n"/>
      <c r="F412" s="6" t="n"/>
      <c r="G412" s="7" t="n"/>
      <c r="H412" s="3" t="n"/>
      <c r="I412" s="8" t="n"/>
      <c r="J412" s="9" t="n"/>
      <c r="K412" s="3" t="n"/>
      <c r="L412" s="7">
        <f>IF(OR(E412="",G412=""),"",IF(G412&lt;E412,"",G412-E412))</f>
        <v/>
      </c>
      <c r="M412" s="10">
        <f>IF(OR(D412="",F412=""),"",IF(F412&gt;=D412,F412-D412,F412-D412+1)*24)</f>
        <v/>
      </c>
      <c r="N412" s="11">
        <f>IF(B412="","",SUMPRODUCT(MAX(($B$2:$B$411=B412)*($G$2:$G$411))))</f>
        <v/>
      </c>
      <c r="O412" s="3">
        <f>IF(B412="","",IF(COUNTIF('Araçlar'!$A$2:$A$101,B412)=0,"Plaka araç listesinde yok",IF(A412="","Tarih girilmedi",IF(AND(E412&lt;&gt;"",G412&lt;&gt;"",G412&lt;E412),"Dönüş km çıkıştan küçük",IF(OR(E412="",N412=0),"",IF(E412&lt;N412,"Çıkış km önceki dönüşten küçük",IF(E412&gt;N412,"Önceki dönüşten "&amp;TEXT(E412-N412,"0")&amp;" km fazla","")))))))</f>
        <v/>
      </c>
    </row>
    <row r="413">
      <c r="A413" s="4" t="n"/>
      <c r="B413" s="3" t="n"/>
      <c r="C413" s="3" t="n"/>
      <c r="D413" s="6" t="n"/>
      <c r="E413" s="7" t="n"/>
      <c r="F413" s="6" t="n"/>
      <c r="G413" s="7" t="n"/>
      <c r="H413" s="3" t="n"/>
      <c r="I413" s="8" t="n"/>
      <c r="J413" s="9" t="n"/>
      <c r="K413" s="3" t="n"/>
      <c r="L413" s="7">
        <f>IF(OR(E413="",G413=""),"",IF(G413&lt;E413,"",G413-E413))</f>
        <v/>
      </c>
      <c r="M413" s="10">
        <f>IF(OR(D413="",F413=""),"",IF(F413&gt;=D413,F413-D413,F413-D413+1)*24)</f>
        <v/>
      </c>
      <c r="N413" s="11">
        <f>IF(B413="","",SUMPRODUCT(MAX(($B$2:$B$412=B413)*($G$2:$G$412))))</f>
        <v/>
      </c>
      <c r="O413" s="3">
        <f>IF(B413="","",IF(COUNTIF('Araçlar'!$A$2:$A$101,B413)=0,"Plaka araç listesinde yok",IF(A413="","Tarih girilmedi",IF(AND(E413&lt;&gt;"",G413&lt;&gt;"",G413&lt;E413),"Dönüş km çıkıştan küçük",IF(OR(E413="",N413=0),"",IF(E413&lt;N413,"Çıkış km önceki dönüşten küçük",IF(E413&gt;N413,"Önceki dönüşten "&amp;TEXT(E413-N413,"0")&amp;" km fazla","")))))))</f>
        <v/>
      </c>
    </row>
    <row r="414">
      <c r="A414" s="4" t="n"/>
      <c r="B414" s="3" t="n"/>
      <c r="C414" s="3" t="n"/>
      <c r="D414" s="6" t="n"/>
      <c r="E414" s="7" t="n"/>
      <c r="F414" s="6" t="n"/>
      <c r="G414" s="7" t="n"/>
      <c r="H414" s="3" t="n"/>
      <c r="I414" s="8" t="n"/>
      <c r="J414" s="9" t="n"/>
      <c r="K414" s="3" t="n"/>
      <c r="L414" s="7">
        <f>IF(OR(E414="",G414=""),"",IF(G414&lt;E414,"",G414-E414))</f>
        <v/>
      </c>
      <c r="M414" s="10">
        <f>IF(OR(D414="",F414=""),"",IF(F414&gt;=D414,F414-D414,F414-D414+1)*24)</f>
        <v/>
      </c>
      <c r="N414" s="11">
        <f>IF(B414="","",SUMPRODUCT(MAX(($B$2:$B$413=B414)*($G$2:$G$413))))</f>
        <v/>
      </c>
      <c r="O414" s="3">
        <f>IF(B414="","",IF(COUNTIF('Araçlar'!$A$2:$A$101,B414)=0,"Plaka araç listesinde yok",IF(A414="","Tarih girilmedi",IF(AND(E414&lt;&gt;"",G414&lt;&gt;"",G414&lt;E414),"Dönüş km çıkıştan küçük",IF(OR(E414="",N414=0),"",IF(E414&lt;N414,"Çıkış km önceki dönüşten küçük",IF(E414&gt;N414,"Önceki dönüşten "&amp;TEXT(E414-N414,"0")&amp;" km fazla","")))))))</f>
        <v/>
      </c>
    </row>
    <row r="415">
      <c r="A415" s="4" t="n"/>
      <c r="B415" s="3" t="n"/>
      <c r="C415" s="3" t="n"/>
      <c r="D415" s="6" t="n"/>
      <c r="E415" s="7" t="n"/>
      <c r="F415" s="6" t="n"/>
      <c r="G415" s="7" t="n"/>
      <c r="H415" s="3" t="n"/>
      <c r="I415" s="8" t="n"/>
      <c r="J415" s="9" t="n"/>
      <c r="K415" s="3" t="n"/>
      <c r="L415" s="7">
        <f>IF(OR(E415="",G415=""),"",IF(G415&lt;E415,"",G415-E415))</f>
        <v/>
      </c>
      <c r="M415" s="10">
        <f>IF(OR(D415="",F415=""),"",IF(F415&gt;=D415,F415-D415,F415-D415+1)*24)</f>
        <v/>
      </c>
      <c r="N415" s="11">
        <f>IF(B415="","",SUMPRODUCT(MAX(($B$2:$B$414=B415)*($G$2:$G$414))))</f>
        <v/>
      </c>
      <c r="O415" s="3">
        <f>IF(B415="","",IF(COUNTIF('Araçlar'!$A$2:$A$101,B415)=0,"Plaka araç listesinde yok",IF(A415="","Tarih girilmedi",IF(AND(E415&lt;&gt;"",G415&lt;&gt;"",G415&lt;E415),"Dönüş km çıkıştan küçük",IF(OR(E415="",N415=0),"",IF(E415&lt;N415,"Çıkış km önceki dönüşten küçük",IF(E415&gt;N415,"Önceki dönüşten "&amp;TEXT(E415-N415,"0")&amp;" km fazla","")))))))</f>
        <v/>
      </c>
    </row>
    <row r="416">
      <c r="A416" s="4" t="n"/>
      <c r="B416" s="3" t="n"/>
      <c r="C416" s="3" t="n"/>
      <c r="D416" s="6" t="n"/>
      <c r="E416" s="7" t="n"/>
      <c r="F416" s="6" t="n"/>
      <c r="G416" s="7" t="n"/>
      <c r="H416" s="3" t="n"/>
      <c r="I416" s="8" t="n"/>
      <c r="J416" s="9" t="n"/>
      <c r="K416" s="3" t="n"/>
      <c r="L416" s="7">
        <f>IF(OR(E416="",G416=""),"",IF(G416&lt;E416,"",G416-E416))</f>
        <v/>
      </c>
      <c r="M416" s="10">
        <f>IF(OR(D416="",F416=""),"",IF(F416&gt;=D416,F416-D416,F416-D416+1)*24)</f>
        <v/>
      </c>
      <c r="N416" s="11">
        <f>IF(B416="","",SUMPRODUCT(MAX(($B$2:$B$415=B416)*($G$2:$G$415))))</f>
        <v/>
      </c>
      <c r="O416" s="3">
        <f>IF(B416="","",IF(COUNTIF('Araçlar'!$A$2:$A$101,B416)=0,"Plaka araç listesinde yok",IF(A416="","Tarih girilmedi",IF(AND(E416&lt;&gt;"",G416&lt;&gt;"",G416&lt;E416),"Dönüş km çıkıştan küçük",IF(OR(E416="",N416=0),"",IF(E416&lt;N416,"Çıkış km önceki dönüşten küçük",IF(E416&gt;N416,"Önceki dönüşten "&amp;TEXT(E416-N416,"0")&amp;" km fazla","")))))))</f>
        <v/>
      </c>
    </row>
    <row r="417">
      <c r="A417" s="4" t="n"/>
      <c r="B417" s="3" t="n"/>
      <c r="C417" s="3" t="n"/>
      <c r="D417" s="6" t="n"/>
      <c r="E417" s="7" t="n"/>
      <c r="F417" s="6" t="n"/>
      <c r="G417" s="7" t="n"/>
      <c r="H417" s="3" t="n"/>
      <c r="I417" s="8" t="n"/>
      <c r="J417" s="9" t="n"/>
      <c r="K417" s="3" t="n"/>
      <c r="L417" s="7">
        <f>IF(OR(E417="",G417=""),"",IF(G417&lt;E417,"",G417-E417))</f>
        <v/>
      </c>
      <c r="M417" s="10">
        <f>IF(OR(D417="",F417=""),"",IF(F417&gt;=D417,F417-D417,F417-D417+1)*24)</f>
        <v/>
      </c>
      <c r="N417" s="11">
        <f>IF(B417="","",SUMPRODUCT(MAX(($B$2:$B$416=B417)*($G$2:$G$416))))</f>
        <v/>
      </c>
      <c r="O417" s="3">
        <f>IF(B417="","",IF(COUNTIF('Araçlar'!$A$2:$A$101,B417)=0,"Plaka araç listesinde yok",IF(A417="","Tarih girilmedi",IF(AND(E417&lt;&gt;"",G417&lt;&gt;"",G417&lt;E417),"Dönüş km çıkıştan küçük",IF(OR(E417="",N417=0),"",IF(E417&lt;N417,"Çıkış km önceki dönüşten küçük",IF(E417&gt;N417,"Önceki dönüşten "&amp;TEXT(E417-N417,"0")&amp;" km fazla","")))))))</f>
        <v/>
      </c>
    </row>
    <row r="418">
      <c r="A418" s="4" t="n"/>
      <c r="B418" s="3" t="n"/>
      <c r="C418" s="3" t="n"/>
      <c r="D418" s="6" t="n"/>
      <c r="E418" s="7" t="n"/>
      <c r="F418" s="6" t="n"/>
      <c r="G418" s="7" t="n"/>
      <c r="H418" s="3" t="n"/>
      <c r="I418" s="8" t="n"/>
      <c r="J418" s="9" t="n"/>
      <c r="K418" s="3" t="n"/>
      <c r="L418" s="7">
        <f>IF(OR(E418="",G418=""),"",IF(G418&lt;E418,"",G418-E418))</f>
        <v/>
      </c>
      <c r="M418" s="10">
        <f>IF(OR(D418="",F418=""),"",IF(F418&gt;=D418,F418-D418,F418-D418+1)*24)</f>
        <v/>
      </c>
      <c r="N418" s="11">
        <f>IF(B418="","",SUMPRODUCT(MAX(($B$2:$B$417=B418)*($G$2:$G$417))))</f>
        <v/>
      </c>
      <c r="O418" s="3">
        <f>IF(B418="","",IF(COUNTIF('Araçlar'!$A$2:$A$101,B418)=0,"Plaka araç listesinde yok",IF(A418="","Tarih girilmedi",IF(AND(E418&lt;&gt;"",G418&lt;&gt;"",G418&lt;E418),"Dönüş km çıkıştan küçük",IF(OR(E418="",N418=0),"",IF(E418&lt;N418,"Çıkış km önceki dönüşten küçük",IF(E418&gt;N418,"Önceki dönüşten "&amp;TEXT(E418-N418,"0")&amp;" km fazla","")))))))</f>
        <v/>
      </c>
    </row>
    <row r="419">
      <c r="A419" s="4" t="n"/>
      <c r="B419" s="3" t="n"/>
      <c r="C419" s="3" t="n"/>
      <c r="D419" s="6" t="n"/>
      <c r="E419" s="7" t="n"/>
      <c r="F419" s="6" t="n"/>
      <c r="G419" s="7" t="n"/>
      <c r="H419" s="3" t="n"/>
      <c r="I419" s="8" t="n"/>
      <c r="J419" s="9" t="n"/>
      <c r="K419" s="3" t="n"/>
      <c r="L419" s="7">
        <f>IF(OR(E419="",G419=""),"",IF(G419&lt;E419,"",G419-E419))</f>
        <v/>
      </c>
      <c r="M419" s="10">
        <f>IF(OR(D419="",F419=""),"",IF(F419&gt;=D419,F419-D419,F419-D419+1)*24)</f>
        <v/>
      </c>
      <c r="N419" s="11">
        <f>IF(B419="","",SUMPRODUCT(MAX(($B$2:$B$418=B419)*($G$2:$G$418))))</f>
        <v/>
      </c>
      <c r="O419" s="3">
        <f>IF(B419="","",IF(COUNTIF('Araçlar'!$A$2:$A$101,B419)=0,"Plaka araç listesinde yok",IF(A419="","Tarih girilmedi",IF(AND(E419&lt;&gt;"",G419&lt;&gt;"",G419&lt;E419),"Dönüş km çıkıştan küçük",IF(OR(E419="",N419=0),"",IF(E419&lt;N419,"Çıkış km önceki dönüşten küçük",IF(E419&gt;N419,"Önceki dönüşten "&amp;TEXT(E419-N419,"0")&amp;" km fazla","")))))))</f>
        <v/>
      </c>
    </row>
    <row r="420">
      <c r="A420" s="4" t="n"/>
      <c r="B420" s="3" t="n"/>
      <c r="C420" s="3" t="n"/>
      <c r="D420" s="6" t="n"/>
      <c r="E420" s="7" t="n"/>
      <c r="F420" s="6" t="n"/>
      <c r="G420" s="7" t="n"/>
      <c r="H420" s="3" t="n"/>
      <c r="I420" s="8" t="n"/>
      <c r="J420" s="9" t="n"/>
      <c r="K420" s="3" t="n"/>
      <c r="L420" s="7">
        <f>IF(OR(E420="",G420=""),"",IF(G420&lt;E420,"",G420-E420))</f>
        <v/>
      </c>
      <c r="M420" s="10">
        <f>IF(OR(D420="",F420=""),"",IF(F420&gt;=D420,F420-D420,F420-D420+1)*24)</f>
        <v/>
      </c>
      <c r="N420" s="11">
        <f>IF(B420="","",SUMPRODUCT(MAX(($B$2:$B$419=B420)*($G$2:$G$419))))</f>
        <v/>
      </c>
      <c r="O420" s="3">
        <f>IF(B420="","",IF(COUNTIF('Araçlar'!$A$2:$A$101,B420)=0,"Plaka araç listesinde yok",IF(A420="","Tarih girilmedi",IF(AND(E420&lt;&gt;"",G420&lt;&gt;"",G420&lt;E420),"Dönüş km çıkıştan küçük",IF(OR(E420="",N420=0),"",IF(E420&lt;N420,"Çıkış km önceki dönüşten küçük",IF(E420&gt;N420,"Önceki dönüşten "&amp;TEXT(E420-N420,"0")&amp;" km fazla","")))))))</f>
        <v/>
      </c>
    </row>
    <row r="421">
      <c r="A421" s="4" t="n"/>
      <c r="B421" s="3" t="n"/>
      <c r="C421" s="3" t="n"/>
      <c r="D421" s="6" t="n"/>
      <c r="E421" s="7" t="n"/>
      <c r="F421" s="6" t="n"/>
      <c r="G421" s="7" t="n"/>
      <c r="H421" s="3" t="n"/>
      <c r="I421" s="8" t="n"/>
      <c r="J421" s="9" t="n"/>
      <c r="K421" s="3" t="n"/>
      <c r="L421" s="7">
        <f>IF(OR(E421="",G421=""),"",IF(G421&lt;E421,"",G421-E421))</f>
        <v/>
      </c>
      <c r="M421" s="10">
        <f>IF(OR(D421="",F421=""),"",IF(F421&gt;=D421,F421-D421,F421-D421+1)*24)</f>
        <v/>
      </c>
      <c r="N421" s="11">
        <f>IF(B421="","",SUMPRODUCT(MAX(($B$2:$B$420=B421)*($G$2:$G$420))))</f>
        <v/>
      </c>
      <c r="O421" s="3">
        <f>IF(B421="","",IF(COUNTIF('Araçlar'!$A$2:$A$101,B421)=0,"Plaka araç listesinde yok",IF(A421="","Tarih girilmedi",IF(AND(E421&lt;&gt;"",G421&lt;&gt;"",G421&lt;E421),"Dönüş km çıkıştan küçük",IF(OR(E421="",N421=0),"",IF(E421&lt;N421,"Çıkış km önceki dönüşten küçük",IF(E421&gt;N421,"Önceki dönüşten "&amp;TEXT(E421-N421,"0")&amp;" km fazla","")))))))</f>
        <v/>
      </c>
    </row>
    <row r="422">
      <c r="A422" s="4" t="n"/>
      <c r="B422" s="3" t="n"/>
      <c r="C422" s="3" t="n"/>
      <c r="D422" s="6" t="n"/>
      <c r="E422" s="7" t="n"/>
      <c r="F422" s="6" t="n"/>
      <c r="G422" s="7" t="n"/>
      <c r="H422" s="3" t="n"/>
      <c r="I422" s="8" t="n"/>
      <c r="J422" s="9" t="n"/>
      <c r="K422" s="3" t="n"/>
      <c r="L422" s="7">
        <f>IF(OR(E422="",G422=""),"",IF(G422&lt;E422,"",G422-E422))</f>
        <v/>
      </c>
      <c r="M422" s="10">
        <f>IF(OR(D422="",F422=""),"",IF(F422&gt;=D422,F422-D422,F422-D422+1)*24)</f>
        <v/>
      </c>
      <c r="N422" s="11">
        <f>IF(B422="","",SUMPRODUCT(MAX(($B$2:$B$421=B422)*($G$2:$G$421))))</f>
        <v/>
      </c>
      <c r="O422" s="3">
        <f>IF(B422="","",IF(COUNTIF('Araçlar'!$A$2:$A$101,B422)=0,"Plaka araç listesinde yok",IF(A422="","Tarih girilmedi",IF(AND(E422&lt;&gt;"",G422&lt;&gt;"",G422&lt;E422),"Dönüş km çıkıştan küçük",IF(OR(E422="",N422=0),"",IF(E422&lt;N422,"Çıkış km önceki dönüşten küçük",IF(E422&gt;N422,"Önceki dönüşten "&amp;TEXT(E422-N422,"0")&amp;" km fazla","")))))))</f>
        <v/>
      </c>
    </row>
    <row r="423">
      <c r="A423" s="4" t="n"/>
      <c r="B423" s="3" t="n"/>
      <c r="C423" s="3" t="n"/>
      <c r="D423" s="6" t="n"/>
      <c r="E423" s="7" t="n"/>
      <c r="F423" s="6" t="n"/>
      <c r="G423" s="7" t="n"/>
      <c r="H423" s="3" t="n"/>
      <c r="I423" s="8" t="n"/>
      <c r="J423" s="9" t="n"/>
      <c r="K423" s="3" t="n"/>
      <c r="L423" s="7">
        <f>IF(OR(E423="",G423=""),"",IF(G423&lt;E423,"",G423-E423))</f>
        <v/>
      </c>
      <c r="M423" s="10">
        <f>IF(OR(D423="",F423=""),"",IF(F423&gt;=D423,F423-D423,F423-D423+1)*24)</f>
        <v/>
      </c>
      <c r="N423" s="11">
        <f>IF(B423="","",SUMPRODUCT(MAX(($B$2:$B$422=B423)*($G$2:$G$422))))</f>
        <v/>
      </c>
      <c r="O423" s="3">
        <f>IF(B423="","",IF(COUNTIF('Araçlar'!$A$2:$A$101,B423)=0,"Plaka araç listesinde yok",IF(A423="","Tarih girilmedi",IF(AND(E423&lt;&gt;"",G423&lt;&gt;"",G423&lt;E423),"Dönüş km çıkıştan küçük",IF(OR(E423="",N423=0),"",IF(E423&lt;N423,"Çıkış km önceki dönüşten küçük",IF(E423&gt;N423,"Önceki dönüşten "&amp;TEXT(E423-N423,"0")&amp;" km fazla","")))))))</f>
        <v/>
      </c>
    </row>
    <row r="424">
      <c r="A424" s="4" t="n"/>
      <c r="B424" s="3" t="n"/>
      <c r="C424" s="3" t="n"/>
      <c r="D424" s="6" t="n"/>
      <c r="E424" s="7" t="n"/>
      <c r="F424" s="6" t="n"/>
      <c r="G424" s="7" t="n"/>
      <c r="H424" s="3" t="n"/>
      <c r="I424" s="8" t="n"/>
      <c r="J424" s="9" t="n"/>
      <c r="K424" s="3" t="n"/>
      <c r="L424" s="7">
        <f>IF(OR(E424="",G424=""),"",IF(G424&lt;E424,"",G424-E424))</f>
        <v/>
      </c>
      <c r="M424" s="10">
        <f>IF(OR(D424="",F424=""),"",IF(F424&gt;=D424,F424-D424,F424-D424+1)*24)</f>
        <v/>
      </c>
      <c r="N424" s="11">
        <f>IF(B424="","",SUMPRODUCT(MAX(($B$2:$B$423=B424)*($G$2:$G$423))))</f>
        <v/>
      </c>
      <c r="O424" s="3">
        <f>IF(B424="","",IF(COUNTIF('Araçlar'!$A$2:$A$101,B424)=0,"Plaka araç listesinde yok",IF(A424="","Tarih girilmedi",IF(AND(E424&lt;&gt;"",G424&lt;&gt;"",G424&lt;E424),"Dönüş km çıkıştan küçük",IF(OR(E424="",N424=0),"",IF(E424&lt;N424,"Çıkış km önceki dönüşten küçük",IF(E424&gt;N424,"Önceki dönüşten "&amp;TEXT(E424-N424,"0")&amp;" km fazla","")))))))</f>
        <v/>
      </c>
    </row>
    <row r="425">
      <c r="A425" s="4" t="n"/>
      <c r="B425" s="3" t="n"/>
      <c r="C425" s="3" t="n"/>
      <c r="D425" s="6" t="n"/>
      <c r="E425" s="7" t="n"/>
      <c r="F425" s="6" t="n"/>
      <c r="G425" s="7" t="n"/>
      <c r="H425" s="3" t="n"/>
      <c r="I425" s="8" t="n"/>
      <c r="J425" s="9" t="n"/>
      <c r="K425" s="3" t="n"/>
      <c r="L425" s="7">
        <f>IF(OR(E425="",G425=""),"",IF(G425&lt;E425,"",G425-E425))</f>
        <v/>
      </c>
      <c r="M425" s="10">
        <f>IF(OR(D425="",F425=""),"",IF(F425&gt;=D425,F425-D425,F425-D425+1)*24)</f>
        <v/>
      </c>
      <c r="N425" s="11">
        <f>IF(B425="","",SUMPRODUCT(MAX(($B$2:$B$424=B425)*($G$2:$G$424))))</f>
        <v/>
      </c>
      <c r="O425" s="3">
        <f>IF(B425="","",IF(COUNTIF('Araçlar'!$A$2:$A$101,B425)=0,"Plaka araç listesinde yok",IF(A425="","Tarih girilmedi",IF(AND(E425&lt;&gt;"",G425&lt;&gt;"",G425&lt;E425),"Dönüş km çıkıştan küçük",IF(OR(E425="",N425=0),"",IF(E425&lt;N425,"Çıkış km önceki dönüşten küçük",IF(E425&gt;N425,"Önceki dönüşten "&amp;TEXT(E425-N425,"0")&amp;" km fazla","")))))))</f>
        <v/>
      </c>
    </row>
    <row r="426">
      <c r="A426" s="4" t="n"/>
      <c r="B426" s="3" t="n"/>
      <c r="C426" s="3" t="n"/>
      <c r="D426" s="6" t="n"/>
      <c r="E426" s="7" t="n"/>
      <c r="F426" s="6" t="n"/>
      <c r="G426" s="7" t="n"/>
      <c r="H426" s="3" t="n"/>
      <c r="I426" s="8" t="n"/>
      <c r="J426" s="9" t="n"/>
      <c r="K426" s="3" t="n"/>
      <c r="L426" s="7">
        <f>IF(OR(E426="",G426=""),"",IF(G426&lt;E426,"",G426-E426))</f>
        <v/>
      </c>
      <c r="M426" s="10">
        <f>IF(OR(D426="",F426=""),"",IF(F426&gt;=D426,F426-D426,F426-D426+1)*24)</f>
        <v/>
      </c>
      <c r="N426" s="11">
        <f>IF(B426="","",SUMPRODUCT(MAX(($B$2:$B$425=B426)*($G$2:$G$425))))</f>
        <v/>
      </c>
      <c r="O426" s="3">
        <f>IF(B426="","",IF(COUNTIF('Araçlar'!$A$2:$A$101,B426)=0,"Plaka araç listesinde yok",IF(A426="","Tarih girilmedi",IF(AND(E426&lt;&gt;"",G426&lt;&gt;"",G426&lt;E426),"Dönüş km çıkıştan küçük",IF(OR(E426="",N426=0),"",IF(E426&lt;N426,"Çıkış km önceki dönüşten küçük",IF(E426&gt;N426,"Önceki dönüşten "&amp;TEXT(E426-N426,"0")&amp;" km fazla","")))))))</f>
        <v/>
      </c>
    </row>
    <row r="427">
      <c r="A427" s="4" t="n"/>
      <c r="B427" s="3" t="n"/>
      <c r="C427" s="3" t="n"/>
      <c r="D427" s="6" t="n"/>
      <c r="E427" s="7" t="n"/>
      <c r="F427" s="6" t="n"/>
      <c r="G427" s="7" t="n"/>
      <c r="H427" s="3" t="n"/>
      <c r="I427" s="8" t="n"/>
      <c r="J427" s="9" t="n"/>
      <c r="K427" s="3" t="n"/>
      <c r="L427" s="7">
        <f>IF(OR(E427="",G427=""),"",IF(G427&lt;E427,"",G427-E427))</f>
        <v/>
      </c>
      <c r="M427" s="10">
        <f>IF(OR(D427="",F427=""),"",IF(F427&gt;=D427,F427-D427,F427-D427+1)*24)</f>
        <v/>
      </c>
      <c r="N427" s="11">
        <f>IF(B427="","",SUMPRODUCT(MAX(($B$2:$B$426=B427)*($G$2:$G$426))))</f>
        <v/>
      </c>
      <c r="O427" s="3">
        <f>IF(B427="","",IF(COUNTIF('Araçlar'!$A$2:$A$101,B427)=0,"Plaka araç listesinde yok",IF(A427="","Tarih girilmedi",IF(AND(E427&lt;&gt;"",G427&lt;&gt;"",G427&lt;E427),"Dönüş km çıkıştan küçük",IF(OR(E427="",N427=0),"",IF(E427&lt;N427,"Çıkış km önceki dönüşten küçük",IF(E427&gt;N427,"Önceki dönüşten "&amp;TEXT(E427-N427,"0")&amp;" km fazla","")))))))</f>
        <v/>
      </c>
    </row>
    <row r="428">
      <c r="A428" s="4" t="n"/>
      <c r="B428" s="3" t="n"/>
      <c r="C428" s="3" t="n"/>
      <c r="D428" s="6" t="n"/>
      <c r="E428" s="7" t="n"/>
      <c r="F428" s="6" t="n"/>
      <c r="G428" s="7" t="n"/>
      <c r="H428" s="3" t="n"/>
      <c r="I428" s="8" t="n"/>
      <c r="J428" s="9" t="n"/>
      <c r="K428" s="3" t="n"/>
      <c r="L428" s="7">
        <f>IF(OR(E428="",G428=""),"",IF(G428&lt;E428,"",G428-E428))</f>
        <v/>
      </c>
      <c r="M428" s="10">
        <f>IF(OR(D428="",F428=""),"",IF(F428&gt;=D428,F428-D428,F428-D428+1)*24)</f>
        <v/>
      </c>
      <c r="N428" s="11">
        <f>IF(B428="","",SUMPRODUCT(MAX(($B$2:$B$427=B428)*($G$2:$G$427))))</f>
        <v/>
      </c>
      <c r="O428" s="3">
        <f>IF(B428="","",IF(COUNTIF('Araçlar'!$A$2:$A$101,B428)=0,"Plaka araç listesinde yok",IF(A428="","Tarih girilmedi",IF(AND(E428&lt;&gt;"",G428&lt;&gt;"",G428&lt;E428),"Dönüş km çıkıştan küçük",IF(OR(E428="",N428=0),"",IF(E428&lt;N428,"Çıkış km önceki dönüşten küçük",IF(E428&gt;N428,"Önceki dönüşten "&amp;TEXT(E428-N428,"0")&amp;" km fazla","")))))))</f>
        <v/>
      </c>
    </row>
    <row r="429">
      <c r="A429" s="4" t="n"/>
      <c r="B429" s="3" t="n"/>
      <c r="C429" s="3" t="n"/>
      <c r="D429" s="6" t="n"/>
      <c r="E429" s="7" t="n"/>
      <c r="F429" s="6" t="n"/>
      <c r="G429" s="7" t="n"/>
      <c r="H429" s="3" t="n"/>
      <c r="I429" s="8" t="n"/>
      <c r="J429" s="9" t="n"/>
      <c r="K429" s="3" t="n"/>
      <c r="L429" s="7">
        <f>IF(OR(E429="",G429=""),"",IF(G429&lt;E429,"",G429-E429))</f>
        <v/>
      </c>
      <c r="M429" s="10">
        <f>IF(OR(D429="",F429=""),"",IF(F429&gt;=D429,F429-D429,F429-D429+1)*24)</f>
        <v/>
      </c>
      <c r="N429" s="11">
        <f>IF(B429="","",SUMPRODUCT(MAX(($B$2:$B$428=B429)*($G$2:$G$428))))</f>
        <v/>
      </c>
      <c r="O429" s="3">
        <f>IF(B429="","",IF(COUNTIF('Araçlar'!$A$2:$A$101,B429)=0,"Plaka araç listesinde yok",IF(A429="","Tarih girilmedi",IF(AND(E429&lt;&gt;"",G429&lt;&gt;"",G429&lt;E429),"Dönüş km çıkıştan küçük",IF(OR(E429="",N429=0),"",IF(E429&lt;N429,"Çıkış km önceki dönüşten küçük",IF(E429&gt;N429,"Önceki dönüşten "&amp;TEXT(E429-N429,"0")&amp;" km fazla","")))))))</f>
        <v/>
      </c>
    </row>
    <row r="430">
      <c r="A430" s="4" t="n"/>
      <c r="B430" s="3" t="n"/>
      <c r="C430" s="3" t="n"/>
      <c r="D430" s="6" t="n"/>
      <c r="E430" s="7" t="n"/>
      <c r="F430" s="6" t="n"/>
      <c r="G430" s="7" t="n"/>
      <c r="H430" s="3" t="n"/>
      <c r="I430" s="8" t="n"/>
      <c r="J430" s="9" t="n"/>
      <c r="K430" s="3" t="n"/>
      <c r="L430" s="7">
        <f>IF(OR(E430="",G430=""),"",IF(G430&lt;E430,"",G430-E430))</f>
        <v/>
      </c>
      <c r="M430" s="10">
        <f>IF(OR(D430="",F430=""),"",IF(F430&gt;=D430,F430-D430,F430-D430+1)*24)</f>
        <v/>
      </c>
      <c r="N430" s="11">
        <f>IF(B430="","",SUMPRODUCT(MAX(($B$2:$B$429=B430)*($G$2:$G$429))))</f>
        <v/>
      </c>
      <c r="O430" s="3">
        <f>IF(B430="","",IF(COUNTIF('Araçlar'!$A$2:$A$101,B430)=0,"Plaka araç listesinde yok",IF(A430="","Tarih girilmedi",IF(AND(E430&lt;&gt;"",G430&lt;&gt;"",G430&lt;E430),"Dönüş km çıkıştan küçük",IF(OR(E430="",N430=0),"",IF(E430&lt;N430,"Çıkış km önceki dönüşten küçük",IF(E430&gt;N430,"Önceki dönüşten "&amp;TEXT(E430-N430,"0")&amp;" km fazla","")))))))</f>
        <v/>
      </c>
    </row>
    <row r="431">
      <c r="A431" s="4" t="n"/>
      <c r="B431" s="3" t="n"/>
      <c r="C431" s="3" t="n"/>
      <c r="D431" s="6" t="n"/>
      <c r="E431" s="7" t="n"/>
      <c r="F431" s="6" t="n"/>
      <c r="G431" s="7" t="n"/>
      <c r="H431" s="3" t="n"/>
      <c r="I431" s="8" t="n"/>
      <c r="J431" s="9" t="n"/>
      <c r="K431" s="3" t="n"/>
      <c r="L431" s="7">
        <f>IF(OR(E431="",G431=""),"",IF(G431&lt;E431,"",G431-E431))</f>
        <v/>
      </c>
      <c r="M431" s="10">
        <f>IF(OR(D431="",F431=""),"",IF(F431&gt;=D431,F431-D431,F431-D431+1)*24)</f>
        <v/>
      </c>
      <c r="N431" s="11">
        <f>IF(B431="","",SUMPRODUCT(MAX(($B$2:$B$430=B431)*($G$2:$G$430))))</f>
        <v/>
      </c>
      <c r="O431" s="3">
        <f>IF(B431="","",IF(COUNTIF('Araçlar'!$A$2:$A$101,B431)=0,"Plaka araç listesinde yok",IF(A431="","Tarih girilmedi",IF(AND(E431&lt;&gt;"",G431&lt;&gt;"",G431&lt;E431),"Dönüş km çıkıştan küçük",IF(OR(E431="",N431=0),"",IF(E431&lt;N431,"Çıkış km önceki dönüşten küçük",IF(E431&gt;N431,"Önceki dönüşten "&amp;TEXT(E431-N431,"0")&amp;" km fazla","")))))))</f>
        <v/>
      </c>
    </row>
    <row r="432">
      <c r="A432" s="4" t="n"/>
      <c r="B432" s="3" t="n"/>
      <c r="C432" s="3" t="n"/>
      <c r="D432" s="6" t="n"/>
      <c r="E432" s="7" t="n"/>
      <c r="F432" s="6" t="n"/>
      <c r="G432" s="7" t="n"/>
      <c r="H432" s="3" t="n"/>
      <c r="I432" s="8" t="n"/>
      <c r="J432" s="9" t="n"/>
      <c r="K432" s="3" t="n"/>
      <c r="L432" s="7">
        <f>IF(OR(E432="",G432=""),"",IF(G432&lt;E432,"",G432-E432))</f>
        <v/>
      </c>
      <c r="M432" s="10">
        <f>IF(OR(D432="",F432=""),"",IF(F432&gt;=D432,F432-D432,F432-D432+1)*24)</f>
        <v/>
      </c>
      <c r="N432" s="11">
        <f>IF(B432="","",SUMPRODUCT(MAX(($B$2:$B$431=B432)*($G$2:$G$431))))</f>
        <v/>
      </c>
      <c r="O432" s="3">
        <f>IF(B432="","",IF(COUNTIF('Araçlar'!$A$2:$A$101,B432)=0,"Plaka araç listesinde yok",IF(A432="","Tarih girilmedi",IF(AND(E432&lt;&gt;"",G432&lt;&gt;"",G432&lt;E432),"Dönüş km çıkıştan küçük",IF(OR(E432="",N432=0),"",IF(E432&lt;N432,"Çıkış km önceki dönüşten küçük",IF(E432&gt;N432,"Önceki dönüşten "&amp;TEXT(E432-N432,"0")&amp;" km fazla","")))))))</f>
        <v/>
      </c>
    </row>
    <row r="433">
      <c r="A433" s="4" t="n"/>
      <c r="B433" s="3" t="n"/>
      <c r="C433" s="3" t="n"/>
      <c r="D433" s="6" t="n"/>
      <c r="E433" s="7" t="n"/>
      <c r="F433" s="6" t="n"/>
      <c r="G433" s="7" t="n"/>
      <c r="H433" s="3" t="n"/>
      <c r="I433" s="8" t="n"/>
      <c r="J433" s="9" t="n"/>
      <c r="K433" s="3" t="n"/>
      <c r="L433" s="7">
        <f>IF(OR(E433="",G433=""),"",IF(G433&lt;E433,"",G433-E433))</f>
        <v/>
      </c>
      <c r="M433" s="10">
        <f>IF(OR(D433="",F433=""),"",IF(F433&gt;=D433,F433-D433,F433-D433+1)*24)</f>
        <v/>
      </c>
      <c r="N433" s="11">
        <f>IF(B433="","",SUMPRODUCT(MAX(($B$2:$B$432=B433)*($G$2:$G$432))))</f>
        <v/>
      </c>
      <c r="O433" s="3">
        <f>IF(B433="","",IF(COUNTIF('Araçlar'!$A$2:$A$101,B433)=0,"Plaka araç listesinde yok",IF(A433="","Tarih girilmedi",IF(AND(E433&lt;&gt;"",G433&lt;&gt;"",G433&lt;E433),"Dönüş km çıkıştan küçük",IF(OR(E433="",N433=0),"",IF(E433&lt;N433,"Çıkış km önceki dönüşten küçük",IF(E433&gt;N433,"Önceki dönüşten "&amp;TEXT(E433-N433,"0")&amp;" km fazla","")))))))</f>
        <v/>
      </c>
    </row>
    <row r="434">
      <c r="A434" s="4" t="n"/>
      <c r="B434" s="3" t="n"/>
      <c r="C434" s="3" t="n"/>
      <c r="D434" s="6" t="n"/>
      <c r="E434" s="7" t="n"/>
      <c r="F434" s="6" t="n"/>
      <c r="G434" s="7" t="n"/>
      <c r="H434" s="3" t="n"/>
      <c r="I434" s="8" t="n"/>
      <c r="J434" s="9" t="n"/>
      <c r="K434" s="3" t="n"/>
      <c r="L434" s="7">
        <f>IF(OR(E434="",G434=""),"",IF(G434&lt;E434,"",G434-E434))</f>
        <v/>
      </c>
      <c r="M434" s="10">
        <f>IF(OR(D434="",F434=""),"",IF(F434&gt;=D434,F434-D434,F434-D434+1)*24)</f>
        <v/>
      </c>
      <c r="N434" s="11">
        <f>IF(B434="","",SUMPRODUCT(MAX(($B$2:$B$433=B434)*($G$2:$G$433))))</f>
        <v/>
      </c>
      <c r="O434" s="3">
        <f>IF(B434="","",IF(COUNTIF('Araçlar'!$A$2:$A$101,B434)=0,"Plaka araç listesinde yok",IF(A434="","Tarih girilmedi",IF(AND(E434&lt;&gt;"",G434&lt;&gt;"",G434&lt;E434),"Dönüş km çıkıştan küçük",IF(OR(E434="",N434=0),"",IF(E434&lt;N434,"Çıkış km önceki dönüşten küçük",IF(E434&gt;N434,"Önceki dönüşten "&amp;TEXT(E434-N434,"0")&amp;" km fazla","")))))))</f>
        <v/>
      </c>
    </row>
    <row r="435">
      <c r="A435" s="4" t="n"/>
      <c r="B435" s="3" t="n"/>
      <c r="C435" s="3" t="n"/>
      <c r="D435" s="6" t="n"/>
      <c r="E435" s="7" t="n"/>
      <c r="F435" s="6" t="n"/>
      <c r="G435" s="7" t="n"/>
      <c r="H435" s="3" t="n"/>
      <c r="I435" s="8" t="n"/>
      <c r="J435" s="9" t="n"/>
      <c r="K435" s="3" t="n"/>
      <c r="L435" s="7">
        <f>IF(OR(E435="",G435=""),"",IF(G435&lt;E435,"",G435-E435))</f>
        <v/>
      </c>
      <c r="M435" s="10">
        <f>IF(OR(D435="",F435=""),"",IF(F435&gt;=D435,F435-D435,F435-D435+1)*24)</f>
        <v/>
      </c>
      <c r="N435" s="11">
        <f>IF(B435="","",SUMPRODUCT(MAX(($B$2:$B$434=B435)*($G$2:$G$434))))</f>
        <v/>
      </c>
      <c r="O435" s="3">
        <f>IF(B435="","",IF(COUNTIF('Araçlar'!$A$2:$A$101,B435)=0,"Plaka araç listesinde yok",IF(A435="","Tarih girilmedi",IF(AND(E435&lt;&gt;"",G435&lt;&gt;"",G435&lt;E435),"Dönüş km çıkıştan küçük",IF(OR(E435="",N435=0),"",IF(E435&lt;N435,"Çıkış km önceki dönüşten küçük",IF(E435&gt;N435,"Önceki dönüşten "&amp;TEXT(E435-N435,"0")&amp;" km fazla","")))))))</f>
        <v/>
      </c>
    </row>
    <row r="436">
      <c r="A436" s="4" t="n"/>
      <c r="B436" s="3" t="n"/>
      <c r="C436" s="3" t="n"/>
      <c r="D436" s="6" t="n"/>
      <c r="E436" s="7" t="n"/>
      <c r="F436" s="6" t="n"/>
      <c r="G436" s="7" t="n"/>
      <c r="H436" s="3" t="n"/>
      <c r="I436" s="8" t="n"/>
      <c r="J436" s="9" t="n"/>
      <c r="K436" s="3" t="n"/>
      <c r="L436" s="7">
        <f>IF(OR(E436="",G436=""),"",IF(G436&lt;E436,"",G436-E436))</f>
        <v/>
      </c>
      <c r="M436" s="10">
        <f>IF(OR(D436="",F436=""),"",IF(F436&gt;=D436,F436-D436,F436-D436+1)*24)</f>
        <v/>
      </c>
      <c r="N436" s="11">
        <f>IF(B436="","",SUMPRODUCT(MAX(($B$2:$B$435=B436)*($G$2:$G$435))))</f>
        <v/>
      </c>
      <c r="O436" s="3">
        <f>IF(B436="","",IF(COUNTIF('Araçlar'!$A$2:$A$101,B436)=0,"Plaka araç listesinde yok",IF(A436="","Tarih girilmedi",IF(AND(E436&lt;&gt;"",G436&lt;&gt;"",G436&lt;E436),"Dönüş km çıkıştan küçük",IF(OR(E436="",N436=0),"",IF(E436&lt;N436,"Çıkış km önceki dönüşten küçük",IF(E436&gt;N436,"Önceki dönüşten "&amp;TEXT(E436-N436,"0")&amp;" km fazla","")))))))</f>
        <v/>
      </c>
    </row>
    <row r="437">
      <c r="A437" s="4" t="n"/>
      <c r="B437" s="3" t="n"/>
      <c r="C437" s="3" t="n"/>
      <c r="D437" s="6" t="n"/>
      <c r="E437" s="7" t="n"/>
      <c r="F437" s="6" t="n"/>
      <c r="G437" s="7" t="n"/>
      <c r="H437" s="3" t="n"/>
      <c r="I437" s="8" t="n"/>
      <c r="J437" s="9" t="n"/>
      <c r="K437" s="3" t="n"/>
      <c r="L437" s="7">
        <f>IF(OR(E437="",G437=""),"",IF(G437&lt;E437,"",G437-E437))</f>
        <v/>
      </c>
      <c r="M437" s="10">
        <f>IF(OR(D437="",F437=""),"",IF(F437&gt;=D437,F437-D437,F437-D437+1)*24)</f>
        <v/>
      </c>
      <c r="N437" s="11">
        <f>IF(B437="","",SUMPRODUCT(MAX(($B$2:$B$436=B437)*($G$2:$G$436))))</f>
        <v/>
      </c>
      <c r="O437" s="3">
        <f>IF(B437="","",IF(COUNTIF('Araçlar'!$A$2:$A$101,B437)=0,"Plaka araç listesinde yok",IF(A437="","Tarih girilmedi",IF(AND(E437&lt;&gt;"",G437&lt;&gt;"",G437&lt;E437),"Dönüş km çıkıştan küçük",IF(OR(E437="",N437=0),"",IF(E437&lt;N437,"Çıkış km önceki dönüşten küçük",IF(E437&gt;N437,"Önceki dönüşten "&amp;TEXT(E437-N437,"0")&amp;" km fazla","")))))))</f>
        <v/>
      </c>
    </row>
    <row r="438">
      <c r="A438" s="4" t="n"/>
      <c r="B438" s="3" t="n"/>
      <c r="C438" s="3" t="n"/>
      <c r="D438" s="6" t="n"/>
      <c r="E438" s="7" t="n"/>
      <c r="F438" s="6" t="n"/>
      <c r="G438" s="7" t="n"/>
      <c r="H438" s="3" t="n"/>
      <c r="I438" s="8" t="n"/>
      <c r="J438" s="9" t="n"/>
      <c r="K438" s="3" t="n"/>
      <c r="L438" s="7">
        <f>IF(OR(E438="",G438=""),"",IF(G438&lt;E438,"",G438-E438))</f>
        <v/>
      </c>
      <c r="M438" s="10">
        <f>IF(OR(D438="",F438=""),"",IF(F438&gt;=D438,F438-D438,F438-D438+1)*24)</f>
        <v/>
      </c>
      <c r="N438" s="11">
        <f>IF(B438="","",SUMPRODUCT(MAX(($B$2:$B$437=B438)*($G$2:$G$437))))</f>
        <v/>
      </c>
      <c r="O438" s="3">
        <f>IF(B438="","",IF(COUNTIF('Araçlar'!$A$2:$A$101,B438)=0,"Plaka araç listesinde yok",IF(A438="","Tarih girilmedi",IF(AND(E438&lt;&gt;"",G438&lt;&gt;"",G438&lt;E438),"Dönüş km çıkıştan küçük",IF(OR(E438="",N438=0),"",IF(E438&lt;N438,"Çıkış km önceki dönüşten küçük",IF(E438&gt;N438,"Önceki dönüşten "&amp;TEXT(E438-N438,"0")&amp;" km fazla","")))))))</f>
        <v/>
      </c>
    </row>
    <row r="439">
      <c r="A439" s="4" t="n"/>
      <c r="B439" s="3" t="n"/>
      <c r="C439" s="3" t="n"/>
      <c r="D439" s="6" t="n"/>
      <c r="E439" s="7" t="n"/>
      <c r="F439" s="6" t="n"/>
      <c r="G439" s="7" t="n"/>
      <c r="H439" s="3" t="n"/>
      <c r="I439" s="8" t="n"/>
      <c r="J439" s="9" t="n"/>
      <c r="K439" s="3" t="n"/>
      <c r="L439" s="7">
        <f>IF(OR(E439="",G439=""),"",IF(G439&lt;E439,"",G439-E439))</f>
        <v/>
      </c>
      <c r="M439" s="10">
        <f>IF(OR(D439="",F439=""),"",IF(F439&gt;=D439,F439-D439,F439-D439+1)*24)</f>
        <v/>
      </c>
      <c r="N439" s="11">
        <f>IF(B439="","",SUMPRODUCT(MAX(($B$2:$B$438=B439)*($G$2:$G$438))))</f>
        <v/>
      </c>
      <c r="O439" s="3">
        <f>IF(B439="","",IF(COUNTIF('Araçlar'!$A$2:$A$101,B439)=0,"Plaka araç listesinde yok",IF(A439="","Tarih girilmedi",IF(AND(E439&lt;&gt;"",G439&lt;&gt;"",G439&lt;E439),"Dönüş km çıkıştan küçük",IF(OR(E439="",N439=0),"",IF(E439&lt;N439,"Çıkış km önceki dönüşten küçük",IF(E439&gt;N439,"Önceki dönüşten "&amp;TEXT(E439-N439,"0")&amp;" km fazla","")))))))</f>
        <v/>
      </c>
    </row>
    <row r="440">
      <c r="A440" s="4" t="n"/>
      <c r="B440" s="3" t="n"/>
      <c r="C440" s="3" t="n"/>
      <c r="D440" s="6" t="n"/>
      <c r="E440" s="7" t="n"/>
      <c r="F440" s="6" t="n"/>
      <c r="G440" s="7" t="n"/>
      <c r="H440" s="3" t="n"/>
      <c r="I440" s="8" t="n"/>
      <c r="J440" s="9" t="n"/>
      <c r="K440" s="3" t="n"/>
      <c r="L440" s="7">
        <f>IF(OR(E440="",G440=""),"",IF(G440&lt;E440,"",G440-E440))</f>
        <v/>
      </c>
      <c r="M440" s="10">
        <f>IF(OR(D440="",F440=""),"",IF(F440&gt;=D440,F440-D440,F440-D440+1)*24)</f>
        <v/>
      </c>
      <c r="N440" s="11">
        <f>IF(B440="","",SUMPRODUCT(MAX(($B$2:$B$439=B440)*($G$2:$G$439))))</f>
        <v/>
      </c>
      <c r="O440" s="3">
        <f>IF(B440="","",IF(COUNTIF('Araçlar'!$A$2:$A$101,B440)=0,"Plaka araç listesinde yok",IF(A440="","Tarih girilmedi",IF(AND(E440&lt;&gt;"",G440&lt;&gt;"",G440&lt;E440),"Dönüş km çıkıştan küçük",IF(OR(E440="",N440=0),"",IF(E440&lt;N440,"Çıkış km önceki dönüşten küçük",IF(E440&gt;N440,"Önceki dönüşten "&amp;TEXT(E440-N440,"0")&amp;" km fazla","")))))))</f>
        <v/>
      </c>
    </row>
    <row r="441">
      <c r="A441" s="4" t="n"/>
      <c r="B441" s="3" t="n"/>
      <c r="C441" s="3" t="n"/>
      <c r="D441" s="6" t="n"/>
      <c r="E441" s="7" t="n"/>
      <c r="F441" s="6" t="n"/>
      <c r="G441" s="7" t="n"/>
      <c r="H441" s="3" t="n"/>
      <c r="I441" s="8" t="n"/>
      <c r="J441" s="9" t="n"/>
      <c r="K441" s="3" t="n"/>
      <c r="L441" s="7">
        <f>IF(OR(E441="",G441=""),"",IF(G441&lt;E441,"",G441-E441))</f>
        <v/>
      </c>
      <c r="M441" s="10">
        <f>IF(OR(D441="",F441=""),"",IF(F441&gt;=D441,F441-D441,F441-D441+1)*24)</f>
        <v/>
      </c>
      <c r="N441" s="11">
        <f>IF(B441="","",SUMPRODUCT(MAX(($B$2:$B$440=B441)*($G$2:$G$440))))</f>
        <v/>
      </c>
      <c r="O441" s="3">
        <f>IF(B441="","",IF(COUNTIF('Araçlar'!$A$2:$A$101,B441)=0,"Plaka araç listesinde yok",IF(A441="","Tarih girilmedi",IF(AND(E441&lt;&gt;"",G441&lt;&gt;"",G441&lt;E441),"Dönüş km çıkıştan küçük",IF(OR(E441="",N441=0),"",IF(E441&lt;N441,"Çıkış km önceki dönüşten küçük",IF(E441&gt;N441,"Önceki dönüşten "&amp;TEXT(E441-N441,"0")&amp;" km fazla","")))))))</f>
        <v/>
      </c>
    </row>
    <row r="442">
      <c r="A442" s="4" t="n"/>
      <c r="B442" s="3" t="n"/>
      <c r="C442" s="3" t="n"/>
      <c r="D442" s="6" t="n"/>
      <c r="E442" s="7" t="n"/>
      <c r="F442" s="6" t="n"/>
      <c r="G442" s="7" t="n"/>
      <c r="H442" s="3" t="n"/>
      <c r="I442" s="8" t="n"/>
      <c r="J442" s="9" t="n"/>
      <c r="K442" s="3" t="n"/>
      <c r="L442" s="7">
        <f>IF(OR(E442="",G442=""),"",IF(G442&lt;E442,"",G442-E442))</f>
        <v/>
      </c>
      <c r="M442" s="10">
        <f>IF(OR(D442="",F442=""),"",IF(F442&gt;=D442,F442-D442,F442-D442+1)*24)</f>
        <v/>
      </c>
      <c r="N442" s="11">
        <f>IF(B442="","",SUMPRODUCT(MAX(($B$2:$B$441=B442)*($G$2:$G$441))))</f>
        <v/>
      </c>
      <c r="O442" s="3">
        <f>IF(B442="","",IF(COUNTIF('Araçlar'!$A$2:$A$101,B442)=0,"Plaka araç listesinde yok",IF(A442="","Tarih girilmedi",IF(AND(E442&lt;&gt;"",G442&lt;&gt;"",G442&lt;E442),"Dönüş km çıkıştan küçük",IF(OR(E442="",N442=0),"",IF(E442&lt;N442,"Çıkış km önceki dönüşten küçük",IF(E442&gt;N442,"Önceki dönüşten "&amp;TEXT(E442-N442,"0")&amp;" km fazla","")))))))</f>
        <v/>
      </c>
    </row>
    <row r="443">
      <c r="A443" s="4" t="n"/>
      <c r="B443" s="3" t="n"/>
      <c r="C443" s="3" t="n"/>
      <c r="D443" s="6" t="n"/>
      <c r="E443" s="7" t="n"/>
      <c r="F443" s="6" t="n"/>
      <c r="G443" s="7" t="n"/>
      <c r="H443" s="3" t="n"/>
      <c r="I443" s="8" t="n"/>
      <c r="J443" s="9" t="n"/>
      <c r="K443" s="3" t="n"/>
      <c r="L443" s="7">
        <f>IF(OR(E443="",G443=""),"",IF(G443&lt;E443,"",G443-E443))</f>
        <v/>
      </c>
      <c r="M443" s="10">
        <f>IF(OR(D443="",F443=""),"",IF(F443&gt;=D443,F443-D443,F443-D443+1)*24)</f>
        <v/>
      </c>
      <c r="N443" s="11">
        <f>IF(B443="","",SUMPRODUCT(MAX(($B$2:$B$442=B443)*($G$2:$G$442))))</f>
        <v/>
      </c>
      <c r="O443" s="3">
        <f>IF(B443="","",IF(COUNTIF('Araçlar'!$A$2:$A$101,B443)=0,"Plaka araç listesinde yok",IF(A443="","Tarih girilmedi",IF(AND(E443&lt;&gt;"",G443&lt;&gt;"",G443&lt;E443),"Dönüş km çıkıştan küçük",IF(OR(E443="",N443=0),"",IF(E443&lt;N443,"Çıkış km önceki dönüşten küçük",IF(E443&gt;N443,"Önceki dönüşten "&amp;TEXT(E443-N443,"0")&amp;" km fazla","")))))))</f>
        <v/>
      </c>
    </row>
    <row r="444">
      <c r="A444" s="4" t="n"/>
      <c r="B444" s="3" t="n"/>
      <c r="C444" s="3" t="n"/>
      <c r="D444" s="6" t="n"/>
      <c r="E444" s="7" t="n"/>
      <c r="F444" s="6" t="n"/>
      <c r="G444" s="7" t="n"/>
      <c r="H444" s="3" t="n"/>
      <c r="I444" s="8" t="n"/>
      <c r="J444" s="9" t="n"/>
      <c r="K444" s="3" t="n"/>
      <c r="L444" s="7">
        <f>IF(OR(E444="",G444=""),"",IF(G444&lt;E444,"",G444-E444))</f>
        <v/>
      </c>
      <c r="M444" s="10">
        <f>IF(OR(D444="",F444=""),"",IF(F444&gt;=D444,F444-D444,F444-D444+1)*24)</f>
        <v/>
      </c>
      <c r="N444" s="11">
        <f>IF(B444="","",SUMPRODUCT(MAX(($B$2:$B$443=B444)*($G$2:$G$443))))</f>
        <v/>
      </c>
      <c r="O444" s="3">
        <f>IF(B444="","",IF(COUNTIF('Araçlar'!$A$2:$A$101,B444)=0,"Plaka araç listesinde yok",IF(A444="","Tarih girilmedi",IF(AND(E444&lt;&gt;"",G444&lt;&gt;"",G444&lt;E444),"Dönüş km çıkıştan küçük",IF(OR(E444="",N444=0),"",IF(E444&lt;N444,"Çıkış km önceki dönüşten küçük",IF(E444&gt;N444,"Önceki dönüşten "&amp;TEXT(E444-N444,"0")&amp;" km fazla","")))))))</f>
        <v/>
      </c>
    </row>
    <row r="445">
      <c r="A445" s="4" t="n"/>
      <c r="B445" s="3" t="n"/>
      <c r="C445" s="3" t="n"/>
      <c r="D445" s="6" t="n"/>
      <c r="E445" s="7" t="n"/>
      <c r="F445" s="6" t="n"/>
      <c r="G445" s="7" t="n"/>
      <c r="H445" s="3" t="n"/>
      <c r="I445" s="8" t="n"/>
      <c r="J445" s="9" t="n"/>
      <c r="K445" s="3" t="n"/>
      <c r="L445" s="7">
        <f>IF(OR(E445="",G445=""),"",IF(G445&lt;E445,"",G445-E445))</f>
        <v/>
      </c>
      <c r="M445" s="10">
        <f>IF(OR(D445="",F445=""),"",IF(F445&gt;=D445,F445-D445,F445-D445+1)*24)</f>
        <v/>
      </c>
      <c r="N445" s="11">
        <f>IF(B445="","",SUMPRODUCT(MAX(($B$2:$B$444=B445)*($G$2:$G$444))))</f>
        <v/>
      </c>
      <c r="O445" s="3">
        <f>IF(B445="","",IF(COUNTIF('Araçlar'!$A$2:$A$101,B445)=0,"Plaka araç listesinde yok",IF(A445="","Tarih girilmedi",IF(AND(E445&lt;&gt;"",G445&lt;&gt;"",G445&lt;E445),"Dönüş km çıkıştan küçük",IF(OR(E445="",N445=0),"",IF(E445&lt;N445,"Çıkış km önceki dönüşten küçük",IF(E445&gt;N445,"Önceki dönüşten "&amp;TEXT(E445-N445,"0")&amp;" km fazla","")))))))</f>
        <v/>
      </c>
    </row>
    <row r="446">
      <c r="A446" s="4" t="n"/>
      <c r="B446" s="3" t="n"/>
      <c r="C446" s="3" t="n"/>
      <c r="D446" s="6" t="n"/>
      <c r="E446" s="7" t="n"/>
      <c r="F446" s="6" t="n"/>
      <c r="G446" s="7" t="n"/>
      <c r="H446" s="3" t="n"/>
      <c r="I446" s="8" t="n"/>
      <c r="J446" s="9" t="n"/>
      <c r="K446" s="3" t="n"/>
      <c r="L446" s="7">
        <f>IF(OR(E446="",G446=""),"",IF(G446&lt;E446,"",G446-E446))</f>
        <v/>
      </c>
      <c r="M446" s="10">
        <f>IF(OR(D446="",F446=""),"",IF(F446&gt;=D446,F446-D446,F446-D446+1)*24)</f>
        <v/>
      </c>
      <c r="N446" s="11">
        <f>IF(B446="","",SUMPRODUCT(MAX(($B$2:$B$445=B446)*($G$2:$G$445))))</f>
        <v/>
      </c>
      <c r="O446" s="3">
        <f>IF(B446="","",IF(COUNTIF('Araçlar'!$A$2:$A$101,B446)=0,"Plaka araç listesinde yok",IF(A446="","Tarih girilmedi",IF(AND(E446&lt;&gt;"",G446&lt;&gt;"",G446&lt;E446),"Dönüş km çıkıştan küçük",IF(OR(E446="",N446=0),"",IF(E446&lt;N446,"Çıkış km önceki dönüşten küçük",IF(E446&gt;N446,"Önceki dönüşten "&amp;TEXT(E446-N446,"0")&amp;" km fazla","")))))))</f>
        <v/>
      </c>
    </row>
    <row r="447">
      <c r="A447" s="4" t="n"/>
      <c r="B447" s="3" t="n"/>
      <c r="C447" s="3" t="n"/>
      <c r="D447" s="6" t="n"/>
      <c r="E447" s="7" t="n"/>
      <c r="F447" s="6" t="n"/>
      <c r="G447" s="7" t="n"/>
      <c r="H447" s="3" t="n"/>
      <c r="I447" s="8" t="n"/>
      <c r="J447" s="9" t="n"/>
      <c r="K447" s="3" t="n"/>
      <c r="L447" s="7">
        <f>IF(OR(E447="",G447=""),"",IF(G447&lt;E447,"",G447-E447))</f>
        <v/>
      </c>
      <c r="M447" s="10">
        <f>IF(OR(D447="",F447=""),"",IF(F447&gt;=D447,F447-D447,F447-D447+1)*24)</f>
        <v/>
      </c>
      <c r="N447" s="11">
        <f>IF(B447="","",SUMPRODUCT(MAX(($B$2:$B$446=B447)*($G$2:$G$446))))</f>
        <v/>
      </c>
      <c r="O447" s="3">
        <f>IF(B447="","",IF(COUNTIF('Araçlar'!$A$2:$A$101,B447)=0,"Plaka araç listesinde yok",IF(A447="","Tarih girilmedi",IF(AND(E447&lt;&gt;"",G447&lt;&gt;"",G447&lt;E447),"Dönüş km çıkıştan küçük",IF(OR(E447="",N447=0),"",IF(E447&lt;N447,"Çıkış km önceki dönüşten küçük",IF(E447&gt;N447,"Önceki dönüşten "&amp;TEXT(E447-N447,"0")&amp;" km fazla","")))))))</f>
        <v/>
      </c>
    </row>
    <row r="448">
      <c r="A448" s="4" t="n"/>
      <c r="B448" s="3" t="n"/>
      <c r="C448" s="3" t="n"/>
      <c r="D448" s="6" t="n"/>
      <c r="E448" s="7" t="n"/>
      <c r="F448" s="6" t="n"/>
      <c r="G448" s="7" t="n"/>
      <c r="H448" s="3" t="n"/>
      <c r="I448" s="8" t="n"/>
      <c r="J448" s="9" t="n"/>
      <c r="K448" s="3" t="n"/>
      <c r="L448" s="7">
        <f>IF(OR(E448="",G448=""),"",IF(G448&lt;E448,"",G448-E448))</f>
        <v/>
      </c>
      <c r="M448" s="10">
        <f>IF(OR(D448="",F448=""),"",IF(F448&gt;=D448,F448-D448,F448-D448+1)*24)</f>
        <v/>
      </c>
      <c r="N448" s="11">
        <f>IF(B448="","",SUMPRODUCT(MAX(($B$2:$B$447=B448)*($G$2:$G$447))))</f>
        <v/>
      </c>
      <c r="O448" s="3">
        <f>IF(B448="","",IF(COUNTIF('Araçlar'!$A$2:$A$101,B448)=0,"Plaka araç listesinde yok",IF(A448="","Tarih girilmedi",IF(AND(E448&lt;&gt;"",G448&lt;&gt;"",G448&lt;E448),"Dönüş km çıkıştan küçük",IF(OR(E448="",N448=0),"",IF(E448&lt;N448,"Çıkış km önceki dönüşten küçük",IF(E448&gt;N448,"Önceki dönüşten "&amp;TEXT(E448-N448,"0")&amp;" km fazla","")))))))</f>
        <v/>
      </c>
    </row>
    <row r="449">
      <c r="A449" s="4" t="n"/>
      <c r="B449" s="3" t="n"/>
      <c r="C449" s="3" t="n"/>
      <c r="D449" s="6" t="n"/>
      <c r="E449" s="7" t="n"/>
      <c r="F449" s="6" t="n"/>
      <c r="G449" s="7" t="n"/>
      <c r="H449" s="3" t="n"/>
      <c r="I449" s="8" t="n"/>
      <c r="J449" s="9" t="n"/>
      <c r="K449" s="3" t="n"/>
      <c r="L449" s="7">
        <f>IF(OR(E449="",G449=""),"",IF(G449&lt;E449,"",G449-E449))</f>
        <v/>
      </c>
      <c r="M449" s="10">
        <f>IF(OR(D449="",F449=""),"",IF(F449&gt;=D449,F449-D449,F449-D449+1)*24)</f>
        <v/>
      </c>
      <c r="N449" s="11">
        <f>IF(B449="","",SUMPRODUCT(MAX(($B$2:$B$448=B449)*($G$2:$G$448))))</f>
        <v/>
      </c>
      <c r="O449" s="3">
        <f>IF(B449="","",IF(COUNTIF('Araçlar'!$A$2:$A$101,B449)=0,"Plaka araç listesinde yok",IF(A449="","Tarih girilmedi",IF(AND(E449&lt;&gt;"",G449&lt;&gt;"",G449&lt;E449),"Dönüş km çıkıştan küçük",IF(OR(E449="",N449=0),"",IF(E449&lt;N449,"Çıkış km önceki dönüşten küçük",IF(E449&gt;N449,"Önceki dönüşten "&amp;TEXT(E449-N449,"0")&amp;" km fazla","")))))))</f>
        <v/>
      </c>
    </row>
    <row r="450">
      <c r="A450" s="4" t="n"/>
      <c r="B450" s="3" t="n"/>
      <c r="C450" s="3" t="n"/>
      <c r="D450" s="6" t="n"/>
      <c r="E450" s="7" t="n"/>
      <c r="F450" s="6" t="n"/>
      <c r="G450" s="7" t="n"/>
      <c r="H450" s="3" t="n"/>
      <c r="I450" s="8" t="n"/>
      <c r="J450" s="9" t="n"/>
      <c r="K450" s="3" t="n"/>
      <c r="L450" s="7">
        <f>IF(OR(E450="",G450=""),"",IF(G450&lt;E450,"",G450-E450))</f>
        <v/>
      </c>
      <c r="M450" s="10">
        <f>IF(OR(D450="",F450=""),"",IF(F450&gt;=D450,F450-D450,F450-D450+1)*24)</f>
        <v/>
      </c>
      <c r="N450" s="11">
        <f>IF(B450="","",SUMPRODUCT(MAX(($B$2:$B$449=B450)*($G$2:$G$449))))</f>
        <v/>
      </c>
      <c r="O450" s="3">
        <f>IF(B450="","",IF(COUNTIF('Araçlar'!$A$2:$A$101,B450)=0,"Plaka araç listesinde yok",IF(A450="","Tarih girilmedi",IF(AND(E450&lt;&gt;"",G450&lt;&gt;"",G450&lt;E450),"Dönüş km çıkıştan küçük",IF(OR(E450="",N450=0),"",IF(E450&lt;N450,"Çıkış km önceki dönüşten küçük",IF(E450&gt;N450,"Önceki dönüşten "&amp;TEXT(E450-N450,"0")&amp;" km fazla","")))))))</f>
        <v/>
      </c>
    </row>
    <row r="451">
      <c r="A451" s="4" t="n"/>
      <c r="B451" s="3" t="n"/>
      <c r="C451" s="3" t="n"/>
      <c r="D451" s="6" t="n"/>
      <c r="E451" s="7" t="n"/>
      <c r="F451" s="6" t="n"/>
      <c r="G451" s="7" t="n"/>
      <c r="H451" s="3" t="n"/>
      <c r="I451" s="8" t="n"/>
      <c r="J451" s="9" t="n"/>
      <c r="K451" s="3" t="n"/>
      <c r="L451" s="7">
        <f>IF(OR(E451="",G451=""),"",IF(G451&lt;E451,"",G451-E451))</f>
        <v/>
      </c>
      <c r="M451" s="10">
        <f>IF(OR(D451="",F451=""),"",IF(F451&gt;=D451,F451-D451,F451-D451+1)*24)</f>
        <v/>
      </c>
      <c r="N451" s="11">
        <f>IF(B451="","",SUMPRODUCT(MAX(($B$2:$B$450=B451)*($G$2:$G$450))))</f>
        <v/>
      </c>
      <c r="O451" s="3">
        <f>IF(B451="","",IF(COUNTIF('Araçlar'!$A$2:$A$101,B451)=0,"Plaka araç listesinde yok",IF(A451="","Tarih girilmedi",IF(AND(E451&lt;&gt;"",G451&lt;&gt;"",G451&lt;E451),"Dönüş km çıkıştan küçük",IF(OR(E451="",N451=0),"",IF(E451&lt;N451,"Çıkış km önceki dönüşten küçük",IF(E451&gt;N451,"Önceki dönüşten "&amp;TEXT(E451-N451,"0")&amp;" km fazla","")))))))</f>
        <v/>
      </c>
    </row>
    <row r="452">
      <c r="A452" s="4" t="n"/>
      <c r="B452" s="3" t="n"/>
      <c r="C452" s="3" t="n"/>
      <c r="D452" s="6" t="n"/>
      <c r="E452" s="7" t="n"/>
      <c r="F452" s="6" t="n"/>
      <c r="G452" s="7" t="n"/>
      <c r="H452" s="3" t="n"/>
      <c r="I452" s="8" t="n"/>
      <c r="J452" s="9" t="n"/>
      <c r="K452" s="3" t="n"/>
      <c r="L452" s="7">
        <f>IF(OR(E452="",G452=""),"",IF(G452&lt;E452,"",G452-E452))</f>
        <v/>
      </c>
      <c r="M452" s="10">
        <f>IF(OR(D452="",F452=""),"",IF(F452&gt;=D452,F452-D452,F452-D452+1)*24)</f>
        <v/>
      </c>
      <c r="N452" s="11">
        <f>IF(B452="","",SUMPRODUCT(MAX(($B$2:$B$451=B452)*($G$2:$G$451))))</f>
        <v/>
      </c>
      <c r="O452" s="3">
        <f>IF(B452="","",IF(COUNTIF('Araçlar'!$A$2:$A$101,B452)=0,"Plaka araç listesinde yok",IF(A452="","Tarih girilmedi",IF(AND(E452&lt;&gt;"",G452&lt;&gt;"",G452&lt;E452),"Dönüş km çıkıştan küçük",IF(OR(E452="",N452=0),"",IF(E452&lt;N452,"Çıkış km önceki dönüşten küçük",IF(E452&gt;N452,"Önceki dönüşten "&amp;TEXT(E452-N452,"0")&amp;" km fazla","")))))))</f>
        <v/>
      </c>
    </row>
    <row r="453">
      <c r="A453" s="4" t="n"/>
      <c r="B453" s="3" t="n"/>
      <c r="C453" s="3" t="n"/>
      <c r="D453" s="6" t="n"/>
      <c r="E453" s="7" t="n"/>
      <c r="F453" s="6" t="n"/>
      <c r="G453" s="7" t="n"/>
      <c r="H453" s="3" t="n"/>
      <c r="I453" s="8" t="n"/>
      <c r="J453" s="9" t="n"/>
      <c r="K453" s="3" t="n"/>
      <c r="L453" s="7">
        <f>IF(OR(E453="",G453=""),"",IF(G453&lt;E453,"",G453-E453))</f>
        <v/>
      </c>
      <c r="M453" s="10">
        <f>IF(OR(D453="",F453=""),"",IF(F453&gt;=D453,F453-D453,F453-D453+1)*24)</f>
        <v/>
      </c>
      <c r="N453" s="11">
        <f>IF(B453="","",SUMPRODUCT(MAX(($B$2:$B$452=B453)*($G$2:$G$452))))</f>
        <v/>
      </c>
      <c r="O453" s="3">
        <f>IF(B453="","",IF(COUNTIF('Araçlar'!$A$2:$A$101,B453)=0,"Plaka araç listesinde yok",IF(A453="","Tarih girilmedi",IF(AND(E453&lt;&gt;"",G453&lt;&gt;"",G453&lt;E453),"Dönüş km çıkıştan küçük",IF(OR(E453="",N453=0),"",IF(E453&lt;N453,"Çıkış km önceki dönüşten küçük",IF(E453&gt;N453,"Önceki dönüşten "&amp;TEXT(E453-N453,"0")&amp;" km fazla","")))))))</f>
        <v/>
      </c>
    </row>
    <row r="454">
      <c r="A454" s="4" t="n"/>
      <c r="B454" s="3" t="n"/>
      <c r="C454" s="3" t="n"/>
      <c r="D454" s="6" t="n"/>
      <c r="E454" s="7" t="n"/>
      <c r="F454" s="6" t="n"/>
      <c r="G454" s="7" t="n"/>
      <c r="H454" s="3" t="n"/>
      <c r="I454" s="8" t="n"/>
      <c r="J454" s="9" t="n"/>
      <c r="K454" s="3" t="n"/>
      <c r="L454" s="7">
        <f>IF(OR(E454="",G454=""),"",IF(G454&lt;E454,"",G454-E454))</f>
        <v/>
      </c>
      <c r="M454" s="10">
        <f>IF(OR(D454="",F454=""),"",IF(F454&gt;=D454,F454-D454,F454-D454+1)*24)</f>
        <v/>
      </c>
      <c r="N454" s="11">
        <f>IF(B454="","",SUMPRODUCT(MAX(($B$2:$B$453=B454)*($G$2:$G$453))))</f>
        <v/>
      </c>
      <c r="O454" s="3">
        <f>IF(B454="","",IF(COUNTIF('Araçlar'!$A$2:$A$101,B454)=0,"Plaka araç listesinde yok",IF(A454="","Tarih girilmedi",IF(AND(E454&lt;&gt;"",G454&lt;&gt;"",G454&lt;E454),"Dönüş km çıkıştan küçük",IF(OR(E454="",N454=0),"",IF(E454&lt;N454,"Çıkış km önceki dönüşten küçük",IF(E454&gt;N454,"Önceki dönüşten "&amp;TEXT(E454-N454,"0")&amp;" km fazla","")))))))</f>
        <v/>
      </c>
    </row>
    <row r="455">
      <c r="A455" s="4" t="n"/>
      <c r="B455" s="3" t="n"/>
      <c r="C455" s="3" t="n"/>
      <c r="D455" s="6" t="n"/>
      <c r="E455" s="7" t="n"/>
      <c r="F455" s="6" t="n"/>
      <c r="G455" s="7" t="n"/>
      <c r="H455" s="3" t="n"/>
      <c r="I455" s="8" t="n"/>
      <c r="J455" s="9" t="n"/>
      <c r="K455" s="3" t="n"/>
      <c r="L455" s="7">
        <f>IF(OR(E455="",G455=""),"",IF(G455&lt;E455,"",G455-E455))</f>
        <v/>
      </c>
      <c r="M455" s="10">
        <f>IF(OR(D455="",F455=""),"",IF(F455&gt;=D455,F455-D455,F455-D455+1)*24)</f>
        <v/>
      </c>
      <c r="N455" s="11">
        <f>IF(B455="","",SUMPRODUCT(MAX(($B$2:$B$454=B455)*($G$2:$G$454))))</f>
        <v/>
      </c>
      <c r="O455" s="3">
        <f>IF(B455="","",IF(COUNTIF('Araçlar'!$A$2:$A$101,B455)=0,"Plaka araç listesinde yok",IF(A455="","Tarih girilmedi",IF(AND(E455&lt;&gt;"",G455&lt;&gt;"",G455&lt;E455),"Dönüş km çıkıştan küçük",IF(OR(E455="",N455=0),"",IF(E455&lt;N455,"Çıkış km önceki dönüşten küçük",IF(E455&gt;N455,"Önceki dönüşten "&amp;TEXT(E455-N455,"0")&amp;" km fazla","")))))))</f>
        <v/>
      </c>
    </row>
    <row r="456">
      <c r="A456" s="4" t="n"/>
      <c r="B456" s="3" t="n"/>
      <c r="C456" s="3" t="n"/>
      <c r="D456" s="6" t="n"/>
      <c r="E456" s="7" t="n"/>
      <c r="F456" s="6" t="n"/>
      <c r="G456" s="7" t="n"/>
      <c r="H456" s="3" t="n"/>
      <c r="I456" s="8" t="n"/>
      <c r="J456" s="9" t="n"/>
      <c r="K456" s="3" t="n"/>
      <c r="L456" s="7">
        <f>IF(OR(E456="",G456=""),"",IF(G456&lt;E456,"",G456-E456))</f>
        <v/>
      </c>
      <c r="M456" s="10">
        <f>IF(OR(D456="",F456=""),"",IF(F456&gt;=D456,F456-D456,F456-D456+1)*24)</f>
        <v/>
      </c>
      <c r="N456" s="11">
        <f>IF(B456="","",SUMPRODUCT(MAX(($B$2:$B$455=B456)*($G$2:$G$455))))</f>
        <v/>
      </c>
      <c r="O456" s="3">
        <f>IF(B456="","",IF(COUNTIF('Araçlar'!$A$2:$A$101,B456)=0,"Plaka araç listesinde yok",IF(A456="","Tarih girilmedi",IF(AND(E456&lt;&gt;"",G456&lt;&gt;"",G456&lt;E456),"Dönüş km çıkıştan küçük",IF(OR(E456="",N456=0),"",IF(E456&lt;N456,"Çıkış km önceki dönüşten küçük",IF(E456&gt;N456,"Önceki dönüşten "&amp;TEXT(E456-N456,"0")&amp;" km fazla","")))))))</f>
        <v/>
      </c>
    </row>
    <row r="457">
      <c r="A457" s="4" t="n"/>
      <c r="B457" s="3" t="n"/>
      <c r="C457" s="3" t="n"/>
      <c r="D457" s="6" t="n"/>
      <c r="E457" s="7" t="n"/>
      <c r="F457" s="6" t="n"/>
      <c r="G457" s="7" t="n"/>
      <c r="H457" s="3" t="n"/>
      <c r="I457" s="8" t="n"/>
      <c r="J457" s="9" t="n"/>
      <c r="K457" s="3" t="n"/>
      <c r="L457" s="7">
        <f>IF(OR(E457="",G457=""),"",IF(G457&lt;E457,"",G457-E457))</f>
        <v/>
      </c>
      <c r="M457" s="10">
        <f>IF(OR(D457="",F457=""),"",IF(F457&gt;=D457,F457-D457,F457-D457+1)*24)</f>
        <v/>
      </c>
      <c r="N457" s="11">
        <f>IF(B457="","",SUMPRODUCT(MAX(($B$2:$B$456=B457)*($G$2:$G$456))))</f>
        <v/>
      </c>
      <c r="O457" s="3">
        <f>IF(B457="","",IF(COUNTIF('Araçlar'!$A$2:$A$101,B457)=0,"Plaka araç listesinde yok",IF(A457="","Tarih girilmedi",IF(AND(E457&lt;&gt;"",G457&lt;&gt;"",G457&lt;E457),"Dönüş km çıkıştan küçük",IF(OR(E457="",N457=0),"",IF(E457&lt;N457,"Çıkış km önceki dönüşten küçük",IF(E457&gt;N457,"Önceki dönüşten "&amp;TEXT(E457-N457,"0")&amp;" km fazla","")))))))</f>
        <v/>
      </c>
    </row>
    <row r="458">
      <c r="A458" s="4" t="n"/>
      <c r="B458" s="3" t="n"/>
      <c r="C458" s="3" t="n"/>
      <c r="D458" s="6" t="n"/>
      <c r="E458" s="7" t="n"/>
      <c r="F458" s="6" t="n"/>
      <c r="G458" s="7" t="n"/>
      <c r="H458" s="3" t="n"/>
      <c r="I458" s="8" t="n"/>
      <c r="J458" s="9" t="n"/>
      <c r="K458" s="3" t="n"/>
      <c r="L458" s="7">
        <f>IF(OR(E458="",G458=""),"",IF(G458&lt;E458,"",G458-E458))</f>
        <v/>
      </c>
      <c r="M458" s="10">
        <f>IF(OR(D458="",F458=""),"",IF(F458&gt;=D458,F458-D458,F458-D458+1)*24)</f>
        <v/>
      </c>
      <c r="N458" s="11">
        <f>IF(B458="","",SUMPRODUCT(MAX(($B$2:$B$457=B458)*($G$2:$G$457))))</f>
        <v/>
      </c>
      <c r="O458" s="3">
        <f>IF(B458="","",IF(COUNTIF('Araçlar'!$A$2:$A$101,B458)=0,"Plaka araç listesinde yok",IF(A458="","Tarih girilmedi",IF(AND(E458&lt;&gt;"",G458&lt;&gt;"",G458&lt;E458),"Dönüş km çıkıştan küçük",IF(OR(E458="",N458=0),"",IF(E458&lt;N458,"Çıkış km önceki dönüşten küçük",IF(E458&gt;N458,"Önceki dönüşten "&amp;TEXT(E458-N458,"0")&amp;" km fazla","")))))))</f>
        <v/>
      </c>
    </row>
    <row r="459">
      <c r="A459" s="4" t="n"/>
      <c r="B459" s="3" t="n"/>
      <c r="C459" s="3" t="n"/>
      <c r="D459" s="6" t="n"/>
      <c r="E459" s="7" t="n"/>
      <c r="F459" s="6" t="n"/>
      <c r="G459" s="7" t="n"/>
      <c r="H459" s="3" t="n"/>
      <c r="I459" s="8" t="n"/>
      <c r="J459" s="9" t="n"/>
      <c r="K459" s="3" t="n"/>
      <c r="L459" s="7">
        <f>IF(OR(E459="",G459=""),"",IF(G459&lt;E459,"",G459-E459))</f>
        <v/>
      </c>
      <c r="M459" s="10">
        <f>IF(OR(D459="",F459=""),"",IF(F459&gt;=D459,F459-D459,F459-D459+1)*24)</f>
        <v/>
      </c>
      <c r="N459" s="11">
        <f>IF(B459="","",SUMPRODUCT(MAX(($B$2:$B$458=B459)*($G$2:$G$458))))</f>
        <v/>
      </c>
      <c r="O459" s="3">
        <f>IF(B459="","",IF(COUNTIF('Araçlar'!$A$2:$A$101,B459)=0,"Plaka araç listesinde yok",IF(A459="","Tarih girilmedi",IF(AND(E459&lt;&gt;"",G459&lt;&gt;"",G459&lt;E459),"Dönüş km çıkıştan küçük",IF(OR(E459="",N459=0),"",IF(E459&lt;N459,"Çıkış km önceki dönüşten küçük",IF(E459&gt;N459,"Önceki dönüşten "&amp;TEXT(E459-N459,"0")&amp;" km fazla","")))))))</f>
        <v/>
      </c>
    </row>
    <row r="460">
      <c r="A460" s="4" t="n"/>
      <c r="B460" s="3" t="n"/>
      <c r="C460" s="3" t="n"/>
      <c r="D460" s="6" t="n"/>
      <c r="E460" s="7" t="n"/>
      <c r="F460" s="6" t="n"/>
      <c r="G460" s="7" t="n"/>
      <c r="H460" s="3" t="n"/>
      <c r="I460" s="8" t="n"/>
      <c r="J460" s="9" t="n"/>
      <c r="K460" s="3" t="n"/>
      <c r="L460" s="7">
        <f>IF(OR(E460="",G460=""),"",IF(G460&lt;E460,"",G460-E460))</f>
        <v/>
      </c>
      <c r="M460" s="10">
        <f>IF(OR(D460="",F460=""),"",IF(F460&gt;=D460,F460-D460,F460-D460+1)*24)</f>
        <v/>
      </c>
      <c r="N460" s="11">
        <f>IF(B460="","",SUMPRODUCT(MAX(($B$2:$B$459=B460)*($G$2:$G$459))))</f>
        <v/>
      </c>
      <c r="O460" s="3">
        <f>IF(B460="","",IF(COUNTIF('Araçlar'!$A$2:$A$101,B460)=0,"Plaka araç listesinde yok",IF(A460="","Tarih girilmedi",IF(AND(E460&lt;&gt;"",G460&lt;&gt;"",G460&lt;E460),"Dönüş km çıkıştan küçük",IF(OR(E460="",N460=0),"",IF(E460&lt;N460,"Çıkış km önceki dönüşten küçük",IF(E460&gt;N460,"Önceki dönüşten "&amp;TEXT(E460-N460,"0")&amp;" km fazla","")))))))</f>
        <v/>
      </c>
    </row>
    <row r="461">
      <c r="A461" s="4" t="n"/>
      <c r="B461" s="3" t="n"/>
      <c r="C461" s="3" t="n"/>
      <c r="D461" s="6" t="n"/>
      <c r="E461" s="7" t="n"/>
      <c r="F461" s="6" t="n"/>
      <c r="G461" s="7" t="n"/>
      <c r="H461" s="3" t="n"/>
      <c r="I461" s="8" t="n"/>
      <c r="J461" s="9" t="n"/>
      <c r="K461" s="3" t="n"/>
      <c r="L461" s="7">
        <f>IF(OR(E461="",G461=""),"",IF(G461&lt;E461,"",G461-E461))</f>
        <v/>
      </c>
      <c r="M461" s="10">
        <f>IF(OR(D461="",F461=""),"",IF(F461&gt;=D461,F461-D461,F461-D461+1)*24)</f>
        <v/>
      </c>
      <c r="N461" s="11">
        <f>IF(B461="","",SUMPRODUCT(MAX(($B$2:$B$460=B461)*($G$2:$G$460))))</f>
        <v/>
      </c>
      <c r="O461" s="3">
        <f>IF(B461="","",IF(COUNTIF('Araçlar'!$A$2:$A$101,B461)=0,"Plaka araç listesinde yok",IF(A461="","Tarih girilmedi",IF(AND(E461&lt;&gt;"",G461&lt;&gt;"",G461&lt;E461),"Dönüş km çıkıştan küçük",IF(OR(E461="",N461=0),"",IF(E461&lt;N461,"Çıkış km önceki dönüşten küçük",IF(E461&gt;N461,"Önceki dönüşten "&amp;TEXT(E461-N461,"0")&amp;" km fazla","")))))))</f>
        <v/>
      </c>
    </row>
    <row r="462">
      <c r="A462" s="4" t="n"/>
      <c r="B462" s="3" t="n"/>
      <c r="C462" s="3" t="n"/>
      <c r="D462" s="6" t="n"/>
      <c r="E462" s="7" t="n"/>
      <c r="F462" s="6" t="n"/>
      <c r="G462" s="7" t="n"/>
      <c r="H462" s="3" t="n"/>
      <c r="I462" s="8" t="n"/>
      <c r="J462" s="9" t="n"/>
      <c r="K462" s="3" t="n"/>
      <c r="L462" s="7">
        <f>IF(OR(E462="",G462=""),"",IF(G462&lt;E462,"",G462-E462))</f>
        <v/>
      </c>
      <c r="M462" s="10">
        <f>IF(OR(D462="",F462=""),"",IF(F462&gt;=D462,F462-D462,F462-D462+1)*24)</f>
        <v/>
      </c>
      <c r="N462" s="11">
        <f>IF(B462="","",SUMPRODUCT(MAX(($B$2:$B$461=B462)*($G$2:$G$461))))</f>
        <v/>
      </c>
      <c r="O462" s="3">
        <f>IF(B462="","",IF(COUNTIF('Araçlar'!$A$2:$A$101,B462)=0,"Plaka araç listesinde yok",IF(A462="","Tarih girilmedi",IF(AND(E462&lt;&gt;"",G462&lt;&gt;"",G462&lt;E462),"Dönüş km çıkıştan küçük",IF(OR(E462="",N462=0),"",IF(E462&lt;N462,"Çıkış km önceki dönüşten küçük",IF(E462&gt;N462,"Önceki dönüşten "&amp;TEXT(E462-N462,"0")&amp;" km fazla","")))))))</f>
        <v/>
      </c>
    </row>
    <row r="463">
      <c r="A463" s="4" t="n"/>
      <c r="B463" s="3" t="n"/>
      <c r="C463" s="3" t="n"/>
      <c r="D463" s="6" t="n"/>
      <c r="E463" s="7" t="n"/>
      <c r="F463" s="6" t="n"/>
      <c r="G463" s="7" t="n"/>
      <c r="H463" s="3" t="n"/>
      <c r="I463" s="8" t="n"/>
      <c r="J463" s="9" t="n"/>
      <c r="K463" s="3" t="n"/>
      <c r="L463" s="7">
        <f>IF(OR(E463="",G463=""),"",IF(G463&lt;E463,"",G463-E463))</f>
        <v/>
      </c>
      <c r="M463" s="10">
        <f>IF(OR(D463="",F463=""),"",IF(F463&gt;=D463,F463-D463,F463-D463+1)*24)</f>
        <v/>
      </c>
      <c r="N463" s="11">
        <f>IF(B463="","",SUMPRODUCT(MAX(($B$2:$B$462=B463)*($G$2:$G$462))))</f>
        <v/>
      </c>
      <c r="O463" s="3">
        <f>IF(B463="","",IF(COUNTIF('Araçlar'!$A$2:$A$101,B463)=0,"Plaka araç listesinde yok",IF(A463="","Tarih girilmedi",IF(AND(E463&lt;&gt;"",G463&lt;&gt;"",G463&lt;E463),"Dönüş km çıkıştan küçük",IF(OR(E463="",N463=0),"",IF(E463&lt;N463,"Çıkış km önceki dönüşten küçük",IF(E463&gt;N463,"Önceki dönüşten "&amp;TEXT(E463-N463,"0")&amp;" km fazla","")))))))</f>
        <v/>
      </c>
    </row>
    <row r="464">
      <c r="A464" s="4" t="n"/>
      <c r="B464" s="3" t="n"/>
      <c r="C464" s="3" t="n"/>
      <c r="D464" s="6" t="n"/>
      <c r="E464" s="7" t="n"/>
      <c r="F464" s="6" t="n"/>
      <c r="G464" s="7" t="n"/>
      <c r="H464" s="3" t="n"/>
      <c r="I464" s="8" t="n"/>
      <c r="J464" s="9" t="n"/>
      <c r="K464" s="3" t="n"/>
      <c r="L464" s="7">
        <f>IF(OR(E464="",G464=""),"",IF(G464&lt;E464,"",G464-E464))</f>
        <v/>
      </c>
      <c r="M464" s="10">
        <f>IF(OR(D464="",F464=""),"",IF(F464&gt;=D464,F464-D464,F464-D464+1)*24)</f>
        <v/>
      </c>
      <c r="N464" s="11">
        <f>IF(B464="","",SUMPRODUCT(MAX(($B$2:$B$463=B464)*($G$2:$G$463))))</f>
        <v/>
      </c>
      <c r="O464" s="3">
        <f>IF(B464="","",IF(COUNTIF('Araçlar'!$A$2:$A$101,B464)=0,"Plaka araç listesinde yok",IF(A464="","Tarih girilmedi",IF(AND(E464&lt;&gt;"",G464&lt;&gt;"",G464&lt;E464),"Dönüş km çıkıştan küçük",IF(OR(E464="",N464=0),"",IF(E464&lt;N464,"Çıkış km önceki dönüşten küçük",IF(E464&gt;N464,"Önceki dönüşten "&amp;TEXT(E464-N464,"0")&amp;" km fazla","")))))))</f>
        <v/>
      </c>
    </row>
    <row r="465">
      <c r="A465" s="4" t="n"/>
      <c r="B465" s="3" t="n"/>
      <c r="C465" s="3" t="n"/>
      <c r="D465" s="6" t="n"/>
      <c r="E465" s="7" t="n"/>
      <c r="F465" s="6" t="n"/>
      <c r="G465" s="7" t="n"/>
      <c r="H465" s="3" t="n"/>
      <c r="I465" s="8" t="n"/>
      <c r="J465" s="9" t="n"/>
      <c r="K465" s="3" t="n"/>
      <c r="L465" s="7">
        <f>IF(OR(E465="",G465=""),"",IF(G465&lt;E465,"",G465-E465))</f>
        <v/>
      </c>
      <c r="M465" s="10">
        <f>IF(OR(D465="",F465=""),"",IF(F465&gt;=D465,F465-D465,F465-D465+1)*24)</f>
        <v/>
      </c>
      <c r="N465" s="11">
        <f>IF(B465="","",SUMPRODUCT(MAX(($B$2:$B$464=B465)*($G$2:$G$464))))</f>
        <v/>
      </c>
      <c r="O465" s="3">
        <f>IF(B465="","",IF(COUNTIF('Araçlar'!$A$2:$A$101,B465)=0,"Plaka araç listesinde yok",IF(A465="","Tarih girilmedi",IF(AND(E465&lt;&gt;"",G465&lt;&gt;"",G465&lt;E465),"Dönüş km çıkıştan küçük",IF(OR(E465="",N465=0),"",IF(E465&lt;N465,"Çıkış km önceki dönüşten küçük",IF(E465&gt;N465,"Önceki dönüşten "&amp;TEXT(E465-N465,"0")&amp;" km fazla","")))))))</f>
        <v/>
      </c>
    </row>
    <row r="466">
      <c r="A466" s="4" t="n"/>
      <c r="B466" s="3" t="n"/>
      <c r="C466" s="3" t="n"/>
      <c r="D466" s="6" t="n"/>
      <c r="E466" s="7" t="n"/>
      <c r="F466" s="6" t="n"/>
      <c r="G466" s="7" t="n"/>
      <c r="H466" s="3" t="n"/>
      <c r="I466" s="8" t="n"/>
      <c r="J466" s="9" t="n"/>
      <c r="K466" s="3" t="n"/>
      <c r="L466" s="7">
        <f>IF(OR(E466="",G466=""),"",IF(G466&lt;E466,"",G466-E466))</f>
        <v/>
      </c>
      <c r="M466" s="10">
        <f>IF(OR(D466="",F466=""),"",IF(F466&gt;=D466,F466-D466,F466-D466+1)*24)</f>
        <v/>
      </c>
      <c r="N466" s="11">
        <f>IF(B466="","",SUMPRODUCT(MAX(($B$2:$B$465=B466)*($G$2:$G$465))))</f>
        <v/>
      </c>
      <c r="O466" s="3">
        <f>IF(B466="","",IF(COUNTIF('Araçlar'!$A$2:$A$101,B466)=0,"Plaka araç listesinde yok",IF(A466="","Tarih girilmedi",IF(AND(E466&lt;&gt;"",G466&lt;&gt;"",G466&lt;E466),"Dönüş km çıkıştan küçük",IF(OR(E466="",N466=0),"",IF(E466&lt;N466,"Çıkış km önceki dönüşten küçük",IF(E466&gt;N466,"Önceki dönüşten "&amp;TEXT(E466-N466,"0")&amp;" km fazla","")))))))</f>
        <v/>
      </c>
    </row>
    <row r="467">
      <c r="A467" s="4" t="n"/>
      <c r="B467" s="3" t="n"/>
      <c r="C467" s="3" t="n"/>
      <c r="D467" s="6" t="n"/>
      <c r="E467" s="7" t="n"/>
      <c r="F467" s="6" t="n"/>
      <c r="G467" s="7" t="n"/>
      <c r="H467" s="3" t="n"/>
      <c r="I467" s="8" t="n"/>
      <c r="J467" s="9" t="n"/>
      <c r="K467" s="3" t="n"/>
      <c r="L467" s="7">
        <f>IF(OR(E467="",G467=""),"",IF(G467&lt;E467,"",G467-E467))</f>
        <v/>
      </c>
      <c r="M467" s="10">
        <f>IF(OR(D467="",F467=""),"",IF(F467&gt;=D467,F467-D467,F467-D467+1)*24)</f>
        <v/>
      </c>
      <c r="N467" s="11">
        <f>IF(B467="","",SUMPRODUCT(MAX(($B$2:$B$466=B467)*($G$2:$G$466))))</f>
        <v/>
      </c>
      <c r="O467" s="3">
        <f>IF(B467="","",IF(COUNTIF('Araçlar'!$A$2:$A$101,B467)=0,"Plaka araç listesinde yok",IF(A467="","Tarih girilmedi",IF(AND(E467&lt;&gt;"",G467&lt;&gt;"",G467&lt;E467),"Dönüş km çıkıştan küçük",IF(OR(E467="",N467=0),"",IF(E467&lt;N467,"Çıkış km önceki dönüşten küçük",IF(E467&gt;N467,"Önceki dönüşten "&amp;TEXT(E467-N467,"0")&amp;" km fazla","")))))))</f>
        <v/>
      </c>
    </row>
    <row r="468">
      <c r="A468" s="4" t="n"/>
      <c r="B468" s="3" t="n"/>
      <c r="C468" s="3" t="n"/>
      <c r="D468" s="6" t="n"/>
      <c r="E468" s="7" t="n"/>
      <c r="F468" s="6" t="n"/>
      <c r="G468" s="7" t="n"/>
      <c r="H468" s="3" t="n"/>
      <c r="I468" s="8" t="n"/>
      <c r="J468" s="9" t="n"/>
      <c r="K468" s="3" t="n"/>
      <c r="L468" s="7">
        <f>IF(OR(E468="",G468=""),"",IF(G468&lt;E468,"",G468-E468))</f>
        <v/>
      </c>
      <c r="M468" s="10">
        <f>IF(OR(D468="",F468=""),"",IF(F468&gt;=D468,F468-D468,F468-D468+1)*24)</f>
        <v/>
      </c>
      <c r="N468" s="11">
        <f>IF(B468="","",SUMPRODUCT(MAX(($B$2:$B$467=B468)*($G$2:$G$467))))</f>
        <v/>
      </c>
      <c r="O468" s="3">
        <f>IF(B468="","",IF(COUNTIF('Araçlar'!$A$2:$A$101,B468)=0,"Plaka araç listesinde yok",IF(A468="","Tarih girilmedi",IF(AND(E468&lt;&gt;"",G468&lt;&gt;"",G468&lt;E468),"Dönüş km çıkıştan küçük",IF(OR(E468="",N468=0),"",IF(E468&lt;N468,"Çıkış km önceki dönüşten küçük",IF(E468&gt;N468,"Önceki dönüşten "&amp;TEXT(E468-N468,"0")&amp;" km fazla","")))))))</f>
        <v/>
      </c>
    </row>
    <row r="469">
      <c r="A469" s="4" t="n"/>
      <c r="B469" s="3" t="n"/>
      <c r="C469" s="3" t="n"/>
      <c r="D469" s="6" t="n"/>
      <c r="E469" s="7" t="n"/>
      <c r="F469" s="6" t="n"/>
      <c r="G469" s="7" t="n"/>
      <c r="H469" s="3" t="n"/>
      <c r="I469" s="8" t="n"/>
      <c r="J469" s="9" t="n"/>
      <c r="K469" s="3" t="n"/>
      <c r="L469" s="7">
        <f>IF(OR(E469="",G469=""),"",IF(G469&lt;E469,"",G469-E469))</f>
        <v/>
      </c>
      <c r="M469" s="10">
        <f>IF(OR(D469="",F469=""),"",IF(F469&gt;=D469,F469-D469,F469-D469+1)*24)</f>
        <v/>
      </c>
      <c r="N469" s="11">
        <f>IF(B469="","",SUMPRODUCT(MAX(($B$2:$B$468=B469)*($G$2:$G$468))))</f>
        <v/>
      </c>
      <c r="O469" s="3">
        <f>IF(B469="","",IF(COUNTIF('Araçlar'!$A$2:$A$101,B469)=0,"Plaka araç listesinde yok",IF(A469="","Tarih girilmedi",IF(AND(E469&lt;&gt;"",G469&lt;&gt;"",G469&lt;E469),"Dönüş km çıkıştan küçük",IF(OR(E469="",N469=0),"",IF(E469&lt;N469,"Çıkış km önceki dönüşten küçük",IF(E469&gt;N469,"Önceki dönüşten "&amp;TEXT(E469-N469,"0")&amp;" km fazla","")))))))</f>
        <v/>
      </c>
    </row>
    <row r="470">
      <c r="A470" s="4" t="n"/>
      <c r="B470" s="3" t="n"/>
      <c r="C470" s="3" t="n"/>
      <c r="D470" s="6" t="n"/>
      <c r="E470" s="7" t="n"/>
      <c r="F470" s="6" t="n"/>
      <c r="G470" s="7" t="n"/>
      <c r="H470" s="3" t="n"/>
      <c r="I470" s="8" t="n"/>
      <c r="J470" s="9" t="n"/>
      <c r="K470" s="3" t="n"/>
      <c r="L470" s="7">
        <f>IF(OR(E470="",G470=""),"",IF(G470&lt;E470,"",G470-E470))</f>
        <v/>
      </c>
      <c r="M470" s="10">
        <f>IF(OR(D470="",F470=""),"",IF(F470&gt;=D470,F470-D470,F470-D470+1)*24)</f>
        <v/>
      </c>
      <c r="N470" s="11">
        <f>IF(B470="","",SUMPRODUCT(MAX(($B$2:$B$469=B470)*($G$2:$G$469))))</f>
        <v/>
      </c>
      <c r="O470" s="3">
        <f>IF(B470="","",IF(COUNTIF('Araçlar'!$A$2:$A$101,B470)=0,"Plaka araç listesinde yok",IF(A470="","Tarih girilmedi",IF(AND(E470&lt;&gt;"",G470&lt;&gt;"",G470&lt;E470),"Dönüş km çıkıştan küçük",IF(OR(E470="",N470=0),"",IF(E470&lt;N470,"Çıkış km önceki dönüşten küçük",IF(E470&gt;N470,"Önceki dönüşten "&amp;TEXT(E470-N470,"0")&amp;" km fazla","")))))))</f>
        <v/>
      </c>
    </row>
    <row r="471">
      <c r="A471" s="4" t="n"/>
      <c r="B471" s="3" t="n"/>
      <c r="C471" s="3" t="n"/>
      <c r="D471" s="6" t="n"/>
      <c r="E471" s="7" t="n"/>
      <c r="F471" s="6" t="n"/>
      <c r="G471" s="7" t="n"/>
      <c r="H471" s="3" t="n"/>
      <c r="I471" s="8" t="n"/>
      <c r="J471" s="9" t="n"/>
      <c r="K471" s="3" t="n"/>
      <c r="L471" s="7">
        <f>IF(OR(E471="",G471=""),"",IF(G471&lt;E471,"",G471-E471))</f>
        <v/>
      </c>
      <c r="M471" s="10">
        <f>IF(OR(D471="",F471=""),"",IF(F471&gt;=D471,F471-D471,F471-D471+1)*24)</f>
        <v/>
      </c>
      <c r="N471" s="11">
        <f>IF(B471="","",SUMPRODUCT(MAX(($B$2:$B$470=B471)*($G$2:$G$470))))</f>
        <v/>
      </c>
      <c r="O471" s="3">
        <f>IF(B471="","",IF(COUNTIF('Araçlar'!$A$2:$A$101,B471)=0,"Plaka araç listesinde yok",IF(A471="","Tarih girilmedi",IF(AND(E471&lt;&gt;"",G471&lt;&gt;"",G471&lt;E471),"Dönüş km çıkıştan küçük",IF(OR(E471="",N471=0),"",IF(E471&lt;N471,"Çıkış km önceki dönüşten küçük",IF(E471&gt;N471,"Önceki dönüşten "&amp;TEXT(E471-N471,"0")&amp;" km fazla","")))))))</f>
        <v/>
      </c>
    </row>
    <row r="472">
      <c r="A472" s="4" t="n"/>
      <c r="B472" s="3" t="n"/>
      <c r="C472" s="3" t="n"/>
      <c r="D472" s="6" t="n"/>
      <c r="E472" s="7" t="n"/>
      <c r="F472" s="6" t="n"/>
      <c r="G472" s="7" t="n"/>
      <c r="H472" s="3" t="n"/>
      <c r="I472" s="8" t="n"/>
      <c r="J472" s="9" t="n"/>
      <c r="K472" s="3" t="n"/>
      <c r="L472" s="7">
        <f>IF(OR(E472="",G472=""),"",IF(G472&lt;E472,"",G472-E472))</f>
        <v/>
      </c>
      <c r="M472" s="10">
        <f>IF(OR(D472="",F472=""),"",IF(F472&gt;=D472,F472-D472,F472-D472+1)*24)</f>
        <v/>
      </c>
      <c r="N472" s="11">
        <f>IF(B472="","",SUMPRODUCT(MAX(($B$2:$B$471=B472)*($G$2:$G$471))))</f>
        <v/>
      </c>
      <c r="O472" s="3">
        <f>IF(B472="","",IF(COUNTIF('Araçlar'!$A$2:$A$101,B472)=0,"Plaka araç listesinde yok",IF(A472="","Tarih girilmedi",IF(AND(E472&lt;&gt;"",G472&lt;&gt;"",G472&lt;E472),"Dönüş km çıkıştan küçük",IF(OR(E472="",N472=0),"",IF(E472&lt;N472,"Çıkış km önceki dönüşten küçük",IF(E472&gt;N472,"Önceki dönüşten "&amp;TEXT(E472-N472,"0")&amp;" km fazla","")))))))</f>
        <v/>
      </c>
    </row>
    <row r="473">
      <c r="A473" s="4" t="n"/>
      <c r="B473" s="3" t="n"/>
      <c r="C473" s="3" t="n"/>
      <c r="D473" s="6" t="n"/>
      <c r="E473" s="7" t="n"/>
      <c r="F473" s="6" t="n"/>
      <c r="G473" s="7" t="n"/>
      <c r="H473" s="3" t="n"/>
      <c r="I473" s="8" t="n"/>
      <c r="J473" s="9" t="n"/>
      <c r="K473" s="3" t="n"/>
      <c r="L473" s="7">
        <f>IF(OR(E473="",G473=""),"",IF(G473&lt;E473,"",G473-E473))</f>
        <v/>
      </c>
      <c r="M473" s="10">
        <f>IF(OR(D473="",F473=""),"",IF(F473&gt;=D473,F473-D473,F473-D473+1)*24)</f>
        <v/>
      </c>
      <c r="N473" s="11">
        <f>IF(B473="","",SUMPRODUCT(MAX(($B$2:$B$472=B473)*($G$2:$G$472))))</f>
        <v/>
      </c>
      <c r="O473" s="3">
        <f>IF(B473="","",IF(COUNTIF('Araçlar'!$A$2:$A$101,B473)=0,"Plaka araç listesinde yok",IF(A473="","Tarih girilmedi",IF(AND(E473&lt;&gt;"",G473&lt;&gt;"",G473&lt;E473),"Dönüş km çıkıştan küçük",IF(OR(E473="",N473=0),"",IF(E473&lt;N473,"Çıkış km önceki dönüşten küçük",IF(E473&gt;N473,"Önceki dönüşten "&amp;TEXT(E473-N473,"0")&amp;" km fazla","")))))))</f>
        <v/>
      </c>
    </row>
    <row r="474">
      <c r="A474" s="4" t="n"/>
      <c r="B474" s="3" t="n"/>
      <c r="C474" s="3" t="n"/>
      <c r="D474" s="6" t="n"/>
      <c r="E474" s="7" t="n"/>
      <c r="F474" s="6" t="n"/>
      <c r="G474" s="7" t="n"/>
      <c r="H474" s="3" t="n"/>
      <c r="I474" s="8" t="n"/>
      <c r="J474" s="9" t="n"/>
      <c r="K474" s="3" t="n"/>
      <c r="L474" s="7">
        <f>IF(OR(E474="",G474=""),"",IF(G474&lt;E474,"",G474-E474))</f>
        <v/>
      </c>
      <c r="M474" s="10">
        <f>IF(OR(D474="",F474=""),"",IF(F474&gt;=D474,F474-D474,F474-D474+1)*24)</f>
        <v/>
      </c>
      <c r="N474" s="11">
        <f>IF(B474="","",SUMPRODUCT(MAX(($B$2:$B$473=B474)*($G$2:$G$473))))</f>
        <v/>
      </c>
      <c r="O474" s="3">
        <f>IF(B474="","",IF(COUNTIF('Araçlar'!$A$2:$A$101,B474)=0,"Plaka araç listesinde yok",IF(A474="","Tarih girilmedi",IF(AND(E474&lt;&gt;"",G474&lt;&gt;"",G474&lt;E474),"Dönüş km çıkıştan küçük",IF(OR(E474="",N474=0),"",IF(E474&lt;N474,"Çıkış km önceki dönüşten küçük",IF(E474&gt;N474,"Önceki dönüşten "&amp;TEXT(E474-N474,"0")&amp;" km fazla","")))))))</f>
        <v/>
      </c>
    </row>
    <row r="475">
      <c r="A475" s="4" t="n"/>
      <c r="B475" s="3" t="n"/>
      <c r="C475" s="3" t="n"/>
      <c r="D475" s="6" t="n"/>
      <c r="E475" s="7" t="n"/>
      <c r="F475" s="6" t="n"/>
      <c r="G475" s="7" t="n"/>
      <c r="H475" s="3" t="n"/>
      <c r="I475" s="8" t="n"/>
      <c r="J475" s="9" t="n"/>
      <c r="K475" s="3" t="n"/>
      <c r="L475" s="7">
        <f>IF(OR(E475="",G475=""),"",IF(G475&lt;E475,"",G475-E475))</f>
        <v/>
      </c>
      <c r="M475" s="10">
        <f>IF(OR(D475="",F475=""),"",IF(F475&gt;=D475,F475-D475,F475-D475+1)*24)</f>
        <v/>
      </c>
      <c r="N475" s="11">
        <f>IF(B475="","",SUMPRODUCT(MAX(($B$2:$B$474=B475)*($G$2:$G$474))))</f>
        <v/>
      </c>
      <c r="O475" s="3">
        <f>IF(B475="","",IF(COUNTIF('Araçlar'!$A$2:$A$101,B475)=0,"Plaka araç listesinde yok",IF(A475="","Tarih girilmedi",IF(AND(E475&lt;&gt;"",G475&lt;&gt;"",G475&lt;E475),"Dönüş km çıkıştan küçük",IF(OR(E475="",N475=0),"",IF(E475&lt;N475,"Çıkış km önceki dönüşten küçük",IF(E475&gt;N475,"Önceki dönüşten "&amp;TEXT(E475-N475,"0")&amp;" km fazla","")))))))</f>
        <v/>
      </c>
    </row>
    <row r="476">
      <c r="A476" s="4" t="n"/>
      <c r="B476" s="3" t="n"/>
      <c r="C476" s="3" t="n"/>
      <c r="D476" s="6" t="n"/>
      <c r="E476" s="7" t="n"/>
      <c r="F476" s="6" t="n"/>
      <c r="G476" s="7" t="n"/>
      <c r="H476" s="3" t="n"/>
      <c r="I476" s="8" t="n"/>
      <c r="J476" s="9" t="n"/>
      <c r="K476" s="3" t="n"/>
      <c r="L476" s="7">
        <f>IF(OR(E476="",G476=""),"",IF(G476&lt;E476,"",G476-E476))</f>
        <v/>
      </c>
      <c r="M476" s="10">
        <f>IF(OR(D476="",F476=""),"",IF(F476&gt;=D476,F476-D476,F476-D476+1)*24)</f>
        <v/>
      </c>
      <c r="N476" s="11">
        <f>IF(B476="","",SUMPRODUCT(MAX(($B$2:$B$475=B476)*($G$2:$G$475))))</f>
        <v/>
      </c>
      <c r="O476" s="3">
        <f>IF(B476="","",IF(COUNTIF('Araçlar'!$A$2:$A$101,B476)=0,"Plaka araç listesinde yok",IF(A476="","Tarih girilmedi",IF(AND(E476&lt;&gt;"",G476&lt;&gt;"",G476&lt;E476),"Dönüş km çıkıştan küçük",IF(OR(E476="",N476=0),"",IF(E476&lt;N476,"Çıkış km önceki dönüşten küçük",IF(E476&gt;N476,"Önceki dönüşten "&amp;TEXT(E476-N476,"0")&amp;" km fazla","")))))))</f>
        <v/>
      </c>
    </row>
    <row r="477">
      <c r="A477" s="4" t="n"/>
      <c r="B477" s="3" t="n"/>
      <c r="C477" s="3" t="n"/>
      <c r="D477" s="6" t="n"/>
      <c r="E477" s="7" t="n"/>
      <c r="F477" s="6" t="n"/>
      <c r="G477" s="7" t="n"/>
      <c r="H477" s="3" t="n"/>
      <c r="I477" s="8" t="n"/>
      <c r="J477" s="9" t="n"/>
      <c r="K477" s="3" t="n"/>
      <c r="L477" s="7">
        <f>IF(OR(E477="",G477=""),"",IF(G477&lt;E477,"",G477-E477))</f>
        <v/>
      </c>
      <c r="M477" s="10">
        <f>IF(OR(D477="",F477=""),"",IF(F477&gt;=D477,F477-D477,F477-D477+1)*24)</f>
        <v/>
      </c>
      <c r="N477" s="11">
        <f>IF(B477="","",SUMPRODUCT(MAX(($B$2:$B$476=B477)*($G$2:$G$476))))</f>
        <v/>
      </c>
      <c r="O477" s="3">
        <f>IF(B477="","",IF(COUNTIF('Araçlar'!$A$2:$A$101,B477)=0,"Plaka araç listesinde yok",IF(A477="","Tarih girilmedi",IF(AND(E477&lt;&gt;"",G477&lt;&gt;"",G477&lt;E477),"Dönüş km çıkıştan küçük",IF(OR(E477="",N477=0),"",IF(E477&lt;N477,"Çıkış km önceki dönüşten küçük",IF(E477&gt;N477,"Önceki dönüşten "&amp;TEXT(E477-N477,"0")&amp;" km fazla","")))))))</f>
        <v/>
      </c>
    </row>
    <row r="478">
      <c r="A478" s="4" t="n"/>
      <c r="B478" s="3" t="n"/>
      <c r="C478" s="3" t="n"/>
      <c r="D478" s="6" t="n"/>
      <c r="E478" s="7" t="n"/>
      <c r="F478" s="6" t="n"/>
      <c r="G478" s="7" t="n"/>
      <c r="H478" s="3" t="n"/>
      <c r="I478" s="8" t="n"/>
      <c r="J478" s="9" t="n"/>
      <c r="K478" s="3" t="n"/>
      <c r="L478" s="7">
        <f>IF(OR(E478="",G478=""),"",IF(G478&lt;E478,"",G478-E478))</f>
        <v/>
      </c>
      <c r="M478" s="10">
        <f>IF(OR(D478="",F478=""),"",IF(F478&gt;=D478,F478-D478,F478-D478+1)*24)</f>
        <v/>
      </c>
      <c r="N478" s="11">
        <f>IF(B478="","",SUMPRODUCT(MAX(($B$2:$B$477=B478)*($G$2:$G$477))))</f>
        <v/>
      </c>
      <c r="O478" s="3">
        <f>IF(B478="","",IF(COUNTIF('Araçlar'!$A$2:$A$101,B478)=0,"Plaka araç listesinde yok",IF(A478="","Tarih girilmedi",IF(AND(E478&lt;&gt;"",G478&lt;&gt;"",G478&lt;E478),"Dönüş km çıkıştan küçük",IF(OR(E478="",N478=0),"",IF(E478&lt;N478,"Çıkış km önceki dönüşten küçük",IF(E478&gt;N478,"Önceki dönüşten "&amp;TEXT(E478-N478,"0")&amp;" km fazla","")))))))</f>
        <v/>
      </c>
    </row>
    <row r="479">
      <c r="A479" s="4" t="n"/>
      <c r="B479" s="3" t="n"/>
      <c r="C479" s="3" t="n"/>
      <c r="D479" s="6" t="n"/>
      <c r="E479" s="7" t="n"/>
      <c r="F479" s="6" t="n"/>
      <c r="G479" s="7" t="n"/>
      <c r="H479" s="3" t="n"/>
      <c r="I479" s="8" t="n"/>
      <c r="J479" s="9" t="n"/>
      <c r="K479" s="3" t="n"/>
      <c r="L479" s="7">
        <f>IF(OR(E479="",G479=""),"",IF(G479&lt;E479,"",G479-E479))</f>
        <v/>
      </c>
      <c r="M479" s="10">
        <f>IF(OR(D479="",F479=""),"",IF(F479&gt;=D479,F479-D479,F479-D479+1)*24)</f>
        <v/>
      </c>
      <c r="N479" s="11">
        <f>IF(B479="","",SUMPRODUCT(MAX(($B$2:$B$478=B479)*($G$2:$G$478))))</f>
        <v/>
      </c>
      <c r="O479" s="3">
        <f>IF(B479="","",IF(COUNTIF('Araçlar'!$A$2:$A$101,B479)=0,"Plaka araç listesinde yok",IF(A479="","Tarih girilmedi",IF(AND(E479&lt;&gt;"",G479&lt;&gt;"",G479&lt;E479),"Dönüş km çıkıştan küçük",IF(OR(E479="",N479=0),"",IF(E479&lt;N479,"Çıkış km önceki dönüşten küçük",IF(E479&gt;N479,"Önceki dönüşten "&amp;TEXT(E479-N479,"0")&amp;" km fazla","")))))))</f>
        <v/>
      </c>
    </row>
    <row r="480">
      <c r="A480" s="4" t="n"/>
      <c r="B480" s="3" t="n"/>
      <c r="C480" s="3" t="n"/>
      <c r="D480" s="6" t="n"/>
      <c r="E480" s="7" t="n"/>
      <c r="F480" s="6" t="n"/>
      <c r="G480" s="7" t="n"/>
      <c r="H480" s="3" t="n"/>
      <c r="I480" s="8" t="n"/>
      <c r="J480" s="9" t="n"/>
      <c r="K480" s="3" t="n"/>
      <c r="L480" s="7">
        <f>IF(OR(E480="",G480=""),"",IF(G480&lt;E480,"",G480-E480))</f>
        <v/>
      </c>
      <c r="M480" s="10">
        <f>IF(OR(D480="",F480=""),"",IF(F480&gt;=D480,F480-D480,F480-D480+1)*24)</f>
        <v/>
      </c>
      <c r="N480" s="11">
        <f>IF(B480="","",SUMPRODUCT(MAX(($B$2:$B$479=B480)*($G$2:$G$479))))</f>
        <v/>
      </c>
      <c r="O480" s="3">
        <f>IF(B480="","",IF(COUNTIF('Araçlar'!$A$2:$A$101,B480)=0,"Plaka araç listesinde yok",IF(A480="","Tarih girilmedi",IF(AND(E480&lt;&gt;"",G480&lt;&gt;"",G480&lt;E480),"Dönüş km çıkıştan küçük",IF(OR(E480="",N480=0),"",IF(E480&lt;N480,"Çıkış km önceki dönüşten küçük",IF(E480&gt;N480,"Önceki dönüşten "&amp;TEXT(E480-N480,"0")&amp;" km fazla","")))))))</f>
        <v/>
      </c>
    </row>
    <row r="481">
      <c r="A481" s="4" t="n"/>
      <c r="B481" s="3" t="n"/>
      <c r="C481" s="3" t="n"/>
      <c r="D481" s="6" t="n"/>
      <c r="E481" s="7" t="n"/>
      <c r="F481" s="6" t="n"/>
      <c r="G481" s="7" t="n"/>
      <c r="H481" s="3" t="n"/>
      <c r="I481" s="8" t="n"/>
      <c r="J481" s="9" t="n"/>
      <c r="K481" s="3" t="n"/>
      <c r="L481" s="7">
        <f>IF(OR(E481="",G481=""),"",IF(G481&lt;E481,"",G481-E481))</f>
        <v/>
      </c>
      <c r="M481" s="10">
        <f>IF(OR(D481="",F481=""),"",IF(F481&gt;=D481,F481-D481,F481-D481+1)*24)</f>
        <v/>
      </c>
      <c r="N481" s="11">
        <f>IF(B481="","",SUMPRODUCT(MAX(($B$2:$B$480=B481)*($G$2:$G$480))))</f>
        <v/>
      </c>
      <c r="O481" s="3">
        <f>IF(B481="","",IF(COUNTIF('Araçlar'!$A$2:$A$101,B481)=0,"Plaka araç listesinde yok",IF(A481="","Tarih girilmedi",IF(AND(E481&lt;&gt;"",G481&lt;&gt;"",G481&lt;E481),"Dönüş km çıkıştan küçük",IF(OR(E481="",N481=0),"",IF(E481&lt;N481,"Çıkış km önceki dönüşten küçük",IF(E481&gt;N481,"Önceki dönüşten "&amp;TEXT(E481-N481,"0")&amp;" km fazla","")))))))</f>
        <v/>
      </c>
    </row>
    <row r="482">
      <c r="A482" s="4" t="n"/>
      <c r="B482" s="3" t="n"/>
      <c r="C482" s="3" t="n"/>
      <c r="D482" s="6" t="n"/>
      <c r="E482" s="7" t="n"/>
      <c r="F482" s="6" t="n"/>
      <c r="G482" s="7" t="n"/>
      <c r="H482" s="3" t="n"/>
      <c r="I482" s="8" t="n"/>
      <c r="J482" s="9" t="n"/>
      <c r="K482" s="3" t="n"/>
      <c r="L482" s="7">
        <f>IF(OR(E482="",G482=""),"",IF(G482&lt;E482,"",G482-E482))</f>
        <v/>
      </c>
      <c r="M482" s="10">
        <f>IF(OR(D482="",F482=""),"",IF(F482&gt;=D482,F482-D482,F482-D482+1)*24)</f>
        <v/>
      </c>
      <c r="N482" s="11">
        <f>IF(B482="","",SUMPRODUCT(MAX(($B$2:$B$481=B482)*($G$2:$G$481))))</f>
        <v/>
      </c>
      <c r="O482" s="3">
        <f>IF(B482="","",IF(COUNTIF('Araçlar'!$A$2:$A$101,B482)=0,"Plaka araç listesinde yok",IF(A482="","Tarih girilmedi",IF(AND(E482&lt;&gt;"",G482&lt;&gt;"",G482&lt;E482),"Dönüş km çıkıştan küçük",IF(OR(E482="",N482=0),"",IF(E482&lt;N482,"Çıkış km önceki dönüşten küçük",IF(E482&gt;N482,"Önceki dönüşten "&amp;TEXT(E482-N482,"0")&amp;" km fazla","")))))))</f>
        <v/>
      </c>
    </row>
    <row r="483">
      <c r="A483" s="4" t="n"/>
      <c r="B483" s="3" t="n"/>
      <c r="C483" s="3" t="n"/>
      <c r="D483" s="6" t="n"/>
      <c r="E483" s="7" t="n"/>
      <c r="F483" s="6" t="n"/>
      <c r="G483" s="7" t="n"/>
      <c r="H483" s="3" t="n"/>
      <c r="I483" s="8" t="n"/>
      <c r="J483" s="9" t="n"/>
      <c r="K483" s="3" t="n"/>
      <c r="L483" s="7">
        <f>IF(OR(E483="",G483=""),"",IF(G483&lt;E483,"",G483-E483))</f>
        <v/>
      </c>
      <c r="M483" s="10">
        <f>IF(OR(D483="",F483=""),"",IF(F483&gt;=D483,F483-D483,F483-D483+1)*24)</f>
        <v/>
      </c>
      <c r="N483" s="11">
        <f>IF(B483="","",SUMPRODUCT(MAX(($B$2:$B$482=B483)*($G$2:$G$482))))</f>
        <v/>
      </c>
      <c r="O483" s="3">
        <f>IF(B483="","",IF(COUNTIF('Araçlar'!$A$2:$A$101,B483)=0,"Plaka araç listesinde yok",IF(A483="","Tarih girilmedi",IF(AND(E483&lt;&gt;"",G483&lt;&gt;"",G483&lt;E483),"Dönüş km çıkıştan küçük",IF(OR(E483="",N483=0),"",IF(E483&lt;N483,"Çıkış km önceki dönüşten küçük",IF(E483&gt;N483,"Önceki dönüşten "&amp;TEXT(E483-N483,"0")&amp;" km fazla","")))))))</f>
        <v/>
      </c>
    </row>
    <row r="484">
      <c r="A484" s="4" t="n"/>
      <c r="B484" s="3" t="n"/>
      <c r="C484" s="3" t="n"/>
      <c r="D484" s="6" t="n"/>
      <c r="E484" s="7" t="n"/>
      <c r="F484" s="6" t="n"/>
      <c r="G484" s="7" t="n"/>
      <c r="H484" s="3" t="n"/>
      <c r="I484" s="8" t="n"/>
      <c r="J484" s="9" t="n"/>
      <c r="K484" s="3" t="n"/>
      <c r="L484" s="7">
        <f>IF(OR(E484="",G484=""),"",IF(G484&lt;E484,"",G484-E484))</f>
        <v/>
      </c>
      <c r="M484" s="10">
        <f>IF(OR(D484="",F484=""),"",IF(F484&gt;=D484,F484-D484,F484-D484+1)*24)</f>
        <v/>
      </c>
      <c r="N484" s="11">
        <f>IF(B484="","",SUMPRODUCT(MAX(($B$2:$B$483=B484)*($G$2:$G$483))))</f>
        <v/>
      </c>
      <c r="O484" s="3">
        <f>IF(B484="","",IF(COUNTIF('Araçlar'!$A$2:$A$101,B484)=0,"Plaka araç listesinde yok",IF(A484="","Tarih girilmedi",IF(AND(E484&lt;&gt;"",G484&lt;&gt;"",G484&lt;E484),"Dönüş km çıkıştan küçük",IF(OR(E484="",N484=0),"",IF(E484&lt;N484,"Çıkış km önceki dönüşten küçük",IF(E484&gt;N484,"Önceki dönüşten "&amp;TEXT(E484-N484,"0")&amp;" km fazla","")))))))</f>
        <v/>
      </c>
    </row>
    <row r="485">
      <c r="A485" s="4" t="n"/>
      <c r="B485" s="3" t="n"/>
      <c r="C485" s="3" t="n"/>
      <c r="D485" s="6" t="n"/>
      <c r="E485" s="7" t="n"/>
      <c r="F485" s="6" t="n"/>
      <c r="G485" s="7" t="n"/>
      <c r="H485" s="3" t="n"/>
      <c r="I485" s="8" t="n"/>
      <c r="J485" s="9" t="n"/>
      <c r="K485" s="3" t="n"/>
      <c r="L485" s="7">
        <f>IF(OR(E485="",G485=""),"",IF(G485&lt;E485,"",G485-E485))</f>
        <v/>
      </c>
      <c r="M485" s="10">
        <f>IF(OR(D485="",F485=""),"",IF(F485&gt;=D485,F485-D485,F485-D485+1)*24)</f>
        <v/>
      </c>
      <c r="N485" s="11">
        <f>IF(B485="","",SUMPRODUCT(MAX(($B$2:$B$484=B485)*($G$2:$G$484))))</f>
        <v/>
      </c>
      <c r="O485" s="3">
        <f>IF(B485="","",IF(COUNTIF('Araçlar'!$A$2:$A$101,B485)=0,"Plaka araç listesinde yok",IF(A485="","Tarih girilmedi",IF(AND(E485&lt;&gt;"",G485&lt;&gt;"",G485&lt;E485),"Dönüş km çıkıştan küçük",IF(OR(E485="",N485=0),"",IF(E485&lt;N485,"Çıkış km önceki dönüşten küçük",IF(E485&gt;N485,"Önceki dönüşten "&amp;TEXT(E485-N485,"0")&amp;" km fazla","")))))))</f>
        <v/>
      </c>
    </row>
    <row r="486">
      <c r="A486" s="4" t="n"/>
      <c r="B486" s="3" t="n"/>
      <c r="C486" s="3" t="n"/>
      <c r="D486" s="6" t="n"/>
      <c r="E486" s="7" t="n"/>
      <c r="F486" s="6" t="n"/>
      <c r="G486" s="7" t="n"/>
      <c r="H486" s="3" t="n"/>
      <c r="I486" s="8" t="n"/>
      <c r="J486" s="9" t="n"/>
      <c r="K486" s="3" t="n"/>
      <c r="L486" s="7">
        <f>IF(OR(E486="",G486=""),"",IF(G486&lt;E486,"",G486-E486))</f>
        <v/>
      </c>
      <c r="M486" s="10">
        <f>IF(OR(D486="",F486=""),"",IF(F486&gt;=D486,F486-D486,F486-D486+1)*24)</f>
        <v/>
      </c>
      <c r="N486" s="11">
        <f>IF(B486="","",SUMPRODUCT(MAX(($B$2:$B$485=B486)*($G$2:$G$485))))</f>
        <v/>
      </c>
      <c r="O486" s="3">
        <f>IF(B486="","",IF(COUNTIF('Araçlar'!$A$2:$A$101,B486)=0,"Plaka araç listesinde yok",IF(A486="","Tarih girilmedi",IF(AND(E486&lt;&gt;"",G486&lt;&gt;"",G486&lt;E486),"Dönüş km çıkıştan küçük",IF(OR(E486="",N486=0),"",IF(E486&lt;N486,"Çıkış km önceki dönüşten küçük",IF(E486&gt;N486,"Önceki dönüşten "&amp;TEXT(E486-N486,"0")&amp;" km fazla","")))))))</f>
        <v/>
      </c>
    </row>
    <row r="487">
      <c r="A487" s="4" t="n"/>
      <c r="B487" s="3" t="n"/>
      <c r="C487" s="3" t="n"/>
      <c r="D487" s="6" t="n"/>
      <c r="E487" s="7" t="n"/>
      <c r="F487" s="6" t="n"/>
      <c r="G487" s="7" t="n"/>
      <c r="H487" s="3" t="n"/>
      <c r="I487" s="8" t="n"/>
      <c r="J487" s="9" t="n"/>
      <c r="K487" s="3" t="n"/>
      <c r="L487" s="7">
        <f>IF(OR(E487="",G487=""),"",IF(G487&lt;E487,"",G487-E487))</f>
        <v/>
      </c>
      <c r="M487" s="10">
        <f>IF(OR(D487="",F487=""),"",IF(F487&gt;=D487,F487-D487,F487-D487+1)*24)</f>
        <v/>
      </c>
      <c r="N487" s="11">
        <f>IF(B487="","",SUMPRODUCT(MAX(($B$2:$B$486=B487)*($G$2:$G$486))))</f>
        <v/>
      </c>
      <c r="O487" s="3">
        <f>IF(B487="","",IF(COUNTIF('Araçlar'!$A$2:$A$101,B487)=0,"Plaka araç listesinde yok",IF(A487="","Tarih girilmedi",IF(AND(E487&lt;&gt;"",G487&lt;&gt;"",G487&lt;E487),"Dönüş km çıkıştan küçük",IF(OR(E487="",N487=0),"",IF(E487&lt;N487,"Çıkış km önceki dönüşten küçük",IF(E487&gt;N487,"Önceki dönüşten "&amp;TEXT(E487-N487,"0")&amp;" km fazla","")))))))</f>
        <v/>
      </c>
    </row>
    <row r="488">
      <c r="A488" s="4" t="n"/>
      <c r="B488" s="3" t="n"/>
      <c r="C488" s="3" t="n"/>
      <c r="D488" s="6" t="n"/>
      <c r="E488" s="7" t="n"/>
      <c r="F488" s="6" t="n"/>
      <c r="G488" s="7" t="n"/>
      <c r="H488" s="3" t="n"/>
      <c r="I488" s="8" t="n"/>
      <c r="J488" s="9" t="n"/>
      <c r="K488" s="3" t="n"/>
      <c r="L488" s="7">
        <f>IF(OR(E488="",G488=""),"",IF(G488&lt;E488,"",G488-E488))</f>
        <v/>
      </c>
      <c r="M488" s="10">
        <f>IF(OR(D488="",F488=""),"",IF(F488&gt;=D488,F488-D488,F488-D488+1)*24)</f>
        <v/>
      </c>
      <c r="N488" s="11">
        <f>IF(B488="","",SUMPRODUCT(MAX(($B$2:$B$487=B488)*($G$2:$G$487))))</f>
        <v/>
      </c>
      <c r="O488" s="3">
        <f>IF(B488="","",IF(COUNTIF('Araçlar'!$A$2:$A$101,B488)=0,"Plaka araç listesinde yok",IF(A488="","Tarih girilmedi",IF(AND(E488&lt;&gt;"",G488&lt;&gt;"",G488&lt;E488),"Dönüş km çıkıştan küçük",IF(OR(E488="",N488=0),"",IF(E488&lt;N488,"Çıkış km önceki dönüşten küçük",IF(E488&gt;N488,"Önceki dönüşten "&amp;TEXT(E488-N488,"0")&amp;" km fazla","")))))))</f>
        <v/>
      </c>
    </row>
    <row r="489">
      <c r="A489" s="4" t="n"/>
      <c r="B489" s="3" t="n"/>
      <c r="C489" s="3" t="n"/>
      <c r="D489" s="6" t="n"/>
      <c r="E489" s="7" t="n"/>
      <c r="F489" s="6" t="n"/>
      <c r="G489" s="7" t="n"/>
      <c r="H489" s="3" t="n"/>
      <c r="I489" s="8" t="n"/>
      <c r="J489" s="9" t="n"/>
      <c r="K489" s="3" t="n"/>
      <c r="L489" s="7">
        <f>IF(OR(E489="",G489=""),"",IF(G489&lt;E489,"",G489-E489))</f>
        <v/>
      </c>
      <c r="M489" s="10">
        <f>IF(OR(D489="",F489=""),"",IF(F489&gt;=D489,F489-D489,F489-D489+1)*24)</f>
        <v/>
      </c>
      <c r="N489" s="11">
        <f>IF(B489="","",SUMPRODUCT(MAX(($B$2:$B$488=B489)*($G$2:$G$488))))</f>
        <v/>
      </c>
      <c r="O489" s="3">
        <f>IF(B489="","",IF(COUNTIF('Araçlar'!$A$2:$A$101,B489)=0,"Plaka araç listesinde yok",IF(A489="","Tarih girilmedi",IF(AND(E489&lt;&gt;"",G489&lt;&gt;"",G489&lt;E489),"Dönüş km çıkıştan küçük",IF(OR(E489="",N489=0),"",IF(E489&lt;N489,"Çıkış km önceki dönüşten küçük",IF(E489&gt;N489,"Önceki dönüşten "&amp;TEXT(E489-N489,"0")&amp;" km fazla","")))))))</f>
        <v/>
      </c>
    </row>
    <row r="490">
      <c r="A490" s="4" t="n"/>
      <c r="B490" s="3" t="n"/>
      <c r="C490" s="3" t="n"/>
      <c r="D490" s="6" t="n"/>
      <c r="E490" s="7" t="n"/>
      <c r="F490" s="6" t="n"/>
      <c r="G490" s="7" t="n"/>
      <c r="H490" s="3" t="n"/>
      <c r="I490" s="8" t="n"/>
      <c r="J490" s="9" t="n"/>
      <c r="K490" s="3" t="n"/>
      <c r="L490" s="7">
        <f>IF(OR(E490="",G490=""),"",IF(G490&lt;E490,"",G490-E490))</f>
        <v/>
      </c>
      <c r="M490" s="10">
        <f>IF(OR(D490="",F490=""),"",IF(F490&gt;=D490,F490-D490,F490-D490+1)*24)</f>
        <v/>
      </c>
      <c r="N490" s="11">
        <f>IF(B490="","",SUMPRODUCT(MAX(($B$2:$B$489=B490)*($G$2:$G$489))))</f>
        <v/>
      </c>
      <c r="O490" s="3">
        <f>IF(B490="","",IF(COUNTIF('Araçlar'!$A$2:$A$101,B490)=0,"Plaka araç listesinde yok",IF(A490="","Tarih girilmedi",IF(AND(E490&lt;&gt;"",G490&lt;&gt;"",G490&lt;E490),"Dönüş km çıkıştan küçük",IF(OR(E490="",N490=0),"",IF(E490&lt;N490,"Çıkış km önceki dönüşten küçük",IF(E490&gt;N490,"Önceki dönüşten "&amp;TEXT(E490-N490,"0")&amp;" km fazla","")))))))</f>
        <v/>
      </c>
    </row>
    <row r="491">
      <c r="A491" s="4" t="n"/>
      <c r="B491" s="3" t="n"/>
      <c r="C491" s="3" t="n"/>
      <c r="D491" s="6" t="n"/>
      <c r="E491" s="7" t="n"/>
      <c r="F491" s="6" t="n"/>
      <c r="G491" s="7" t="n"/>
      <c r="H491" s="3" t="n"/>
      <c r="I491" s="8" t="n"/>
      <c r="J491" s="9" t="n"/>
      <c r="K491" s="3" t="n"/>
      <c r="L491" s="7">
        <f>IF(OR(E491="",G491=""),"",IF(G491&lt;E491,"",G491-E491))</f>
        <v/>
      </c>
      <c r="M491" s="10">
        <f>IF(OR(D491="",F491=""),"",IF(F491&gt;=D491,F491-D491,F491-D491+1)*24)</f>
        <v/>
      </c>
      <c r="N491" s="11">
        <f>IF(B491="","",SUMPRODUCT(MAX(($B$2:$B$490=B491)*($G$2:$G$490))))</f>
        <v/>
      </c>
      <c r="O491" s="3">
        <f>IF(B491="","",IF(COUNTIF('Araçlar'!$A$2:$A$101,B491)=0,"Plaka araç listesinde yok",IF(A491="","Tarih girilmedi",IF(AND(E491&lt;&gt;"",G491&lt;&gt;"",G491&lt;E491),"Dönüş km çıkıştan küçük",IF(OR(E491="",N491=0),"",IF(E491&lt;N491,"Çıkış km önceki dönüşten küçük",IF(E491&gt;N491,"Önceki dönüşten "&amp;TEXT(E491-N491,"0")&amp;" km fazla","")))))))</f>
        <v/>
      </c>
    </row>
    <row r="492">
      <c r="A492" s="4" t="n"/>
      <c r="B492" s="3" t="n"/>
      <c r="C492" s="3" t="n"/>
      <c r="D492" s="6" t="n"/>
      <c r="E492" s="7" t="n"/>
      <c r="F492" s="6" t="n"/>
      <c r="G492" s="7" t="n"/>
      <c r="H492" s="3" t="n"/>
      <c r="I492" s="8" t="n"/>
      <c r="J492" s="9" t="n"/>
      <c r="K492" s="3" t="n"/>
      <c r="L492" s="7">
        <f>IF(OR(E492="",G492=""),"",IF(G492&lt;E492,"",G492-E492))</f>
        <v/>
      </c>
      <c r="M492" s="10">
        <f>IF(OR(D492="",F492=""),"",IF(F492&gt;=D492,F492-D492,F492-D492+1)*24)</f>
        <v/>
      </c>
      <c r="N492" s="11">
        <f>IF(B492="","",SUMPRODUCT(MAX(($B$2:$B$491=B492)*($G$2:$G$491))))</f>
        <v/>
      </c>
      <c r="O492" s="3">
        <f>IF(B492="","",IF(COUNTIF('Araçlar'!$A$2:$A$101,B492)=0,"Plaka araç listesinde yok",IF(A492="","Tarih girilmedi",IF(AND(E492&lt;&gt;"",G492&lt;&gt;"",G492&lt;E492),"Dönüş km çıkıştan küçük",IF(OR(E492="",N492=0),"",IF(E492&lt;N492,"Çıkış km önceki dönüşten küçük",IF(E492&gt;N492,"Önceki dönüşten "&amp;TEXT(E492-N492,"0")&amp;" km fazla","")))))))</f>
        <v/>
      </c>
    </row>
    <row r="493">
      <c r="A493" s="4" t="n"/>
      <c r="B493" s="3" t="n"/>
      <c r="C493" s="3" t="n"/>
      <c r="D493" s="6" t="n"/>
      <c r="E493" s="7" t="n"/>
      <c r="F493" s="6" t="n"/>
      <c r="G493" s="7" t="n"/>
      <c r="H493" s="3" t="n"/>
      <c r="I493" s="8" t="n"/>
      <c r="J493" s="9" t="n"/>
      <c r="K493" s="3" t="n"/>
      <c r="L493" s="7">
        <f>IF(OR(E493="",G493=""),"",IF(G493&lt;E493,"",G493-E493))</f>
        <v/>
      </c>
      <c r="M493" s="10">
        <f>IF(OR(D493="",F493=""),"",IF(F493&gt;=D493,F493-D493,F493-D493+1)*24)</f>
        <v/>
      </c>
      <c r="N493" s="11">
        <f>IF(B493="","",SUMPRODUCT(MAX(($B$2:$B$492=B493)*($G$2:$G$492))))</f>
        <v/>
      </c>
      <c r="O493" s="3">
        <f>IF(B493="","",IF(COUNTIF('Araçlar'!$A$2:$A$101,B493)=0,"Plaka araç listesinde yok",IF(A493="","Tarih girilmedi",IF(AND(E493&lt;&gt;"",G493&lt;&gt;"",G493&lt;E493),"Dönüş km çıkıştan küçük",IF(OR(E493="",N493=0),"",IF(E493&lt;N493,"Çıkış km önceki dönüşten küçük",IF(E493&gt;N493,"Önceki dönüşten "&amp;TEXT(E493-N493,"0")&amp;" km fazla","")))))))</f>
        <v/>
      </c>
    </row>
    <row r="494">
      <c r="A494" s="4" t="n"/>
      <c r="B494" s="3" t="n"/>
      <c r="C494" s="3" t="n"/>
      <c r="D494" s="6" t="n"/>
      <c r="E494" s="7" t="n"/>
      <c r="F494" s="6" t="n"/>
      <c r="G494" s="7" t="n"/>
      <c r="H494" s="3" t="n"/>
      <c r="I494" s="8" t="n"/>
      <c r="J494" s="9" t="n"/>
      <c r="K494" s="3" t="n"/>
      <c r="L494" s="7">
        <f>IF(OR(E494="",G494=""),"",IF(G494&lt;E494,"",G494-E494))</f>
        <v/>
      </c>
      <c r="M494" s="10">
        <f>IF(OR(D494="",F494=""),"",IF(F494&gt;=D494,F494-D494,F494-D494+1)*24)</f>
        <v/>
      </c>
      <c r="N494" s="11">
        <f>IF(B494="","",SUMPRODUCT(MAX(($B$2:$B$493=B494)*($G$2:$G$493))))</f>
        <v/>
      </c>
      <c r="O494" s="3">
        <f>IF(B494="","",IF(COUNTIF('Araçlar'!$A$2:$A$101,B494)=0,"Plaka araç listesinde yok",IF(A494="","Tarih girilmedi",IF(AND(E494&lt;&gt;"",G494&lt;&gt;"",G494&lt;E494),"Dönüş km çıkıştan küçük",IF(OR(E494="",N494=0),"",IF(E494&lt;N494,"Çıkış km önceki dönüşten küçük",IF(E494&gt;N494,"Önceki dönüşten "&amp;TEXT(E494-N494,"0")&amp;" km fazla","")))))))</f>
        <v/>
      </c>
    </row>
    <row r="495">
      <c r="A495" s="4" t="n"/>
      <c r="B495" s="3" t="n"/>
      <c r="C495" s="3" t="n"/>
      <c r="D495" s="6" t="n"/>
      <c r="E495" s="7" t="n"/>
      <c r="F495" s="6" t="n"/>
      <c r="G495" s="7" t="n"/>
      <c r="H495" s="3" t="n"/>
      <c r="I495" s="8" t="n"/>
      <c r="J495" s="9" t="n"/>
      <c r="K495" s="3" t="n"/>
      <c r="L495" s="7">
        <f>IF(OR(E495="",G495=""),"",IF(G495&lt;E495,"",G495-E495))</f>
        <v/>
      </c>
      <c r="M495" s="10">
        <f>IF(OR(D495="",F495=""),"",IF(F495&gt;=D495,F495-D495,F495-D495+1)*24)</f>
        <v/>
      </c>
      <c r="N495" s="11">
        <f>IF(B495="","",SUMPRODUCT(MAX(($B$2:$B$494=B495)*($G$2:$G$494))))</f>
        <v/>
      </c>
      <c r="O495" s="3">
        <f>IF(B495="","",IF(COUNTIF('Araçlar'!$A$2:$A$101,B495)=0,"Plaka araç listesinde yok",IF(A495="","Tarih girilmedi",IF(AND(E495&lt;&gt;"",G495&lt;&gt;"",G495&lt;E495),"Dönüş km çıkıştan küçük",IF(OR(E495="",N495=0),"",IF(E495&lt;N495,"Çıkış km önceki dönüşten küçük",IF(E495&gt;N495,"Önceki dönüşten "&amp;TEXT(E495-N495,"0")&amp;" km fazla","")))))))</f>
        <v/>
      </c>
    </row>
    <row r="496">
      <c r="A496" s="4" t="n"/>
      <c r="B496" s="3" t="n"/>
      <c r="C496" s="3" t="n"/>
      <c r="D496" s="6" t="n"/>
      <c r="E496" s="7" t="n"/>
      <c r="F496" s="6" t="n"/>
      <c r="G496" s="7" t="n"/>
      <c r="H496" s="3" t="n"/>
      <c r="I496" s="8" t="n"/>
      <c r="J496" s="9" t="n"/>
      <c r="K496" s="3" t="n"/>
      <c r="L496" s="7">
        <f>IF(OR(E496="",G496=""),"",IF(G496&lt;E496,"",G496-E496))</f>
        <v/>
      </c>
      <c r="M496" s="10">
        <f>IF(OR(D496="",F496=""),"",IF(F496&gt;=D496,F496-D496,F496-D496+1)*24)</f>
        <v/>
      </c>
      <c r="N496" s="11">
        <f>IF(B496="","",SUMPRODUCT(MAX(($B$2:$B$495=B496)*($G$2:$G$495))))</f>
        <v/>
      </c>
      <c r="O496" s="3">
        <f>IF(B496="","",IF(COUNTIF('Araçlar'!$A$2:$A$101,B496)=0,"Plaka araç listesinde yok",IF(A496="","Tarih girilmedi",IF(AND(E496&lt;&gt;"",G496&lt;&gt;"",G496&lt;E496),"Dönüş km çıkıştan küçük",IF(OR(E496="",N496=0),"",IF(E496&lt;N496,"Çıkış km önceki dönüşten küçük",IF(E496&gt;N496,"Önceki dönüşten "&amp;TEXT(E496-N496,"0")&amp;" km fazla","")))))))</f>
        <v/>
      </c>
    </row>
    <row r="497">
      <c r="A497" s="4" t="n"/>
      <c r="B497" s="3" t="n"/>
      <c r="C497" s="3" t="n"/>
      <c r="D497" s="6" t="n"/>
      <c r="E497" s="7" t="n"/>
      <c r="F497" s="6" t="n"/>
      <c r="G497" s="7" t="n"/>
      <c r="H497" s="3" t="n"/>
      <c r="I497" s="8" t="n"/>
      <c r="J497" s="9" t="n"/>
      <c r="K497" s="3" t="n"/>
      <c r="L497" s="7">
        <f>IF(OR(E497="",G497=""),"",IF(G497&lt;E497,"",G497-E497))</f>
        <v/>
      </c>
      <c r="M497" s="10">
        <f>IF(OR(D497="",F497=""),"",IF(F497&gt;=D497,F497-D497,F497-D497+1)*24)</f>
        <v/>
      </c>
      <c r="N497" s="11">
        <f>IF(B497="","",SUMPRODUCT(MAX(($B$2:$B$496=B497)*($G$2:$G$496))))</f>
        <v/>
      </c>
      <c r="O497" s="3">
        <f>IF(B497="","",IF(COUNTIF('Araçlar'!$A$2:$A$101,B497)=0,"Plaka araç listesinde yok",IF(A497="","Tarih girilmedi",IF(AND(E497&lt;&gt;"",G497&lt;&gt;"",G497&lt;E497),"Dönüş km çıkıştan küçük",IF(OR(E497="",N497=0),"",IF(E497&lt;N497,"Çıkış km önceki dönüşten küçük",IF(E497&gt;N497,"Önceki dönüşten "&amp;TEXT(E497-N497,"0")&amp;" km fazla","")))))))</f>
        <v/>
      </c>
    </row>
    <row r="498">
      <c r="A498" s="4" t="n"/>
      <c r="B498" s="3" t="n"/>
      <c r="C498" s="3" t="n"/>
      <c r="D498" s="6" t="n"/>
      <c r="E498" s="7" t="n"/>
      <c r="F498" s="6" t="n"/>
      <c r="G498" s="7" t="n"/>
      <c r="H498" s="3" t="n"/>
      <c r="I498" s="8" t="n"/>
      <c r="J498" s="9" t="n"/>
      <c r="K498" s="3" t="n"/>
      <c r="L498" s="7">
        <f>IF(OR(E498="",G498=""),"",IF(G498&lt;E498,"",G498-E498))</f>
        <v/>
      </c>
      <c r="M498" s="10">
        <f>IF(OR(D498="",F498=""),"",IF(F498&gt;=D498,F498-D498,F498-D498+1)*24)</f>
        <v/>
      </c>
      <c r="N498" s="11">
        <f>IF(B498="","",SUMPRODUCT(MAX(($B$2:$B$497=B498)*($G$2:$G$497))))</f>
        <v/>
      </c>
      <c r="O498" s="3">
        <f>IF(B498="","",IF(COUNTIF('Araçlar'!$A$2:$A$101,B498)=0,"Plaka araç listesinde yok",IF(A498="","Tarih girilmedi",IF(AND(E498&lt;&gt;"",G498&lt;&gt;"",G498&lt;E498),"Dönüş km çıkıştan küçük",IF(OR(E498="",N498=0),"",IF(E498&lt;N498,"Çıkış km önceki dönüşten küçük",IF(E498&gt;N498,"Önceki dönüşten "&amp;TEXT(E498-N498,"0")&amp;" km fazla","")))))))</f>
        <v/>
      </c>
    </row>
    <row r="499">
      <c r="A499" s="4" t="n"/>
      <c r="B499" s="3" t="n"/>
      <c r="C499" s="3" t="n"/>
      <c r="D499" s="6" t="n"/>
      <c r="E499" s="7" t="n"/>
      <c r="F499" s="6" t="n"/>
      <c r="G499" s="7" t="n"/>
      <c r="H499" s="3" t="n"/>
      <c r="I499" s="8" t="n"/>
      <c r="J499" s="9" t="n"/>
      <c r="K499" s="3" t="n"/>
      <c r="L499" s="7">
        <f>IF(OR(E499="",G499=""),"",IF(G499&lt;E499,"",G499-E499))</f>
        <v/>
      </c>
      <c r="M499" s="10">
        <f>IF(OR(D499="",F499=""),"",IF(F499&gt;=D499,F499-D499,F499-D499+1)*24)</f>
        <v/>
      </c>
      <c r="N499" s="11">
        <f>IF(B499="","",SUMPRODUCT(MAX(($B$2:$B$498=B499)*($G$2:$G$498))))</f>
        <v/>
      </c>
      <c r="O499" s="3">
        <f>IF(B499="","",IF(COUNTIF('Araçlar'!$A$2:$A$101,B499)=0,"Plaka araç listesinde yok",IF(A499="","Tarih girilmedi",IF(AND(E499&lt;&gt;"",G499&lt;&gt;"",G499&lt;E499),"Dönüş km çıkıştan küçük",IF(OR(E499="",N499=0),"",IF(E499&lt;N499,"Çıkış km önceki dönüşten küçük",IF(E499&gt;N499,"Önceki dönüşten "&amp;TEXT(E499-N499,"0")&amp;" km fazla","")))))))</f>
        <v/>
      </c>
    </row>
    <row r="500">
      <c r="A500" s="4" t="n"/>
      <c r="B500" s="3" t="n"/>
      <c r="C500" s="3" t="n"/>
      <c r="D500" s="6" t="n"/>
      <c r="E500" s="7" t="n"/>
      <c r="F500" s="6" t="n"/>
      <c r="G500" s="7" t="n"/>
      <c r="H500" s="3" t="n"/>
      <c r="I500" s="8" t="n"/>
      <c r="J500" s="9" t="n"/>
      <c r="K500" s="3" t="n"/>
      <c r="L500" s="7">
        <f>IF(OR(E500="",G500=""),"",IF(G500&lt;E500,"",G500-E500))</f>
        <v/>
      </c>
      <c r="M500" s="10">
        <f>IF(OR(D500="",F500=""),"",IF(F500&gt;=D500,F500-D500,F500-D500+1)*24)</f>
        <v/>
      </c>
      <c r="N500" s="11">
        <f>IF(B500="","",SUMPRODUCT(MAX(($B$2:$B$499=B500)*($G$2:$G$499))))</f>
        <v/>
      </c>
      <c r="O500" s="3">
        <f>IF(B500="","",IF(COUNTIF('Araçlar'!$A$2:$A$101,B500)=0,"Plaka araç listesinde yok",IF(A500="","Tarih girilmedi",IF(AND(E500&lt;&gt;"",G500&lt;&gt;"",G500&lt;E500),"Dönüş km çıkıştan küçük",IF(OR(E500="",N500=0),"",IF(E500&lt;N500,"Çıkış km önceki dönüşten küçük",IF(E500&gt;N500,"Önceki dönüşten "&amp;TEXT(E500-N500,"0")&amp;" km fazla","")))))))</f>
        <v/>
      </c>
    </row>
    <row r="501">
      <c r="A501" s="4" t="n"/>
      <c r="B501" s="3" t="n"/>
      <c r="C501" s="3" t="n"/>
      <c r="D501" s="6" t="n"/>
      <c r="E501" s="7" t="n"/>
      <c r="F501" s="6" t="n"/>
      <c r="G501" s="7" t="n"/>
      <c r="H501" s="3" t="n"/>
      <c r="I501" s="8" t="n"/>
      <c r="J501" s="9" t="n"/>
      <c r="K501" s="3" t="n"/>
      <c r="L501" s="7">
        <f>IF(OR(E501="",G501=""),"",IF(G501&lt;E501,"",G501-E501))</f>
        <v/>
      </c>
      <c r="M501" s="10">
        <f>IF(OR(D501="",F501=""),"",IF(F501&gt;=D501,F501-D501,F501-D501+1)*24)</f>
        <v/>
      </c>
      <c r="N501" s="11">
        <f>IF(B501="","",SUMPRODUCT(MAX(($B$2:$B$500=B501)*($G$2:$G$500))))</f>
        <v/>
      </c>
      <c r="O501" s="3">
        <f>IF(B501="","",IF(COUNTIF('Araçlar'!$A$2:$A$101,B501)=0,"Plaka araç listesinde yok",IF(A501="","Tarih girilmedi",IF(AND(E501&lt;&gt;"",G501&lt;&gt;"",G501&lt;E501),"Dönüş km çıkıştan küçük",IF(OR(E501="",N501=0),"",IF(E501&lt;N501,"Çıkış km önceki dönüşten küçük",IF(E501&gt;N501,"Önceki dönüşten "&amp;TEXT(E501-N501,"0")&amp;" km fazla","")))))))</f>
        <v/>
      </c>
    </row>
    <row r="502">
      <c r="A502" s="4" t="n"/>
      <c r="B502" s="3" t="n"/>
      <c r="C502" s="3" t="n"/>
      <c r="D502" s="6" t="n"/>
      <c r="E502" s="7" t="n"/>
      <c r="F502" s="6" t="n"/>
      <c r="G502" s="7" t="n"/>
      <c r="H502" s="3" t="n"/>
      <c r="I502" s="8" t="n"/>
      <c r="J502" s="9" t="n"/>
      <c r="K502" s="3" t="n"/>
      <c r="L502" s="7">
        <f>IF(OR(E502="",G502=""),"",IF(G502&lt;E502,"",G502-E502))</f>
        <v/>
      </c>
      <c r="M502" s="10">
        <f>IF(OR(D502="",F502=""),"",IF(F502&gt;=D502,F502-D502,F502-D502+1)*24)</f>
        <v/>
      </c>
      <c r="N502" s="11">
        <f>IF(B502="","",SUMPRODUCT(MAX(($B$2:$B$501=B502)*($G$2:$G$501))))</f>
        <v/>
      </c>
      <c r="O502" s="3">
        <f>IF(B502="","",IF(COUNTIF('Araçlar'!$A$2:$A$101,B502)=0,"Plaka araç listesinde yok",IF(A502="","Tarih girilmedi",IF(AND(E502&lt;&gt;"",G502&lt;&gt;"",G502&lt;E502),"Dönüş km çıkıştan küçük",IF(OR(E502="",N502=0),"",IF(E502&lt;N502,"Çıkış km önceki dönüşten küçük",IF(E502&gt;N502,"Önceki dönüşten "&amp;TEXT(E502-N502,"0")&amp;" km fazla","")))))))</f>
        <v/>
      </c>
    </row>
    <row r="503">
      <c r="A503" s="4" t="n"/>
      <c r="B503" s="3" t="n"/>
      <c r="C503" s="3" t="n"/>
      <c r="D503" s="6" t="n"/>
      <c r="E503" s="7" t="n"/>
      <c r="F503" s="6" t="n"/>
      <c r="G503" s="7" t="n"/>
      <c r="H503" s="3" t="n"/>
      <c r="I503" s="8" t="n"/>
      <c r="J503" s="9" t="n"/>
      <c r="K503" s="3" t="n"/>
      <c r="L503" s="7">
        <f>IF(OR(E503="",G503=""),"",IF(G503&lt;E503,"",G503-E503))</f>
        <v/>
      </c>
      <c r="M503" s="10">
        <f>IF(OR(D503="",F503=""),"",IF(F503&gt;=D503,F503-D503,F503-D503+1)*24)</f>
        <v/>
      </c>
      <c r="N503" s="11">
        <f>IF(B503="","",SUMPRODUCT(MAX(($B$2:$B$502=B503)*($G$2:$G$502))))</f>
        <v/>
      </c>
      <c r="O503" s="3">
        <f>IF(B503="","",IF(COUNTIF('Araçlar'!$A$2:$A$101,B503)=0,"Plaka araç listesinde yok",IF(A503="","Tarih girilmedi",IF(AND(E503&lt;&gt;"",G503&lt;&gt;"",G503&lt;E503),"Dönüş km çıkıştan küçük",IF(OR(E503="",N503=0),"",IF(E503&lt;N503,"Çıkış km önceki dönüşten küçük",IF(E503&gt;N503,"Önceki dönüşten "&amp;TEXT(E503-N503,"0")&amp;" km fazla","")))))))</f>
        <v/>
      </c>
    </row>
    <row r="504">
      <c r="A504" s="4" t="n"/>
      <c r="B504" s="3" t="n"/>
      <c r="C504" s="3" t="n"/>
      <c r="D504" s="6" t="n"/>
      <c r="E504" s="7" t="n"/>
      <c r="F504" s="6" t="n"/>
      <c r="G504" s="7" t="n"/>
      <c r="H504" s="3" t="n"/>
      <c r="I504" s="8" t="n"/>
      <c r="J504" s="9" t="n"/>
      <c r="K504" s="3" t="n"/>
      <c r="L504" s="7">
        <f>IF(OR(E504="",G504=""),"",IF(G504&lt;E504,"",G504-E504))</f>
        <v/>
      </c>
      <c r="M504" s="10">
        <f>IF(OR(D504="",F504=""),"",IF(F504&gt;=D504,F504-D504,F504-D504+1)*24)</f>
        <v/>
      </c>
      <c r="N504" s="11">
        <f>IF(B504="","",SUMPRODUCT(MAX(($B$2:$B$503=B504)*($G$2:$G$503))))</f>
        <v/>
      </c>
      <c r="O504" s="3">
        <f>IF(B504="","",IF(COUNTIF('Araçlar'!$A$2:$A$101,B504)=0,"Plaka araç listesinde yok",IF(A504="","Tarih girilmedi",IF(AND(E504&lt;&gt;"",G504&lt;&gt;"",G504&lt;E504),"Dönüş km çıkıştan küçük",IF(OR(E504="",N504=0),"",IF(E504&lt;N504,"Çıkış km önceki dönüşten küçük",IF(E504&gt;N504,"Önceki dönüşten "&amp;TEXT(E504-N504,"0")&amp;" km fazla","")))))))</f>
        <v/>
      </c>
    </row>
    <row r="505">
      <c r="A505" s="4" t="n"/>
      <c r="B505" s="3" t="n"/>
      <c r="C505" s="3" t="n"/>
      <c r="D505" s="6" t="n"/>
      <c r="E505" s="7" t="n"/>
      <c r="F505" s="6" t="n"/>
      <c r="G505" s="7" t="n"/>
      <c r="H505" s="3" t="n"/>
      <c r="I505" s="8" t="n"/>
      <c r="J505" s="9" t="n"/>
      <c r="K505" s="3" t="n"/>
      <c r="L505" s="7">
        <f>IF(OR(E505="",G505=""),"",IF(G505&lt;E505,"",G505-E505))</f>
        <v/>
      </c>
      <c r="M505" s="10">
        <f>IF(OR(D505="",F505=""),"",IF(F505&gt;=D505,F505-D505,F505-D505+1)*24)</f>
        <v/>
      </c>
      <c r="N505" s="11">
        <f>IF(B505="","",SUMPRODUCT(MAX(($B$2:$B$504=B505)*($G$2:$G$504))))</f>
        <v/>
      </c>
      <c r="O505" s="3">
        <f>IF(B505="","",IF(COUNTIF('Araçlar'!$A$2:$A$101,B505)=0,"Plaka araç listesinde yok",IF(A505="","Tarih girilmedi",IF(AND(E505&lt;&gt;"",G505&lt;&gt;"",G505&lt;E505),"Dönüş km çıkıştan küçük",IF(OR(E505="",N505=0),"",IF(E505&lt;N505,"Çıkış km önceki dönüşten küçük",IF(E505&gt;N505,"Önceki dönüşten "&amp;TEXT(E505-N505,"0")&amp;" km fazla","")))))))</f>
        <v/>
      </c>
    </row>
    <row r="506">
      <c r="A506" s="4" t="n"/>
      <c r="B506" s="3" t="n"/>
      <c r="C506" s="3" t="n"/>
      <c r="D506" s="6" t="n"/>
      <c r="E506" s="7" t="n"/>
      <c r="F506" s="6" t="n"/>
      <c r="G506" s="7" t="n"/>
      <c r="H506" s="3" t="n"/>
      <c r="I506" s="8" t="n"/>
      <c r="J506" s="9" t="n"/>
      <c r="K506" s="3" t="n"/>
      <c r="L506" s="7">
        <f>IF(OR(E506="",G506=""),"",IF(G506&lt;E506,"",G506-E506))</f>
        <v/>
      </c>
      <c r="M506" s="10">
        <f>IF(OR(D506="",F506=""),"",IF(F506&gt;=D506,F506-D506,F506-D506+1)*24)</f>
        <v/>
      </c>
      <c r="N506" s="11">
        <f>IF(B506="","",SUMPRODUCT(MAX(($B$2:$B$505=B506)*($G$2:$G$505))))</f>
        <v/>
      </c>
      <c r="O506" s="3">
        <f>IF(B506="","",IF(COUNTIF('Araçlar'!$A$2:$A$101,B506)=0,"Plaka araç listesinde yok",IF(A506="","Tarih girilmedi",IF(AND(E506&lt;&gt;"",G506&lt;&gt;"",G506&lt;E506),"Dönüş km çıkıştan küçük",IF(OR(E506="",N506=0),"",IF(E506&lt;N506,"Çıkış km önceki dönüşten küçük",IF(E506&gt;N506,"Önceki dönüşten "&amp;TEXT(E506-N506,"0")&amp;" km fazla","")))))))</f>
        <v/>
      </c>
    </row>
    <row r="507">
      <c r="A507" s="4" t="n"/>
      <c r="B507" s="3" t="n"/>
      <c r="C507" s="3" t="n"/>
      <c r="D507" s="6" t="n"/>
      <c r="E507" s="7" t="n"/>
      <c r="F507" s="6" t="n"/>
      <c r="G507" s="7" t="n"/>
      <c r="H507" s="3" t="n"/>
      <c r="I507" s="8" t="n"/>
      <c r="J507" s="9" t="n"/>
      <c r="K507" s="3" t="n"/>
      <c r="L507" s="7">
        <f>IF(OR(E507="",G507=""),"",IF(G507&lt;E507,"",G507-E507))</f>
        <v/>
      </c>
      <c r="M507" s="10">
        <f>IF(OR(D507="",F507=""),"",IF(F507&gt;=D507,F507-D507,F507-D507+1)*24)</f>
        <v/>
      </c>
      <c r="N507" s="11">
        <f>IF(B507="","",SUMPRODUCT(MAX(($B$2:$B$506=B507)*($G$2:$G$506))))</f>
        <v/>
      </c>
      <c r="O507" s="3">
        <f>IF(B507="","",IF(COUNTIF('Araçlar'!$A$2:$A$101,B507)=0,"Plaka araç listesinde yok",IF(A507="","Tarih girilmedi",IF(AND(E507&lt;&gt;"",G507&lt;&gt;"",G507&lt;E507),"Dönüş km çıkıştan küçük",IF(OR(E507="",N507=0),"",IF(E507&lt;N507,"Çıkış km önceki dönüşten küçük",IF(E507&gt;N507,"Önceki dönüşten "&amp;TEXT(E507-N507,"0")&amp;" km fazla","")))))))</f>
        <v/>
      </c>
    </row>
    <row r="508">
      <c r="A508" s="4" t="n"/>
      <c r="B508" s="3" t="n"/>
      <c r="C508" s="3" t="n"/>
      <c r="D508" s="6" t="n"/>
      <c r="E508" s="7" t="n"/>
      <c r="F508" s="6" t="n"/>
      <c r="G508" s="7" t="n"/>
      <c r="H508" s="3" t="n"/>
      <c r="I508" s="8" t="n"/>
      <c r="J508" s="9" t="n"/>
      <c r="K508" s="3" t="n"/>
      <c r="L508" s="7">
        <f>IF(OR(E508="",G508=""),"",IF(G508&lt;E508,"",G508-E508))</f>
        <v/>
      </c>
      <c r="M508" s="10">
        <f>IF(OR(D508="",F508=""),"",IF(F508&gt;=D508,F508-D508,F508-D508+1)*24)</f>
        <v/>
      </c>
      <c r="N508" s="11">
        <f>IF(B508="","",SUMPRODUCT(MAX(($B$2:$B$507=B508)*($G$2:$G$507))))</f>
        <v/>
      </c>
      <c r="O508" s="3">
        <f>IF(B508="","",IF(COUNTIF('Araçlar'!$A$2:$A$101,B508)=0,"Plaka araç listesinde yok",IF(A508="","Tarih girilmedi",IF(AND(E508&lt;&gt;"",G508&lt;&gt;"",G508&lt;E508),"Dönüş km çıkıştan küçük",IF(OR(E508="",N508=0),"",IF(E508&lt;N508,"Çıkış km önceki dönüşten küçük",IF(E508&gt;N508,"Önceki dönüşten "&amp;TEXT(E508-N508,"0")&amp;" km fazla","")))))))</f>
        <v/>
      </c>
    </row>
    <row r="509">
      <c r="A509" s="4" t="n"/>
      <c r="B509" s="3" t="n"/>
      <c r="C509" s="3" t="n"/>
      <c r="D509" s="6" t="n"/>
      <c r="E509" s="7" t="n"/>
      <c r="F509" s="6" t="n"/>
      <c r="G509" s="7" t="n"/>
      <c r="H509" s="3" t="n"/>
      <c r="I509" s="8" t="n"/>
      <c r="J509" s="9" t="n"/>
      <c r="K509" s="3" t="n"/>
      <c r="L509" s="7">
        <f>IF(OR(E509="",G509=""),"",IF(G509&lt;E509,"",G509-E509))</f>
        <v/>
      </c>
      <c r="M509" s="10">
        <f>IF(OR(D509="",F509=""),"",IF(F509&gt;=D509,F509-D509,F509-D509+1)*24)</f>
        <v/>
      </c>
      <c r="N509" s="11">
        <f>IF(B509="","",SUMPRODUCT(MAX(($B$2:$B$508=B509)*($G$2:$G$508))))</f>
        <v/>
      </c>
      <c r="O509" s="3">
        <f>IF(B509="","",IF(COUNTIF('Araçlar'!$A$2:$A$101,B509)=0,"Plaka araç listesinde yok",IF(A509="","Tarih girilmedi",IF(AND(E509&lt;&gt;"",G509&lt;&gt;"",G509&lt;E509),"Dönüş km çıkıştan küçük",IF(OR(E509="",N509=0),"",IF(E509&lt;N509,"Çıkış km önceki dönüşten küçük",IF(E509&gt;N509,"Önceki dönüşten "&amp;TEXT(E509-N509,"0")&amp;" km fazla","")))))))</f>
        <v/>
      </c>
    </row>
    <row r="510">
      <c r="A510" s="4" t="n"/>
      <c r="B510" s="3" t="n"/>
      <c r="C510" s="3" t="n"/>
      <c r="D510" s="6" t="n"/>
      <c r="E510" s="7" t="n"/>
      <c r="F510" s="6" t="n"/>
      <c r="G510" s="7" t="n"/>
      <c r="H510" s="3" t="n"/>
      <c r="I510" s="8" t="n"/>
      <c r="J510" s="9" t="n"/>
      <c r="K510" s="3" t="n"/>
      <c r="L510" s="7">
        <f>IF(OR(E510="",G510=""),"",IF(G510&lt;E510,"",G510-E510))</f>
        <v/>
      </c>
      <c r="M510" s="10">
        <f>IF(OR(D510="",F510=""),"",IF(F510&gt;=D510,F510-D510,F510-D510+1)*24)</f>
        <v/>
      </c>
      <c r="N510" s="11">
        <f>IF(B510="","",SUMPRODUCT(MAX(($B$2:$B$509=B510)*($G$2:$G$509))))</f>
        <v/>
      </c>
      <c r="O510" s="3">
        <f>IF(B510="","",IF(COUNTIF('Araçlar'!$A$2:$A$101,B510)=0,"Plaka araç listesinde yok",IF(A510="","Tarih girilmedi",IF(AND(E510&lt;&gt;"",G510&lt;&gt;"",G510&lt;E510),"Dönüş km çıkıştan küçük",IF(OR(E510="",N510=0),"",IF(E510&lt;N510,"Çıkış km önceki dönüşten küçük",IF(E510&gt;N510,"Önceki dönüşten "&amp;TEXT(E510-N510,"0")&amp;" km fazla","")))))))</f>
        <v/>
      </c>
    </row>
    <row r="511">
      <c r="A511" s="4" t="n"/>
      <c r="B511" s="3" t="n"/>
      <c r="C511" s="3" t="n"/>
      <c r="D511" s="6" t="n"/>
      <c r="E511" s="7" t="n"/>
      <c r="F511" s="6" t="n"/>
      <c r="G511" s="7" t="n"/>
      <c r="H511" s="3" t="n"/>
      <c r="I511" s="8" t="n"/>
      <c r="J511" s="9" t="n"/>
      <c r="K511" s="3" t="n"/>
      <c r="L511" s="7">
        <f>IF(OR(E511="",G511=""),"",IF(G511&lt;E511,"",G511-E511))</f>
        <v/>
      </c>
      <c r="M511" s="10">
        <f>IF(OR(D511="",F511=""),"",IF(F511&gt;=D511,F511-D511,F511-D511+1)*24)</f>
        <v/>
      </c>
      <c r="N511" s="11">
        <f>IF(B511="","",SUMPRODUCT(MAX(($B$2:$B$510=B511)*($G$2:$G$510))))</f>
        <v/>
      </c>
      <c r="O511" s="3">
        <f>IF(B511="","",IF(COUNTIF('Araçlar'!$A$2:$A$101,B511)=0,"Plaka araç listesinde yok",IF(A511="","Tarih girilmedi",IF(AND(E511&lt;&gt;"",G511&lt;&gt;"",G511&lt;E511),"Dönüş km çıkıştan küçük",IF(OR(E511="",N511=0),"",IF(E511&lt;N511,"Çıkış km önceki dönüşten küçük",IF(E511&gt;N511,"Önceki dönüşten "&amp;TEXT(E511-N511,"0")&amp;" km fazla","")))))))</f>
        <v/>
      </c>
    </row>
    <row r="512">
      <c r="A512" s="4" t="n"/>
      <c r="B512" s="3" t="n"/>
      <c r="C512" s="3" t="n"/>
      <c r="D512" s="6" t="n"/>
      <c r="E512" s="7" t="n"/>
      <c r="F512" s="6" t="n"/>
      <c r="G512" s="7" t="n"/>
      <c r="H512" s="3" t="n"/>
      <c r="I512" s="8" t="n"/>
      <c r="J512" s="9" t="n"/>
      <c r="K512" s="3" t="n"/>
      <c r="L512" s="7">
        <f>IF(OR(E512="",G512=""),"",IF(G512&lt;E512,"",G512-E512))</f>
        <v/>
      </c>
      <c r="M512" s="10">
        <f>IF(OR(D512="",F512=""),"",IF(F512&gt;=D512,F512-D512,F512-D512+1)*24)</f>
        <v/>
      </c>
      <c r="N512" s="11">
        <f>IF(B512="","",SUMPRODUCT(MAX(($B$2:$B$511=B512)*($G$2:$G$511))))</f>
        <v/>
      </c>
      <c r="O512" s="3">
        <f>IF(B512="","",IF(COUNTIF('Araçlar'!$A$2:$A$101,B512)=0,"Plaka araç listesinde yok",IF(A512="","Tarih girilmedi",IF(AND(E512&lt;&gt;"",G512&lt;&gt;"",G512&lt;E512),"Dönüş km çıkıştan küçük",IF(OR(E512="",N512=0),"",IF(E512&lt;N512,"Çıkış km önceki dönüşten küçük",IF(E512&gt;N512,"Önceki dönüşten "&amp;TEXT(E512-N512,"0")&amp;" km fazla","")))))))</f>
        <v/>
      </c>
    </row>
    <row r="513">
      <c r="A513" s="4" t="n"/>
      <c r="B513" s="3" t="n"/>
      <c r="C513" s="3" t="n"/>
      <c r="D513" s="6" t="n"/>
      <c r="E513" s="7" t="n"/>
      <c r="F513" s="6" t="n"/>
      <c r="G513" s="7" t="n"/>
      <c r="H513" s="3" t="n"/>
      <c r="I513" s="8" t="n"/>
      <c r="J513" s="9" t="n"/>
      <c r="K513" s="3" t="n"/>
      <c r="L513" s="7">
        <f>IF(OR(E513="",G513=""),"",IF(G513&lt;E513,"",G513-E513))</f>
        <v/>
      </c>
      <c r="M513" s="10">
        <f>IF(OR(D513="",F513=""),"",IF(F513&gt;=D513,F513-D513,F513-D513+1)*24)</f>
        <v/>
      </c>
      <c r="N513" s="11">
        <f>IF(B513="","",SUMPRODUCT(MAX(($B$2:$B$512=B513)*($G$2:$G$512))))</f>
        <v/>
      </c>
      <c r="O513" s="3">
        <f>IF(B513="","",IF(COUNTIF('Araçlar'!$A$2:$A$101,B513)=0,"Plaka araç listesinde yok",IF(A513="","Tarih girilmedi",IF(AND(E513&lt;&gt;"",G513&lt;&gt;"",G513&lt;E513),"Dönüş km çıkıştan küçük",IF(OR(E513="",N513=0),"",IF(E513&lt;N513,"Çıkış km önceki dönüşten küçük",IF(E513&gt;N513,"Önceki dönüşten "&amp;TEXT(E513-N513,"0")&amp;" km fazla","")))))))</f>
        <v/>
      </c>
    </row>
    <row r="514">
      <c r="A514" s="4" t="n"/>
      <c r="B514" s="3" t="n"/>
      <c r="C514" s="3" t="n"/>
      <c r="D514" s="6" t="n"/>
      <c r="E514" s="7" t="n"/>
      <c r="F514" s="6" t="n"/>
      <c r="G514" s="7" t="n"/>
      <c r="H514" s="3" t="n"/>
      <c r="I514" s="8" t="n"/>
      <c r="J514" s="9" t="n"/>
      <c r="K514" s="3" t="n"/>
      <c r="L514" s="7">
        <f>IF(OR(E514="",G514=""),"",IF(G514&lt;E514,"",G514-E514))</f>
        <v/>
      </c>
      <c r="M514" s="10">
        <f>IF(OR(D514="",F514=""),"",IF(F514&gt;=D514,F514-D514,F514-D514+1)*24)</f>
        <v/>
      </c>
      <c r="N514" s="11">
        <f>IF(B514="","",SUMPRODUCT(MAX(($B$2:$B$513=B514)*($G$2:$G$513))))</f>
        <v/>
      </c>
      <c r="O514" s="3">
        <f>IF(B514="","",IF(COUNTIF('Araçlar'!$A$2:$A$101,B514)=0,"Plaka araç listesinde yok",IF(A514="","Tarih girilmedi",IF(AND(E514&lt;&gt;"",G514&lt;&gt;"",G514&lt;E514),"Dönüş km çıkıştan küçük",IF(OR(E514="",N514=0),"",IF(E514&lt;N514,"Çıkış km önceki dönüşten küçük",IF(E514&gt;N514,"Önceki dönüşten "&amp;TEXT(E514-N514,"0")&amp;" km fazla","")))))))</f>
        <v/>
      </c>
    </row>
    <row r="515">
      <c r="A515" s="4" t="n"/>
      <c r="B515" s="3" t="n"/>
      <c r="C515" s="3" t="n"/>
      <c r="D515" s="6" t="n"/>
      <c r="E515" s="7" t="n"/>
      <c r="F515" s="6" t="n"/>
      <c r="G515" s="7" t="n"/>
      <c r="H515" s="3" t="n"/>
      <c r="I515" s="8" t="n"/>
      <c r="J515" s="9" t="n"/>
      <c r="K515" s="3" t="n"/>
      <c r="L515" s="7">
        <f>IF(OR(E515="",G515=""),"",IF(G515&lt;E515,"",G515-E515))</f>
        <v/>
      </c>
      <c r="M515" s="10">
        <f>IF(OR(D515="",F515=""),"",IF(F515&gt;=D515,F515-D515,F515-D515+1)*24)</f>
        <v/>
      </c>
      <c r="N515" s="11">
        <f>IF(B515="","",SUMPRODUCT(MAX(($B$2:$B$514=B515)*($G$2:$G$514))))</f>
        <v/>
      </c>
      <c r="O515" s="3">
        <f>IF(B515="","",IF(COUNTIF('Araçlar'!$A$2:$A$101,B515)=0,"Plaka araç listesinde yok",IF(A515="","Tarih girilmedi",IF(AND(E515&lt;&gt;"",G515&lt;&gt;"",G515&lt;E515),"Dönüş km çıkıştan küçük",IF(OR(E515="",N515=0),"",IF(E515&lt;N515,"Çıkış km önceki dönüşten küçük",IF(E515&gt;N515,"Önceki dönüşten "&amp;TEXT(E515-N515,"0")&amp;" km fazla","")))))))</f>
        <v/>
      </c>
    </row>
    <row r="516">
      <c r="A516" s="4" t="n"/>
      <c r="B516" s="3" t="n"/>
      <c r="C516" s="3" t="n"/>
      <c r="D516" s="6" t="n"/>
      <c r="E516" s="7" t="n"/>
      <c r="F516" s="6" t="n"/>
      <c r="G516" s="7" t="n"/>
      <c r="H516" s="3" t="n"/>
      <c r="I516" s="8" t="n"/>
      <c r="J516" s="9" t="n"/>
      <c r="K516" s="3" t="n"/>
      <c r="L516" s="7">
        <f>IF(OR(E516="",G516=""),"",IF(G516&lt;E516,"",G516-E516))</f>
        <v/>
      </c>
      <c r="M516" s="10">
        <f>IF(OR(D516="",F516=""),"",IF(F516&gt;=D516,F516-D516,F516-D516+1)*24)</f>
        <v/>
      </c>
      <c r="N516" s="11">
        <f>IF(B516="","",SUMPRODUCT(MAX(($B$2:$B$515=B516)*($G$2:$G$515))))</f>
        <v/>
      </c>
      <c r="O516" s="3">
        <f>IF(B516="","",IF(COUNTIF('Araçlar'!$A$2:$A$101,B516)=0,"Plaka araç listesinde yok",IF(A516="","Tarih girilmedi",IF(AND(E516&lt;&gt;"",G516&lt;&gt;"",G516&lt;E516),"Dönüş km çıkıştan küçük",IF(OR(E516="",N516=0),"",IF(E516&lt;N516,"Çıkış km önceki dönüşten küçük",IF(E516&gt;N516,"Önceki dönüşten "&amp;TEXT(E516-N516,"0")&amp;" km fazla","")))))))</f>
        <v/>
      </c>
    </row>
    <row r="517">
      <c r="A517" s="4" t="n"/>
      <c r="B517" s="3" t="n"/>
      <c r="C517" s="3" t="n"/>
      <c r="D517" s="6" t="n"/>
      <c r="E517" s="7" t="n"/>
      <c r="F517" s="6" t="n"/>
      <c r="G517" s="7" t="n"/>
      <c r="H517" s="3" t="n"/>
      <c r="I517" s="8" t="n"/>
      <c r="J517" s="9" t="n"/>
      <c r="K517" s="3" t="n"/>
      <c r="L517" s="7">
        <f>IF(OR(E517="",G517=""),"",IF(G517&lt;E517,"",G517-E517))</f>
        <v/>
      </c>
      <c r="M517" s="10">
        <f>IF(OR(D517="",F517=""),"",IF(F517&gt;=D517,F517-D517,F517-D517+1)*24)</f>
        <v/>
      </c>
      <c r="N517" s="11">
        <f>IF(B517="","",SUMPRODUCT(MAX(($B$2:$B$516=B517)*($G$2:$G$516))))</f>
        <v/>
      </c>
      <c r="O517" s="3">
        <f>IF(B517="","",IF(COUNTIF('Araçlar'!$A$2:$A$101,B517)=0,"Plaka araç listesinde yok",IF(A517="","Tarih girilmedi",IF(AND(E517&lt;&gt;"",G517&lt;&gt;"",G517&lt;E517),"Dönüş km çıkıştan küçük",IF(OR(E517="",N517=0),"",IF(E517&lt;N517,"Çıkış km önceki dönüşten küçük",IF(E517&gt;N517,"Önceki dönüşten "&amp;TEXT(E517-N517,"0")&amp;" km fazla","")))))))</f>
        <v/>
      </c>
    </row>
    <row r="518">
      <c r="A518" s="4" t="n"/>
      <c r="B518" s="3" t="n"/>
      <c r="C518" s="3" t="n"/>
      <c r="D518" s="6" t="n"/>
      <c r="E518" s="7" t="n"/>
      <c r="F518" s="6" t="n"/>
      <c r="G518" s="7" t="n"/>
      <c r="H518" s="3" t="n"/>
      <c r="I518" s="8" t="n"/>
      <c r="J518" s="9" t="n"/>
      <c r="K518" s="3" t="n"/>
      <c r="L518" s="7">
        <f>IF(OR(E518="",G518=""),"",IF(G518&lt;E518,"",G518-E518))</f>
        <v/>
      </c>
      <c r="M518" s="10">
        <f>IF(OR(D518="",F518=""),"",IF(F518&gt;=D518,F518-D518,F518-D518+1)*24)</f>
        <v/>
      </c>
      <c r="N518" s="11">
        <f>IF(B518="","",SUMPRODUCT(MAX(($B$2:$B$517=B518)*($G$2:$G$517))))</f>
        <v/>
      </c>
      <c r="O518" s="3">
        <f>IF(B518="","",IF(COUNTIF('Araçlar'!$A$2:$A$101,B518)=0,"Plaka araç listesinde yok",IF(A518="","Tarih girilmedi",IF(AND(E518&lt;&gt;"",G518&lt;&gt;"",G518&lt;E518),"Dönüş km çıkıştan küçük",IF(OR(E518="",N518=0),"",IF(E518&lt;N518,"Çıkış km önceki dönüşten küçük",IF(E518&gt;N518,"Önceki dönüşten "&amp;TEXT(E518-N518,"0")&amp;" km fazla","")))))))</f>
        <v/>
      </c>
    </row>
    <row r="519">
      <c r="A519" s="4" t="n"/>
      <c r="B519" s="3" t="n"/>
      <c r="C519" s="3" t="n"/>
      <c r="D519" s="6" t="n"/>
      <c r="E519" s="7" t="n"/>
      <c r="F519" s="6" t="n"/>
      <c r="G519" s="7" t="n"/>
      <c r="H519" s="3" t="n"/>
      <c r="I519" s="8" t="n"/>
      <c r="J519" s="9" t="n"/>
      <c r="K519" s="3" t="n"/>
      <c r="L519" s="7">
        <f>IF(OR(E519="",G519=""),"",IF(G519&lt;E519,"",G519-E519))</f>
        <v/>
      </c>
      <c r="M519" s="10">
        <f>IF(OR(D519="",F519=""),"",IF(F519&gt;=D519,F519-D519,F519-D519+1)*24)</f>
        <v/>
      </c>
      <c r="N519" s="11">
        <f>IF(B519="","",SUMPRODUCT(MAX(($B$2:$B$518=B519)*($G$2:$G$518))))</f>
        <v/>
      </c>
      <c r="O519" s="3">
        <f>IF(B519="","",IF(COUNTIF('Araçlar'!$A$2:$A$101,B519)=0,"Plaka araç listesinde yok",IF(A519="","Tarih girilmedi",IF(AND(E519&lt;&gt;"",G519&lt;&gt;"",G519&lt;E519),"Dönüş km çıkıştan küçük",IF(OR(E519="",N519=0),"",IF(E519&lt;N519,"Çıkış km önceki dönüşten küçük",IF(E519&gt;N519,"Önceki dönüşten "&amp;TEXT(E519-N519,"0")&amp;" km fazla","")))))))</f>
        <v/>
      </c>
    </row>
    <row r="520">
      <c r="A520" s="4" t="n"/>
      <c r="B520" s="3" t="n"/>
      <c r="C520" s="3" t="n"/>
      <c r="D520" s="6" t="n"/>
      <c r="E520" s="7" t="n"/>
      <c r="F520" s="6" t="n"/>
      <c r="G520" s="7" t="n"/>
      <c r="H520" s="3" t="n"/>
      <c r="I520" s="8" t="n"/>
      <c r="J520" s="9" t="n"/>
      <c r="K520" s="3" t="n"/>
      <c r="L520" s="7">
        <f>IF(OR(E520="",G520=""),"",IF(G520&lt;E520,"",G520-E520))</f>
        <v/>
      </c>
      <c r="M520" s="10">
        <f>IF(OR(D520="",F520=""),"",IF(F520&gt;=D520,F520-D520,F520-D520+1)*24)</f>
        <v/>
      </c>
      <c r="N520" s="11">
        <f>IF(B520="","",SUMPRODUCT(MAX(($B$2:$B$519=B520)*($G$2:$G$519))))</f>
        <v/>
      </c>
      <c r="O520" s="3">
        <f>IF(B520="","",IF(COUNTIF('Araçlar'!$A$2:$A$101,B520)=0,"Plaka araç listesinde yok",IF(A520="","Tarih girilmedi",IF(AND(E520&lt;&gt;"",G520&lt;&gt;"",G520&lt;E520),"Dönüş km çıkıştan küçük",IF(OR(E520="",N520=0),"",IF(E520&lt;N520,"Çıkış km önceki dönüşten küçük",IF(E520&gt;N520,"Önceki dönüşten "&amp;TEXT(E520-N520,"0")&amp;" km fazla","")))))))</f>
        <v/>
      </c>
    </row>
    <row r="521">
      <c r="A521" s="4" t="n"/>
      <c r="B521" s="3" t="n"/>
      <c r="C521" s="3" t="n"/>
      <c r="D521" s="6" t="n"/>
      <c r="E521" s="7" t="n"/>
      <c r="F521" s="6" t="n"/>
      <c r="G521" s="7" t="n"/>
      <c r="H521" s="3" t="n"/>
      <c r="I521" s="8" t="n"/>
      <c r="J521" s="9" t="n"/>
      <c r="K521" s="3" t="n"/>
      <c r="L521" s="7">
        <f>IF(OR(E521="",G521=""),"",IF(G521&lt;E521,"",G521-E521))</f>
        <v/>
      </c>
      <c r="M521" s="10">
        <f>IF(OR(D521="",F521=""),"",IF(F521&gt;=D521,F521-D521,F521-D521+1)*24)</f>
        <v/>
      </c>
      <c r="N521" s="11">
        <f>IF(B521="","",SUMPRODUCT(MAX(($B$2:$B$520=B521)*($G$2:$G$520))))</f>
        <v/>
      </c>
      <c r="O521" s="3">
        <f>IF(B521="","",IF(COUNTIF('Araçlar'!$A$2:$A$101,B521)=0,"Plaka araç listesinde yok",IF(A521="","Tarih girilmedi",IF(AND(E521&lt;&gt;"",G521&lt;&gt;"",G521&lt;E521),"Dönüş km çıkıştan küçük",IF(OR(E521="",N521=0),"",IF(E521&lt;N521,"Çıkış km önceki dönüşten küçük",IF(E521&gt;N521,"Önceki dönüşten "&amp;TEXT(E521-N521,"0")&amp;" km fazla","")))))))</f>
        <v/>
      </c>
    </row>
    <row r="522">
      <c r="A522" s="4" t="n"/>
      <c r="B522" s="3" t="n"/>
      <c r="C522" s="3" t="n"/>
      <c r="D522" s="6" t="n"/>
      <c r="E522" s="7" t="n"/>
      <c r="F522" s="6" t="n"/>
      <c r="G522" s="7" t="n"/>
      <c r="H522" s="3" t="n"/>
      <c r="I522" s="8" t="n"/>
      <c r="J522" s="9" t="n"/>
      <c r="K522" s="3" t="n"/>
      <c r="L522" s="7">
        <f>IF(OR(E522="",G522=""),"",IF(G522&lt;E522,"",G522-E522))</f>
        <v/>
      </c>
      <c r="M522" s="10">
        <f>IF(OR(D522="",F522=""),"",IF(F522&gt;=D522,F522-D522,F522-D522+1)*24)</f>
        <v/>
      </c>
      <c r="N522" s="11">
        <f>IF(B522="","",SUMPRODUCT(MAX(($B$2:$B$521=B522)*($G$2:$G$521))))</f>
        <v/>
      </c>
      <c r="O522" s="3">
        <f>IF(B522="","",IF(COUNTIF('Araçlar'!$A$2:$A$101,B522)=0,"Plaka araç listesinde yok",IF(A522="","Tarih girilmedi",IF(AND(E522&lt;&gt;"",G522&lt;&gt;"",G522&lt;E522),"Dönüş km çıkıştan küçük",IF(OR(E522="",N522=0),"",IF(E522&lt;N522,"Çıkış km önceki dönüşten küçük",IF(E522&gt;N522,"Önceki dönüşten "&amp;TEXT(E522-N522,"0")&amp;" km fazla","")))))))</f>
        <v/>
      </c>
    </row>
    <row r="523">
      <c r="A523" s="4" t="n"/>
      <c r="B523" s="3" t="n"/>
      <c r="C523" s="3" t="n"/>
      <c r="D523" s="6" t="n"/>
      <c r="E523" s="7" t="n"/>
      <c r="F523" s="6" t="n"/>
      <c r="G523" s="7" t="n"/>
      <c r="H523" s="3" t="n"/>
      <c r="I523" s="8" t="n"/>
      <c r="J523" s="9" t="n"/>
      <c r="K523" s="3" t="n"/>
      <c r="L523" s="7">
        <f>IF(OR(E523="",G523=""),"",IF(G523&lt;E523,"",G523-E523))</f>
        <v/>
      </c>
      <c r="M523" s="10">
        <f>IF(OR(D523="",F523=""),"",IF(F523&gt;=D523,F523-D523,F523-D523+1)*24)</f>
        <v/>
      </c>
      <c r="N523" s="11">
        <f>IF(B523="","",SUMPRODUCT(MAX(($B$2:$B$522=B523)*($G$2:$G$522))))</f>
        <v/>
      </c>
      <c r="O523" s="3">
        <f>IF(B523="","",IF(COUNTIF('Araçlar'!$A$2:$A$101,B523)=0,"Plaka araç listesinde yok",IF(A523="","Tarih girilmedi",IF(AND(E523&lt;&gt;"",G523&lt;&gt;"",G523&lt;E523),"Dönüş km çıkıştan küçük",IF(OR(E523="",N523=0),"",IF(E523&lt;N523,"Çıkış km önceki dönüşten küçük",IF(E523&gt;N523,"Önceki dönüşten "&amp;TEXT(E523-N523,"0")&amp;" km fazla","")))))))</f>
        <v/>
      </c>
    </row>
    <row r="524">
      <c r="A524" s="4" t="n"/>
      <c r="B524" s="3" t="n"/>
      <c r="C524" s="3" t="n"/>
      <c r="D524" s="6" t="n"/>
      <c r="E524" s="7" t="n"/>
      <c r="F524" s="6" t="n"/>
      <c r="G524" s="7" t="n"/>
      <c r="H524" s="3" t="n"/>
      <c r="I524" s="8" t="n"/>
      <c r="J524" s="9" t="n"/>
      <c r="K524" s="3" t="n"/>
      <c r="L524" s="7">
        <f>IF(OR(E524="",G524=""),"",IF(G524&lt;E524,"",G524-E524))</f>
        <v/>
      </c>
      <c r="M524" s="10">
        <f>IF(OR(D524="",F524=""),"",IF(F524&gt;=D524,F524-D524,F524-D524+1)*24)</f>
        <v/>
      </c>
      <c r="N524" s="11">
        <f>IF(B524="","",SUMPRODUCT(MAX(($B$2:$B$523=B524)*($G$2:$G$523))))</f>
        <v/>
      </c>
      <c r="O524" s="3">
        <f>IF(B524="","",IF(COUNTIF('Araçlar'!$A$2:$A$101,B524)=0,"Plaka araç listesinde yok",IF(A524="","Tarih girilmedi",IF(AND(E524&lt;&gt;"",G524&lt;&gt;"",G524&lt;E524),"Dönüş km çıkıştan küçük",IF(OR(E524="",N524=0),"",IF(E524&lt;N524,"Çıkış km önceki dönüşten küçük",IF(E524&gt;N524,"Önceki dönüşten "&amp;TEXT(E524-N524,"0")&amp;" km fazla","")))))))</f>
        <v/>
      </c>
    </row>
    <row r="525">
      <c r="A525" s="4" t="n"/>
      <c r="B525" s="3" t="n"/>
      <c r="C525" s="3" t="n"/>
      <c r="D525" s="6" t="n"/>
      <c r="E525" s="7" t="n"/>
      <c r="F525" s="6" t="n"/>
      <c r="G525" s="7" t="n"/>
      <c r="H525" s="3" t="n"/>
      <c r="I525" s="8" t="n"/>
      <c r="J525" s="9" t="n"/>
      <c r="K525" s="3" t="n"/>
      <c r="L525" s="7">
        <f>IF(OR(E525="",G525=""),"",IF(G525&lt;E525,"",G525-E525))</f>
        <v/>
      </c>
      <c r="M525" s="10">
        <f>IF(OR(D525="",F525=""),"",IF(F525&gt;=D525,F525-D525,F525-D525+1)*24)</f>
        <v/>
      </c>
      <c r="N525" s="11">
        <f>IF(B525="","",SUMPRODUCT(MAX(($B$2:$B$524=B525)*($G$2:$G$524))))</f>
        <v/>
      </c>
      <c r="O525" s="3">
        <f>IF(B525="","",IF(COUNTIF('Araçlar'!$A$2:$A$101,B525)=0,"Plaka araç listesinde yok",IF(A525="","Tarih girilmedi",IF(AND(E525&lt;&gt;"",G525&lt;&gt;"",G525&lt;E525),"Dönüş km çıkıştan küçük",IF(OR(E525="",N525=0),"",IF(E525&lt;N525,"Çıkış km önceki dönüşten küçük",IF(E525&gt;N525,"Önceki dönüşten "&amp;TEXT(E525-N525,"0")&amp;" km fazla","")))))))</f>
        <v/>
      </c>
    </row>
    <row r="526">
      <c r="A526" s="4" t="n"/>
      <c r="B526" s="3" t="n"/>
      <c r="C526" s="3" t="n"/>
      <c r="D526" s="6" t="n"/>
      <c r="E526" s="7" t="n"/>
      <c r="F526" s="6" t="n"/>
      <c r="G526" s="7" t="n"/>
      <c r="H526" s="3" t="n"/>
      <c r="I526" s="8" t="n"/>
      <c r="J526" s="9" t="n"/>
      <c r="K526" s="3" t="n"/>
      <c r="L526" s="7">
        <f>IF(OR(E526="",G526=""),"",IF(G526&lt;E526,"",G526-E526))</f>
        <v/>
      </c>
      <c r="M526" s="10">
        <f>IF(OR(D526="",F526=""),"",IF(F526&gt;=D526,F526-D526,F526-D526+1)*24)</f>
        <v/>
      </c>
      <c r="N526" s="11">
        <f>IF(B526="","",SUMPRODUCT(MAX(($B$2:$B$525=B526)*($G$2:$G$525))))</f>
        <v/>
      </c>
      <c r="O526" s="3">
        <f>IF(B526="","",IF(COUNTIF('Araçlar'!$A$2:$A$101,B526)=0,"Plaka araç listesinde yok",IF(A526="","Tarih girilmedi",IF(AND(E526&lt;&gt;"",G526&lt;&gt;"",G526&lt;E526),"Dönüş km çıkıştan küçük",IF(OR(E526="",N526=0),"",IF(E526&lt;N526,"Çıkış km önceki dönüşten küçük",IF(E526&gt;N526,"Önceki dönüşten "&amp;TEXT(E526-N526,"0")&amp;" km fazla","")))))))</f>
        <v/>
      </c>
    </row>
    <row r="527">
      <c r="A527" s="4" t="n"/>
      <c r="B527" s="3" t="n"/>
      <c r="C527" s="3" t="n"/>
      <c r="D527" s="6" t="n"/>
      <c r="E527" s="7" t="n"/>
      <c r="F527" s="6" t="n"/>
      <c r="G527" s="7" t="n"/>
      <c r="H527" s="3" t="n"/>
      <c r="I527" s="8" t="n"/>
      <c r="J527" s="9" t="n"/>
      <c r="K527" s="3" t="n"/>
      <c r="L527" s="7">
        <f>IF(OR(E527="",G527=""),"",IF(G527&lt;E527,"",G527-E527))</f>
        <v/>
      </c>
      <c r="M527" s="10">
        <f>IF(OR(D527="",F527=""),"",IF(F527&gt;=D527,F527-D527,F527-D527+1)*24)</f>
        <v/>
      </c>
      <c r="N527" s="11">
        <f>IF(B527="","",SUMPRODUCT(MAX(($B$2:$B$526=B527)*($G$2:$G$526))))</f>
        <v/>
      </c>
      <c r="O527" s="3">
        <f>IF(B527="","",IF(COUNTIF('Araçlar'!$A$2:$A$101,B527)=0,"Plaka araç listesinde yok",IF(A527="","Tarih girilmedi",IF(AND(E527&lt;&gt;"",G527&lt;&gt;"",G527&lt;E527),"Dönüş km çıkıştan küçük",IF(OR(E527="",N527=0),"",IF(E527&lt;N527,"Çıkış km önceki dönüşten küçük",IF(E527&gt;N527,"Önceki dönüşten "&amp;TEXT(E527-N527,"0")&amp;" km fazla","")))))))</f>
        <v/>
      </c>
    </row>
    <row r="528">
      <c r="A528" s="4" t="n"/>
      <c r="B528" s="3" t="n"/>
      <c r="C528" s="3" t="n"/>
      <c r="D528" s="6" t="n"/>
      <c r="E528" s="7" t="n"/>
      <c r="F528" s="6" t="n"/>
      <c r="G528" s="7" t="n"/>
      <c r="H528" s="3" t="n"/>
      <c r="I528" s="8" t="n"/>
      <c r="J528" s="9" t="n"/>
      <c r="K528" s="3" t="n"/>
      <c r="L528" s="7">
        <f>IF(OR(E528="",G528=""),"",IF(G528&lt;E528,"",G528-E528))</f>
        <v/>
      </c>
      <c r="M528" s="10">
        <f>IF(OR(D528="",F528=""),"",IF(F528&gt;=D528,F528-D528,F528-D528+1)*24)</f>
        <v/>
      </c>
      <c r="N528" s="11">
        <f>IF(B528="","",SUMPRODUCT(MAX(($B$2:$B$527=B528)*($G$2:$G$527))))</f>
        <v/>
      </c>
      <c r="O528" s="3">
        <f>IF(B528="","",IF(COUNTIF('Araçlar'!$A$2:$A$101,B528)=0,"Plaka araç listesinde yok",IF(A528="","Tarih girilmedi",IF(AND(E528&lt;&gt;"",G528&lt;&gt;"",G528&lt;E528),"Dönüş km çıkıştan küçük",IF(OR(E528="",N528=0),"",IF(E528&lt;N528,"Çıkış km önceki dönüşten küçük",IF(E528&gt;N528,"Önceki dönüşten "&amp;TEXT(E528-N528,"0")&amp;" km fazla","")))))))</f>
        <v/>
      </c>
    </row>
    <row r="529">
      <c r="A529" s="4" t="n"/>
      <c r="B529" s="3" t="n"/>
      <c r="C529" s="3" t="n"/>
      <c r="D529" s="6" t="n"/>
      <c r="E529" s="7" t="n"/>
      <c r="F529" s="6" t="n"/>
      <c r="G529" s="7" t="n"/>
      <c r="H529" s="3" t="n"/>
      <c r="I529" s="8" t="n"/>
      <c r="J529" s="9" t="n"/>
      <c r="K529" s="3" t="n"/>
      <c r="L529" s="7">
        <f>IF(OR(E529="",G529=""),"",IF(G529&lt;E529,"",G529-E529))</f>
        <v/>
      </c>
      <c r="M529" s="10">
        <f>IF(OR(D529="",F529=""),"",IF(F529&gt;=D529,F529-D529,F529-D529+1)*24)</f>
        <v/>
      </c>
      <c r="N529" s="11">
        <f>IF(B529="","",SUMPRODUCT(MAX(($B$2:$B$528=B529)*($G$2:$G$528))))</f>
        <v/>
      </c>
      <c r="O529" s="3">
        <f>IF(B529="","",IF(COUNTIF('Araçlar'!$A$2:$A$101,B529)=0,"Plaka araç listesinde yok",IF(A529="","Tarih girilmedi",IF(AND(E529&lt;&gt;"",G529&lt;&gt;"",G529&lt;E529),"Dönüş km çıkıştan küçük",IF(OR(E529="",N529=0),"",IF(E529&lt;N529,"Çıkış km önceki dönüşten küçük",IF(E529&gt;N529,"Önceki dönüşten "&amp;TEXT(E529-N529,"0")&amp;" km fazla","")))))))</f>
        <v/>
      </c>
    </row>
    <row r="530">
      <c r="A530" s="4" t="n"/>
      <c r="B530" s="3" t="n"/>
      <c r="C530" s="3" t="n"/>
      <c r="D530" s="6" t="n"/>
      <c r="E530" s="7" t="n"/>
      <c r="F530" s="6" t="n"/>
      <c r="G530" s="7" t="n"/>
      <c r="H530" s="3" t="n"/>
      <c r="I530" s="8" t="n"/>
      <c r="J530" s="9" t="n"/>
      <c r="K530" s="3" t="n"/>
      <c r="L530" s="7">
        <f>IF(OR(E530="",G530=""),"",IF(G530&lt;E530,"",G530-E530))</f>
        <v/>
      </c>
      <c r="M530" s="10">
        <f>IF(OR(D530="",F530=""),"",IF(F530&gt;=D530,F530-D530,F530-D530+1)*24)</f>
        <v/>
      </c>
      <c r="N530" s="11">
        <f>IF(B530="","",SUMPRODUCT(MAX(($B$2:$B$529=B530)*($G$2:$G$529))))</f>
        <v/>
      </c>
      <c r="O530" s="3">
        <f>IF(B530="","",IF(COUNTIF('Araçlar'!$A$2:$A$101,B530)=0,"Plaka araç listesinde yok",IF(A530="","Tarih girilmedi",IF(AND(E530&lt;&gt;"",G530&lt;&gt;"",G530&lt;E530),"Dönüş km çıkıştan küçük",IF(OR(E530="",N530=0),"",IF(E530&lt;N530,"Çıkış km önceki dönüşten küçük",IF(E530&gt;N530,"Önceki dönüşten "&amp;TEXT(E530-N530,"0")&amp;" km fazla","")))))))</f>
        <v/>
      </c>
    </row>
    <row r="531">
      <c r="A531" s="4" t="n"/>
      <c r="B531" s="3" t="n"/>
      <c r="C531" s="3" t="n"/>
      <c r="D531" s="6" t="n"/>
      <c r="E531" s="7" t="n"/>
      <c r="F531" s="6" t="n"/>
      <c r="G531" s="7" t="n"/>
      <c r="H531" s="3" t="n"/>
      <c r="I531" s="8" t="n"/>
      <c r="J531" s="9" t="n"/>
      <c r="K531" s="3" t="n"/>
      <c r="L531" s="7">
        <f>IF(OR(E531="",G531=""),"",IF(G531&lt;E531,"",G531-E531))</f>
        <v/>
      </c>
      <c r="M531" s="10">
        <f>IF(OR(D531="",F531=""),"",IF(F531&gt;=D531,F531-D531,F531-D531+1)*24)</f>
        <v/>
      </c>
      <c r="N531" s="11">
        <f>IF(B531="","",SUMPRODUCT(MAX(($B$2:$B$530=B531)*($G$2:$G$530))))</f>
        <v/>
      </c>
      <c r="O531" s="3">
        <f>IF(B531="","",IF(COUNTIF('Araçlar'!$A$2:$A$101,B531)=0,"Plaka araç listesinde yok",IF(A531="","Tarih girilmedi",IF(AND(E531&lt;&gt;"",G531&lt;&gt;"",G531&lt;E531),"Dönüş km çıkıştan küçük",IF(OR(E531="",N531=0),"",IF(E531&lt;N531,"Çıkış km önceki dönüşten küçük",IF(E531&gt;N531,"Önceki dönüşten "&amp;TEXT(E531-N531,"0")&amp;" km fazla","")))))))</f>
        <v/>
      </c>
    </row>
    <row r="532">
      <c r="A532" s="4" t="n"/>
      <c r="B532" s="3" t="n"/>
      <c r="C532" s="3" t="n"/>
      <c r="D532" s="6" t="n"/>
      <c r="E532" s="7" t="n"/>
      <c r="F532" s="6" t="n"/>
      <c r="G532" s="7" t="n"/>
      <c r="H532" s="3" t="n"/>
      <c r="I532" s="8" t="n"/>
      <c r="J532" s="9" t="n"/>
      <c r="K532" s="3" t="n"/>
      <c r="L532" s="7">
        <f>IF(OR(E532="",G532=""),"",IF(G532&lt;E532,"",G532-E532))</f>
        <v/>
      </c>
      <c r="M532" s="10">
        <f>IF(OR(D532="",F532=""),"",IF(F532&gt;=D532,F532-D532,F532-D532+1)*24)</f>
        <v/>
      </c>
      <c r="N532" s="11">
        <f>IF(B532="","",SUMPRODUCT(MAX(($B$2:$B$531=B532)*($G$2:$G$531))))</f>
        <v/>
      </c>
      <c r="O532" s="3">
        <f>IF(B532="","",IF(COUNTIF('Araçlar'!$A$2:$A$101,B532)=0,"Plaka araç listesinde yok",IF(A532="","Tarih girilmedi",IF(AND(E532&lt;&gt;"",G532&lt;&gt;"",G532&lt;E532),"Dönüş km çıkıştan küçük",IF(OR(E532="",N532=0),"",IF(E532&lt;N532,"Çıkış km önceki dönüşten küçük",IF(E532&gt;N532,"Önceki dönüşten "&amp;TEXT(E532-N532,"0")&amp;" km fazla","")))))))</f>
        <v/>
      </c>
    </row>
    <row r="533">
      <c r="A533" s="4" t="n"/>
      <c r="B533" s="3" t="n"/>
      <c r="C533" s="3" t="n"/>
      <c r="D533" s="6" t="n"/>
      <c r="E533" s="7" t="n"/>
      <c r="F533" s="6" t="n"/>
      <c r="G533" s="7" t="n"/>
      <c r="H533" s="3" t="n"/>
      <c r="I533" s="8" t="n"/>
      <c r="J533" s="9" t="n"/>
      <c r="K533" s="3" t="n"/>
      <c r="L533" s="7">
        <f>IF(OR(E533="",G533=""),"",IF(G533&lt;E533,"",G533-E533))</f>
        <v/>
      </c>
      <c r="M533" s="10">
        <f>IF(OR(D533="",F533=""),"",IF(F533&gt;=D533,F533-D533,F533-D533+1)*24)</f>
        <v/>
      </c>
      <c r="N533" s="11">
        <f>IF(B533="","",SUMPRODUCT(MAX(($B$2:$B$532=B533)*($G$2:$G$532))))</f>
        <v/>
      </c>
      <c r="O533" s="3">
        <f>IF(B533="","",IF(COUNTIF('Araçlar'!$A$2:$A$101,B533)=0,"Plaka araç listesinde yok",IF(A533="","Tarih girilmedi",IF(AND(E533&lt;&gt;"",G533&lt;&gt;"",G533&lt;E533),"Dönüş km çıkıştan küçük",IF(OR(E533="",N533=0),"",IF(E533&lt;N533,"Çıkış km önceki dönüşten küçük",IF(E533&gt;N533,"Önceki dönüşten "&amp;TEXT(E533-N533,"0")&amp;" km fazla","")))))))</f>
        <v/>
      </c>
    </row>
    <row r="534">
      <c r="A534" s="4" t="n"/>
      <c r="B534" s="3" t="n"/>
      <c r="C534" s="3" t="n"/>
      <c r="D534" s="6" t="n"/>
      <c r="E534" s="7" t="n"/>
      <c r="F534" s="6" t="n"/>
      <c r="G534" s="7" t="n"/>
      <c r="H534" s="3" t="n"/>
      <c r="I534" s="8" t="n"/>
      <c r="J534" s="9" t="n"/>
      <c r="K534" s="3" t="n"/>
      <c r="L534" s="7">
        <f>IF(OR(E534="",G534=""),"",IF(G534&lt;E534,"",G534-E534))</f>
        <v/>
      </c>
      <c r="M534" s="10">
        <f>IF(OR(D534="",F534=""),"",IF(F534&gt;=D534,F534-D534,F534-D534+1)*24)</f>
        <v/>
      </c>
      <c r="N534" s="11">
        <f>IF(B534="","",SUMPRODUCT(MAX(($B$2:$B$533=B534)*($G$2:$G$533))))</f>
        <v/>
      </c>
      <c r="O534" s="3">
        <f>IF(B534="","",IF(COUNTIF('Araçlar'!$A$2:$A$101,B534)=0,"Plaka araç listesinde yok",IF(A534="","Tarih girilmedi",IF(AND(E534&lt;&gt;"",G534&lt;&gt;"",G534&lt;E534),"Dönüş km çıkıştan küçük",IF(OR(E534="",N534=0),"",IF(E534&lt;N534,"Çıkış km önceki dönüşten küçük",IF(E534&gt;N534,"Önceki dönüşten "&amp;TEXT(E534-N534,"0")&amp;" km fazla","")))))))</f>
        <v/>
      </c>
    </row>
    <row r="535">
      <c r="A535" s="4" t="n"/>
      <c r="B535" s="3" t="n"/>
      <c r="C535" s="3" t="n"/>
      <c r="D535" s="6" t="n"/>
      <c r="E535" s="7" t="n"/>
      <c r="F535" s="6" t="n"/>
      <c r="G535" s="7" t="n"/>
      <c r="H535" s="3" t="n"/>
      <c r="I535" s="8" t="n"/>
      <c r="J535" s="9" t="n"/>
      <c r="K535" s="3" t="n"/>
      <c r="L535" s="7">
        <f>IF(OR(E535="",G535=""),"",IF(G535&lt;E535,"",G535-E535))</f>
        <v/>
      </c>
      <c r="M535" s="10">
        <f>IF(OR(D535="",F535=""),"",IF(F535&gt;=D535,F535-D535,F535-D535+1)*24)</f>
        <v/>
      </c>
      <c r="N535" s="11">
        <f>IF(B535="","",SUMPRODUCT(MAX(($B$2:$B$534=B535)*($G$2:$G$534))))</f>
        <v/>
      </c>
      <c r="O535" s="3">
        <f>IF(B535="","",IF(COUNTIF('Araçlar'!$A$2:$A$101,B535)=0,"Plaka araç listesinde yok",IF(A535="","Tarih girilmedi",IF(AND(E535&lt;&gt;"",G535&lt;&gt;"",G535&lt;E535),"Dönüş km çıkıştan küçük",IF(OR(E535="",N535=0),"",IF(E535&lt;N535,"Çıkış km önceki dönüşten küçük",IF(E535&gt;N535,"Önceki dönüşten "&amp;TEXT(E535-N535,"0")&amp;" km fazla","")))))))</f>
        <v/>
      </c>
    </row>
    <row r="536">
      <c r="A536" s="4" t="n"/>
      <c r="B536" s="3" t="n"/>
      <c r="C536" s="3" t="n"/>
      <c r="D536" s="6" t="n"/>
      <c r="E536" s="7" t="n"/>
      <c r="F536" s="6" t="n"/>
      <c r="G536" s="7" t="n"/>
      <c r="H536" s="3" t="n"/>
      <c r="I536" s="8" t="n"/>
      <c r="J536" s="9" t="n"/>
      <c r="K536" s="3" t="n"/>
      <c r="L536" s="7">
        <f>IF(OR(E536="",G536=""),"",IF(G536&lt;E536,"",G536-E536))</f>
        <v/>
      </c>
      <c r="M536" s="10">
        <f>IF(OR(D536="",F536=""),"",IF(F536&gt;=D536,F536-D536,F536-D536+1)*24)</f>
        <v/>
      </c>
      <c r="N536" s="11">
        <f>IF(B536="","",SUMPRODUCT(MAX(($B$2:$B$535=B536)*($G$2:$G$535))))</f>
        <v/>
      </c>
      <c r="O536" s="3">
        <f>IF(B536="","",IF(COUNTIF('Araçlar'!$A$2:$A$101,B536)=0,"Plaka araç listesinde yok",IF(A536="","Tarih girilmedi",IF(AND(E536&lt;&gt;"",G536&lt;&gt;"",G536&lt;E536),"Dönüş km çıkıştan küçük",IF(OR(E536="",N536=0),"",IF(E536&lt;N536,"Çıkış km önceki dönüşten küçük",IF(E536&gt;N536,"Önceki dönüşten "&amp;TEXT(E536-N536,"0")&amp;" km fazla","")))))))</f>
        <v/>
      </c>
    </row>
    <row r="537">
      <c r="A537" s="4" t="n"/>
      <c r="B537" s="3" t="n"/>
      <c r="C537" s="3" t="n"/>
      <c r="D537" s="6" t="n"/>
      <c r="E537" s="7" t="n"/>
      <c r="F537" s="6" t="n"/>
      <c r="G537" s="7" t="n"/>
      <c r="H537" s="3" t="n"/>
      <c r="I537" s="8" t="n"/>
      <c r="J537" s="9" t="n"/>
      <c r="K537" s="3" t="n"/>
      <c r="L537" s="7">
        <f>IF(OR(E537="",G537=""),"",IF(G537&lt;E537,"",G537-E537))</f>
        <v/>
      </c>
      <c r="M537" s="10">
        <f>IF(OR(D537="",F537=""),"",IF(F537&gt;=D537,F537-D537,F537-D537+1)*24)</f>
        <v/>
      </c>
      <c r="N537" s="11">
        <f>IF(B537="","",SUMPRODUCT(MAX(($B$2:$B$536=B537)*($G$2:$G$536))))</f>
        <v/>
      </c>
      <c r="O537" s="3">
        <f>IF(B537="","",IF(COUNTIF('Araçlar'!$A$2:$A$101,B537)=0,"Plaka araç listesinde yok",IF(A537="","Tarih girilmedi",IF(AND(E537&lt;&gt;"",G537&lt;&gt;"",G537&lt;E537),"Dönüş km çıkıştan küçük",IF(OR(E537="",N537=0),"",IF(E537&lt;N537,"Çıkış km önceki dönüşten küçük",IF(E537&gt;N537,"Önceki dönüşten "&amp;TEXT(E537-N537,"0")&amp;" km fazla","")))))))</f>
        <v/>
      </c>
    </row>
    <row r="538">
      <c r="A538" s="4" t="n"/>
      <c r="B538" s="3" t="n"/>
      <c r="C538" s="3" t="n"/>
      <c r="D538" s="6" t="n"/>
      <c r="E538" s="7" t="n"/>
      <c r="F538" s="6" t="n"/>
      <c r="G538" s="7" t="n"/>
      <c r="H538" s="3" t="n"/>
      <c r="I538" s="8" t="n"/>
      <c r="J538" s="9" t="n"/>
      <c r="K538" s="3" t="n"/>
      <c r="L538" s="7">
        <f>IF(OR(E538="",G538=""),"",IF(G538&lt;E538,"",G538-E538))</f>
        <v/>
      </c>
      <c r="M538" s="10">
        <f>IF(OR(D538="",F538=""),"",IF(F538&gt;=D538,F538-D538,F538-D538+1)*24)</f>
        <v/>
      </c>
      <c r="N538" s="11">
        <f>IF(B538="","",SUMPRODUCT(MAX(($B$2:$B$537=B538)*($G$2:$G$537))))</f>
        <v/>
      </c>
      <c r="O538" s="3">
        <f>IF(B538="","",IF(COUNTIF('Araçlar'!$A$2:$A$101,B538)=0,"Plaka araç listesinde yok",IF(A538="","Tarih girilmedi",IF(AND(E538&lt;&gt;"",G538&lt;&gt;"",G538&lt;E538),"Dönüş km çıkıştan küçük",IF(OR(E538="",N538=0),"",IF(E538&lt;N538,"Çıkış km önceki dönüşten küçük",IF(E538&gt;N538,"Önceki dönüşten "&amp;TEXT(E538-N538,"0")&amp;" km fazla","")))))))</f>
        <v/>
      </c>
    </row>
    <row r="539">
      <c r="A539" s="4" t="n"/>
      <c r="B539" s="3" t="n"/>
      <c r="C539" s="3" t="n"/>
      <c r="D539" s="6" t="n"/>
      <c r="E539" s="7" t="n"/>
      <c r="F539" s="6" t="n"/>
      <c r="G539" s="7" t="n"/>
      <c r="H539" s="3" t="n"/>
      <c r="I539" s="8" t="n"/>
      <c r="J539" s="9" t="n"/>
      <c r="K539" s="3" t="n"/>
      <c r="L539" s="7">
        <f>IF(OR(E539="",G539=""),"",IF(G539&lt;E539,"",G539-E539))</f>
        <v/>
      </c>
      <c r="M539" s="10">
        <f>IF(OR(D539="",F539=""),"",IF(F539&gt;=D539,F539-D539,F539-D539+1)*24)</f>
        <v/>
      </c>
      <c r="N539" s="11">
        <f>IF(B539="","",SUMPRODUCT(MAX(($B$2:$B$538=B539)*($G$2:$G$538))))</f>
        <v/>
      </c>
      <c r="O539" s="3">
        <f>IF(B539="","",IF(COUNTIF('Araçlar'!$A$2:$A$101,B539)=0,"Plaka araç listesinde yok",IF(A539="","Tarih girilmedi",IF(AND(E539&lt;&gt;"",G539&lt;&gt;"",G539&lt;E539),"Dönüş km çıkıştan küçük",IF(OR(E539="",N539=0),"",IF(E539&lt;N539,"Çıkış km önceki dönüşten küçük",IF(E539&gt;N539,"Önceki dönüşten "&amp;TEXT(E539-N539,"0")&amp;" km fazla","")))))))</f>
        <v/>
      </c>
    </row>
    <row r="540">
      <c r="A540" s="4" t="n"/>
      <c r="B540" s="3" t="n"/>
      <c r="C540" s="3" t="n"/>
      <c r="D540" s="6" t="n"/>
      <c r="E540" s="7" t="n"/>
      <c r="F540" s="6" t="n"/>
      <c r="G540" s="7" t="n"/>
      <c r="H540" s="3" t="n"/>
      <c r="I540" s="8" t="n"/>
      <c r="J540" s="9" t="n"/>
      <c r="K540" s="3" t="n"/>
      <c r="L540" s="7">
        <f>IF(OR(E540="",G540=""),"",IF(G540&lt;E540,"",G540-E540))</f>
        <v/>
      </c>
      <c r="M540" s="10">
        <f>IF(OR(D540="",F540=""),"",IF(F540&gt;=D540,F540-D540,F540-D540+1)*24)</f>
        <v/>
      </c>
      <c r="N540" s="11">
        <f>IF(B540="","",SUMPRODUCT(MAX(($B$2:$B$539=B540)*($G$2:$G$539))))</f>
        <v/>
      </c>
      <c r="O540" s="3">
        <f>IF(B540="","",IF(COUNTIF('Araçlar'!$A$2:$A$101,B540)=0,"Plaka araç listesinde yok",IF(A540="","Tarih girilmedi",IF(AND(E540&lt;&gt;"",G540&lt;&gt;"",G540&lt;E540),"Dönüş km çıkıştan küçük",IF(OR(E540="",N540=0),"",IF(E540&lt;N540,"Çıkış km önceki dönüşten küçük",IF(E540&gt;N540,"Önceki dönüşten "&amp;TEXT(E540-N540,"0")&amp;" km fazla","")))))))</f>
        <v/>
      </c>
    </row>
    <row r="541">
      <c r="A541" s="4" t="n"/>
      <c r="B541" s="3" t="n"/>
      <c r="C541" s="3" t="n"/>
      <c r="D541" s="6" t="n"/>
      <c r="E541" s="7" t="n"/>
      <c r="F541" s="6" t="n"/>
      <c r="G541" s="7" t="n"/>
      <c r="H541" s="3" t="n"/>
      <c r="I541" s="8" t="n"/>
      <c r="J541" s="9" t="n"/>
      <c r="K541" s="3" t="n"/>
      <c r="L541" s="7">
        <f>IF(OR(E541="",G541=""),"",IF(G541&lt;E541,"",G541-E541))</f>
        <v/>
      </c>
      <c r="M541" s="10">
        <f>IF(OR(D541="",F541=""),"",IF(F541&gt;=D541,F541-D541,F541-D541+1)*24)</f>
        <v/>
      </c>
      <c r="N541" s="11">
        <f>IF(B541="","",SUMPRODUCT(MAX(($B$2:$B$540=B541)*($G$2:$G$540))))</f>
        <v/>
      </c>
      <c r="O541" s="3">
        <f>IF(B541="","",IF(COUNTIF('Araçlar'!$A$2:$A$101,B541)=0,"Plaka araç listesinde yok",IF(A541="","Tarih girilmedi",IF(AND(E541&lt;&gt;"",G541&lt;&gt;"",G541&lt;E541),"Dönüş km çıkıştan küçük",IF(OR(E541="",N541=0),"",IF(E541&lt;N541,"Çıkış km önceki dönüşten küçük",IF(E541&gt;N541,"Önceki dönüşten "&amp;TEXT(E541-N541,"0")&amp;" km fazla","")))))))</f>
        <v/>
      </c>
    </row>
    <row r="542">
      <c r="A542" s="4" t="n"/>
      <c r="B542" s="3" t="n"/>
      <c r="C542" s="3" t="n"/>
      <c r="D542" s="6" t="n"/>
      <c r="E542" s="7" t="n"/>
      <c r="F542" s="6" t="n"/>
      <c r="G542" s="7" t="n"/>
      <c r="H542" s="3" t="n"/>
      <c r="I542" s="8" t="n"/>
      <c r="J542" s="9" t="n"/>
      <c r="K542" s="3" t="n"/>
      <c r="L542" s="7">
        <f>IF(OR(E542="",G542=""),"",IF(G542&lt;E542,"",G542-E542))</f>
        <v/>
      </c>
      <c r="M542" s="10">
        <f>IF(OR(D542="",F542=""),"",IF(F542&gt;=D542,F542-D542,F542-D542+1)*24)</f>
        <v/>
      </c>
      <c r="N542" s="11">
        <f>IF(B542="","",SUMPRODUCT(MAX(($B$2:$B$541=B542)*($G$2:$G$541))))</f>
        <v/>
      </c>
      <c r="O542" s="3">
        <f>IF(B542="","",IF(COUNTIF('Araçlar'!$A$2:$A$101,B542)=0,"Plaka araç listesinde yok",IF(A542="","Tarih girilmedi",IF(AND(E542&lt;&gt;"",G542&lt;&gt;"",G542&lt;E542),"Dönüş km çıkıştan küçük",IF(OR(E542="",N542=0),"",IF(E542&lt;N542,"Çıkış km önceki dönüşten küçük",IF(E542&gt;N542,"Önceki dönüşten "&amp;TEXT(E542-N542,"0")&amp;" km fazla","")))))))</f>
        <v/>
      </c>
    </row>
    <row r="543">
      <c r="A543" s="4" t="n"/>
      <c r="B543" s="3" t="n"/>
      <c r="C543" s="3" t="n"/>
      <c r="D543" s="6" t="n"/>
      <c r="E543" s="7" t="n"/>
      <c r="F543" s="6" t="n"/>
      <c r="G543" s="7" t="n"/>
      <c r="H543" s="3" t="n"/>
      <c r="I543" s="8" t="n"/>
      <c r="J543" s="9" t="n"/>
      <c r="K543" s="3" t="n"/>
      <c r="L543" s="7">
        <f>IF(OR(E543="",G543=""),"",IF(G543&lt;E543,"",G543-E543))</f>
        <v/>
      </c>
      <c r="M543" s="10">
        <f>IF(OR(D543="",F543=""),"",IF(F543&gt;=D543,F543-D543,F543-D543+1)*24)</f>
        <v/>
      </c>
      <c r="N543" s="11">
        <f>IF(B543="","",SUMPRODUCT(MAX(($B$2:$B$542=B543)*($G$2:$G$542))))</f>
        <v/>
      </c>
      <c r="O543" s="3">
        <f>IF(B543="","",IF(COUNTIF('Araçlar'!$A$2:$A$101,B543)=0,"Plaka araç listesinde yok",IF(A543="","Tarih girilmedi",IF(AND(E543&lt;&gt;"",G543&lt;&gt;"",G543&lt;E543),"Dönüş km çıkıştan küçük",IF(OR(E543="",N543=0),"",IF(E543&lt;N543,"Çıkış km önceki dönüşten küçük",IF(E543&gt;N543,"Önceki dönüşten "&amp;TEXT(E543-N543,"0")&amp;" km fazla","")))))))</f>
        <v/>
      </c>
    </row>
    <row r="544">
      <c r="A544" s="4" t="n"/>
      <c r="B544" s="3" t="n"/>
      <c r="C544" s="3" t="n"/>
      <c r="D544" s="6" t="n"/>
      <c r="E544" s="7" t="n"/>
      <c r="F544" s="6" t="n"/>
      <c r="G544" s="7" t="n"/>
      <c r="H544" s="3" t="n"/>
      <c r="I544" s="8" t="n"/>
      <c r="J544" s="9" t="n"/>
      <c r="K544" s="3" t="n"/>
      <c r="L544" s="7">
        <f>IF(OR(E544="",G544=""),"",IF(G544&lt;E544,"",G544-E544))</f>
        <v/>
      </c>
      <c r="M544" s="10">
        <f>IF(OR(D544="",F544=""),"",IF(F544&gt;=D544,F544-D544,F544-D544+1)*24)</f>
        <v/>
      </c>
      <c r="N544" s="11">
        <f>IF(B544="","",SUMPRODUCT(MAX(($B$2:$B$543=B544)*($G$2:$G$543))))</f>
        <v/>
      </c>
      <c r="O544" s="3">
        <f>IF(B544="","",IF(COUNTIF('Araçlar'!$A$2:$A$101,B544)=0,"Plaka araç listesinde yok",IF(A544="","Tarih girilmedi",IF(AND(E544&lt;&gt;"",G544&lt;&gt;"",G544&lt;E544),"Dönüş km çıkıştan küçük",IF(OR(E544="",N544=0),"",IF(E544&lt;N544,"Çıkış km önceki dönüşten küçük",IF(E544&gt;N544,"Önceki dönüşten "&amp;TEXT(E544-N544,"0")&amp;" km fazla","")))))))</f>
        <v/>
      </c>
    </row>
    <row r="545">
      <c r="A545" s="4" t="n"/>
      <c r="B545" s="3" t="n"/>
      <c r="C545" s="3" t="n"/>
      <c r="D545" s="6" t="n"/>
      <c r="E545" s="7" t="n"/>
      <c r="F545" s="6" t="n"/>
      <c r="G545" s="7" t="n"/>
      <c r="H545" s="3" t="n"/>
      <c r="I545" s="8" t="n"/>
      <c r="J545" s="9" t="n"/>
      <c r="K545" s="3" t="n"/>
      <c r="L545" s="7">
        <f>IF(OR(E545="",G545=""),"",IF(G545&lt;E545,"",G545-E545))</f>
        <v/>
      </c>
      <c r="M545" s="10">
        <f>IF(OR(D545="",F545=""),"",IF(F545&gt;=D545,F545-D545,F545-D545+1)*24)</f>
        <v/>
      </c>
      <c r="N545" s="11">
        <f>IF(B545="","",SUMPRODUCT(MAX(($B$2:$B$544=B545)*($G$2:$G$544))))</f>
        <v/>
      </c>
      <c r="O545" s="3">
        <f>IF(B545="","",IF(COUNTIF('Araçlar'!$A$2:$A$101,B545)=0,"Plaka araç listesinde yok",IF(A545="","Tarih girilmedi",IF(AND(E545&lt;&gt;"",G545&lt;&gt;"",G545&lt;E545),"Dönüş km çıkıştan küçük",IF(OR(E545="",N545=0),"",IF(E545&lt;N545,"Çıkış km önceki dönüşten küçük",IF(E545&gt;N545,"Önceki dönüşten "&amp;TEXT(E545-N545,"0")&amp;" km fazla","")))))))</f>
        <v/>
      </c>
    </row>
    <row r="546">
      <c r="A546" s="4" t="n"/>
      <c r="B546" s="3" t="n"/>
      <c r="C546" s="3" t="n"/>
      <c r="D546" s="6" t="n"/>
      <c r="E546" s="7" t="n"/>
      <c r="F546" s="6" t="n"/>
      <c r="G546" s="7" t="n"/>
      <c r="H546" s="3" t="n"/>
      <c r="I546" s="8" t="n"/>
      <c r="J546" s="9" t="n"/>
      <c r="K546" s="3" t="n"/>
      <c r="L546" s="7">
        <f>IF(OR(E546="",G546=""),"",IF(G546&lt;E546,"",G546-E546))</f>
        <v/>
      </c>
      <c r="M546" s="10">
        <f>IF(OR(D546="",F546=""),"",IF(F546&gt;=D546,F546-D546,F546-D546+1)*24)</f>
        <v/>
      </c>
      <c r="N546" s="11">
        <f>IF(B546="","",SUMPRODUCT(MAX(($B$2:$B$545=B546)*($G$2:$G$545))))</f>
        <v/>
      </c>
      <c r="O546" s="3">
        <f>IF(B546="","",IF(COUNTIF('Araçlar'!$A$2:$A$101,B546)=0,"Plaka araç listesinde yok",IF(A546="","Tarih girilmedi",IF(AND(E546&lt;&gt;"",G546&lt;&gt;"",G546&lt;E546),"Dönüş km çıkıştan küçük",IF(OR(E546="",N546=0),"",IF(E546&lt;N546,"Çıkış km önceki dönüşten küçük",IF(E546&gt;N546,"Önceki dönüşten "&amp;TEXT(E546-N546,"0")&amp;" km fazla","")))))))</f>
        <v/>
      </c>
    </row>
    <row r="547">
      <c r="A547" s="4" t="n"/>
      <c r="B547" s="3" t="n"/>
      <c r="C547" s="3" t="n"/>
      <c r="D547" s="6" t="n"/>
      <c r="E547" s="7" t="n"/>
      <c r="F547" s="6" t="n"/>
      <c r="G547" s="7" t="n"/>
      <c r="H547" s="3" t="n"/>
      <c r="I547" s="8" t="n"/>
      <c r="J547" s="9" t="n"/>
      <c r="K547" s="3" t="n"/>
      <c r="L547" s="7">
        <f>IF(OR(E547="",G547=""),"",IF(G547&lt;E547,"",G547-E547))</f>
        <v/>
      </c>
      <c r="M547" s="10">
        <f>IF(OR(D547="",F547=""),"",IF(F547&gt;=D547,F547-D547,F547-D547+1)*24)</f>
        <v/>
      </c>
      <c r="N547" s="11">
        <f>IF(B547="","",SUMPRODUCT(MAX(($B$2:$B$546=B547)*($G$2:$G$546))))</f>
        <v/>
      </c>
      <c r="O547" s="3">
        <f>IF(B547="","",IF(COUNTIF('Araçlar'!$A$2:$A$101,B547)=0,"Plaka araç listesinde yok",IF(A547="","Tarih girilmedi",IF(AND(E547&lt;&gt;"",G547&lt;&gt;"",G547&lt;E547),"Dönüş km çıkıştan küçük",IF(OR(E547="",N547=0),"",IF(E547&lt;N547,"Çıkış km önceki dönüşten küçük",IF(E547&gt;N547,"Önceki dönüşten "&amp;TEXT(E547-N547,"0")&amp;" km fazla","")))))))</f>
        <v/>
      </c>
    </row>
    <row r="548">
      <c r="A548" s="4" t="n"/>
      <c r="B548" s="3" t="n"/>
      <c r="C548" s="3" t="n"/>
      <c r="D548" s="6" t="n"/>
      <c r="E548" s="7" t="n"/>
      <c r="F548" s="6" t="n"/>
      <c r="G548" s="7" t="n"/>
      <c r="H548" s="3" t="n"/>
      <c r="I548" s="8" t="n"/>
      <c r="J548" s="9" t="n"/>
      <c r="K548" s="3" t="n"/>
      <c r="L548" s="7">
        <f>IF(OR(E548="",G548=""),"",IF(G548&lt;E548,"",G548-E548))</f>
        <v/>
      </c>
      <c r="M548" s="10">
        <f>IF(OR(D548="",F548=""),"",IF(F548&gt;=D548,F548-D548,F548-D548+1)*24)</f>
        <v/>
      </c>
      <c r="N548" s="11">
        <f>IF(B548="","",SUMPRODUCT(MAX(($B$2:$B$547=B548)*($G$2:$G$547))))</f>
        <v/>
      </c>
      <c r="O548" s="3">
        <f>IF(B548="","",IF(COUNTIF('Araçlar'!$A$2:$A$101,B548)=0,"Plaka araç listesinde yok",IF(A548="","Tarih girilmedi",IF(AND(E548&lt;&gt;"",G548&lt;&gt;"",G548&lt;E548),"Dönüş km çıkıştan küçük",IF(OR(E548="",N548=0),"",IF(E548&lt;N548,"Çıkış km önceki dönüşten küçük",IF(E548&gt;N548,"Önceki dönüşten "&amp;TEXT(E548-N548,"0")&amp;" km fazla","")))))))</f>
        <v/>
      </c>
    </row>
    <row r="549">
      <c r="A549" s="4" t="n"/>
      <c r="B549" s="3" t="n"/>
      <c r="C549" s="3" t="n"/>
      <c r="D549" s="6" t="n"/>
      <c r="E549" s="7" t="n"/>
      <c r="F549" s="6" t="n"/>
      <c r="G549" s="7" t="n"/>
      <c r="H549" s="3" t="n"/>
      <c r="I549" s="8" t="n"/>
      <c r="J549" s="9" t="n"/>
      <c r="K549" s="3" t="n"/>
      <c r="L549" s="7">
        <f>IF(OR(E549="",G549=""),"",IF(G549&lt;E549,"",G549-E549))</f>
        <v/>
      </c>
      <c r="M549" s="10">
        <f>IF(OR(D549="",F549=""),"",IF(F549&gt;=D549,F549-D549,F549-D549+1)*24)</f>
        <v/>
      </c>
      <c r="N549" s="11">
        <f>IF(B549="","",SUMPRODUCT(MAX(($B$2:$B$548=B549)*($G$2:$G$548))))</f>
        <v/>
      </c>
      <c r="O549" s="3">
        <f>IF(B549="","",IF(COUNTIF('Araçlar'!$A$2:$A$101,B549)=0,"Plaka araç listesinde yok",IF(A549="","Tarih girilmedi",IF(AND(E549&lt;&gt;"",G549&lt;&gt;"",G549&lt;E549),"Dönüş km çıkıştan küçük",IF(OR(E549="",N549=0),"",IF(E549&lt;N549,"Çıkış km önceki dönüşten küçük",IF(E549&gt;N549,"Önceki dönüşten "&amp;TEXT(E549-N549,"0")&amp;" km fazla","")))))))</f>
        <v/>
      </c>
    </row>
    <row r="550">
      <c r="A550" s="4" t="n"/>
      <c r="B550" s="3" t="n"/>
      <c r="C550" s="3" t="n"/>
      <c r="D550" s="6" t="n"/>
      <c r="E550" s="7" t="n"/>
      <c r="F550" s="6" t="n"/>
      <c r="G550" s="7" t="n"/>
      <c r="H550" s="3" t="n"/>
      <c r="I550" s="8" t="n"/>
      <c r="J550" s="9" t="n"/>
      <c r="K550" s="3" t="n"/>
      <c r="L550" s="7">
        <f>IF(OR(E550="",G550=""),"",IF(G550&lt;E550,"",G550-E550))</f>
        <v/>
      </c>
      <c r="M550" s="10">
        <f>IF(OR(D550="",F550=""),"",IF(F550&gt;=D550,F550-D550,F550-D550+1)*24)</f>
        <v/>
      </c>
      <c r="N550" s="11">
        <f>IF(B550="","",SUMPRODUCT(MAX(($B$2:$B$549=B550)*($G$2:$G$549))))</f>
        <v/>
      </c>
      <c r="O550" s="3">
        <f>IF(B550="","",IF(COUNTIF('Araçlar'!$A$2:$A$101,B550)=0,"Plaka araç listesinde yok",IF(A550="","Tarih girilmedi",IF(AND(E550&lt;&gt;"",G550&lt;&gt;"",G550&lt;E550),"Dönüş km çıkıştan küçük",IF(OR(E550="",N550=0),"",IF(E550&lt;N550,"Çıkış km önceki dönüşten küçük",IF(E550&gt;N550,"Önceki dönüşten "&amp;TEXT(E550-N550,"0")&amp;" km fazla","")))))))</f>
        <v/>
      </c>
    </row>
    <row r="551">
      <c r="A551" s="4" t="n"/>
      <c r="B551" s="3" t="n"/>
      <c r="C551" s="3" t="n"/>
      <c r="D551" s="6" t="n"/>
      <c r="E551" s="7" t="n"/>
      <c r="F551" s="6" t="n"/>
      <c r="G551" s="7" t="n"/>
      <c r="H551" s="3" t="n"/>
      <c r="I551" s="8" t="n"/>
      <c r="J551" s="9" t="n"/>
      <c r="K551" s="3" t="n"/>
      <c r="L551" s="7">
        <f>IF(OR(E551="",G551=""),"",IF(G551&lt;E551,"",G551-E551))</f>
        <v/>
      </c>
      <c r="M551" s="10">
        <f>IF(OR(D551="",F551=""),"",IF(F551&gt;=D551,F551-D551,F551-D551+1)*24)</f>
        <v/>
      </c>
      <c r="N551" s="11">
        <f>IF(B551="","",SUMPRODUCT(MAX(($B$2:$B$550=B551)*($G$2:$G$550))))</f>
        <v/>
      </c>
      <c r="O551" s="3">
        <f>IF(B551="","",IF(COUNTIF('Araçlar'!$A$2:$A$101,B551)=0,"Plaka araç listesinde yok",IF(A551="","Tarih girilmedi",IF(AND(E551&lt;&gt;"",G551&lt;&gt;"",G551&lt;E551),"Dönüş km çıkıştan küçük",IF(OR(E551="",N551=0),"",IF(E551&lt;N551,"Çıkış km önceki dönüşten küçük",IF(E551&gt;N551,"Önceki dönüşten "&amp;TEXT(E551-N551,"0")&amp;" km fazla","")))))))</f>
        <v/>
      </c>
    </row>
    <row r="552">
      <c r="A552" s="4" t="n"/>
      <c r="B552" s="3" t="n"/>
      <c r="C552" s="3" t="n"/>
      <c r="D552" s="6" t="n"/>
      <c r="E552" s="7" t="n"/>
      <c r="F552" s="6" t="n"/>
      <c r="G552" s="7" t="n"/>
      <c r="H552" s="3" t="n"/>
      <c r="I552" s="8" t="n"/>
      <c r="J552" s="9" t="n"/>
      <c r="K552" s="3" t="n"/>
      <c r="L552" s="7">
        <f>IF(OR(E552="",G552=""),"",IF(G552&lt;E552,"",G552-E552))</f>
        <v/>
      </c>
      <c r="M552" s="10">
        <f>IF(OR(D552="",F552=""),"",IF(F552&gt;=D552,F552-D552,F552-D552+1)*24)</f>
        <v/>
      </c>
      <c r="N552" s="11">
        <f>IF(B552="","",SUMPRODUCT(MAX(($B$2:$B$551=B552)*($G$2:$G$551))))</f>
        <v/>
      </c>
      <c r="O552" s="3">
        <f>IF(B552="","",IF(COUNTIF('Araçlar'!$A$2:$A$101,B552)=0,"Plaka araç listesinde yok",IF(A552="","Tarih girilmedi",IF(AND(E552&lt;&gt;"",G552&lt;&gt;"",G552&lt;E552),"Dönüş km çıkıştan küçük",IF(OR(E552="",N552=0),"",IF(E552&lt;N552,"Çıkış km önceki dönüşten küçük",IF(E552&gt;N552,"Önceki dönüşten "&amp;TEXT(E552-N552,"0")&amp;" km fazla","")))))))</f>
        <v/>
      </c>
    </row>
    <row r="553">
      <c r="A553" s="4" t="n"/>
      <c r="B553" s="3" t="n"/>
      <c r="C553" s="3" t="n"/>
      <c r="D553" s="6" t="n"/>
      <c r="E553" s="7" t="n"/>
      <c r="F553" s="6" t="n"/>
      <c r="G553" s="7" t="n"/>
      <c r="H553" s="3" t="n"/>
      <c r="I553" s="8" t="n"/>
      <c r="J553" s="9" t="n"/>
      <c r="K553" s="3" t="n"/>
      <c r="L553" s="7">
        <f>IF(OR(E553="",G553=""),"",IF(G553&lt;E553,"",G553-E553))</f>
        <v/>
      </c>
      <c r="M553" s="10">
        <f>IF(OR(D553="",F553=""),"",IF(F553&gt;=D553,F553-D553,F553-D553+1)*24)</f>
        <v/>
      </c>
      <c r="N553" s="11">
        <f>IF(B553="","",SUMPRODUCT(MAX(($B$2:$B$552=B553)*($G$2:$G$552))))</f>
        <v/>
      </c>
      <c r="O553" s="3">
        <f>IF(B553="","",IF(COUNTIF('Araçlar'!$A$2:$A$101,B553)=0,"Plaka araç listesinde yok",IF(A553="","Tarih girilmedi",IF(AND(E553&lt;&gt;"",G553&lt;&gt;"",G553&lt;E553),"Dönüş km çıkıştan küçük",IF(OR(E553="",N553=0),"",IF(E553&lt;N553,"Çıkış km önceki dönüşten küçük",IF(E553&gt;N553,"Önceki dönüşten "&amp;TEXT(E553-N553,"0")&amp;" km fazla","")))))))</f>
        <v/>
      </c>
    </row>
    <row r="554">
      <c r="A554" s="4" t="n"/>
      <c r="B554" s="3" t="n"/>
      <c r="C554" s="3" t="n"/>
      <c r="D554" s="6" t="n"/>
      <c r="E554" s="7" t="n"/>
      <c r="F554" s="6" t="n"/>
      <c r="G554" s="7" t="n"/>
      <c r="H554" s="3" t="n"/>
      <c r="I554" s="8" t="n"/>
      <c r="J554" s="9" t="n"/>
      <c r="K554" s="3" t="n"/>
      <c r="L554" s="7">
        <f>IF(OR(E554="",G554=""),"",IF(G554&lt;E554,"",G554-E554))</f>
        <v/>
      </c>
      <c r="M554" s="10">
        <f>IF(OR(D554="",F554=""),"",IF(F554&gt;=D554,F554-D554,F554-D554+1)*24)</f>
        <v/>
      </c>
      <c r="N554" s="11">
        <f>IF(B554="","",SUMPRODUCT(MAX(($B$2:$B$553=B554)*($G$2:$G$553))))</f>
        <v/>
      </c>
      <c r="O554" s="3">
        <f>IF(B554="","",IF(COUNTIF('Araçlar'!$A$2:$A$101,B554)=0,"Plaka araç listesinde yok",IF(A554="","Tarih girilmedi",IF(AND(E554&lt;&gt;"",G554&lt;&gt;"",G554&lt;E554),"Dönüş km çıkıştan küçük",IF(OR(E554="",N554=0),"",IF(E554&lt;N554,"Çıkış km önceki dönüşten küçük",IF(E554&gt;N554,"Önceki dönüşten "&amp;TEXT(E554-N554,"0")&amp;" km fazla","")))))))</f>
        <v/>
      </c>
    </row>
    <row r="555">
      <c r="A555" s="4" t="n"/>
      <c r="B555" s="3" t="n"/>
      <c r="C555" s="3" t="n"/>
      <c r="D555" s="6" t="n"/>
      <c r="E555" s="7" t="n"/>
      <c r="F555" s="6" t="n"/>
      <c r="G555" s="7" t="n"/>
      <c r="H555" s="3" t="n"/>
      <c r="I555" s="8" t="n"/>
      <c r="J555" s="9" t="n"/>
      <c r="K555" s="3" t="n"/>
      <c r="L555" s="7">
        <f>IF(OR(E555="",G555=""),"",IF(G555&lt;E555,"",G555-E555))</f>
        <v/>
      </c>
      <c r="M555" s="10">
        <f>IF(OR(D555="",F555=""),"",IF(F555&gt;=D555,F555-D555,F555-D555+1)*24)</f>
        <v/>
      </c>
      <c r="N555" s="11">
        <f>IF(B555="","",SUMPRODUCT(MAX(($B$2:$B$554=B555)*($G$2:$G$554))))</f>
        <v/>
      </c>
      <c r="O555" s="3">
        <f>IF(B555="","",IF(COUNTIF('Araçlar'!$A$2:$A$101,B555)=0,"Plaka araç listesinde yok",IF(A555="","Tarih girilmedi",IF(AND(E555&lt;&gt;"",G555&lt;&gt;"",G555&lt;E555),"Dönüş km çıkıştan küçük",IF(OR(E555="",N555=0),"",IF(E555&lt;N555,"Çıkış km önceki dönüşten küçük",IF(E555&gt;N555,"Önceki dönüşten "&amp;TEXT(E555-N555,"0")&amp;" km fazla","")))))))</f>
        <v/>
      </c>
    </row>
    <row r="556">
      <c r="A556" s="4" t="n"/>
      <c r="B556" s="3" t="n"/>
      <c r="C556" s="3" t="n"/>
      <c r="D556" s="6" t="n"/>
      <c r="E556" s="7" t="n"/>
      <c r="F556" s="6" t="n"/>
      <c r="G556" s="7" t="n"/>
      <c r="H556" s="3" t="n"/>
      <c r="I556" s="8" t="n"/>
      <c r="J556" s="9" t="n"/>
      <c r="K556" s="3" t="n"/>
      <c r="L556" s="7">
        <f>IF(OR(E556="",G556=""),"",IF(G556&lt;E556,"",G556-E556))</f>
        <v/>
      </c>
      <c r="M556" s="10">
        <f>IF(OR(D556="",F556=""),"",IF(F556&gt;=D556,F556-D556,F556-D556+1)*24)</f>
        <v/>
      </c>
      <c r="N556" s="11">
        <f>IF(B556="","",SUMPRODUCT(MAX(($B$2:$B$555=B556)*($G$2:$G$555))))</f>
        <v/>
      </c>
      <c r="O556" s="3">
        <f>IF(B556="","",IF(COUNTIF('Araçlar'!$A$2:$A$101,B556)=0,"Plaka araç listesinde yok",IF(A556="","Tarih girilmedi",IF(AND(E556&lt;&gt;"",G556&lt;&gt;"",G556&lt;E556),"Dönüş km çıkıştan küçük",IF(OR(E556="",N556=0),"",IF(E556&lt;N556,"Çıkış km önceki dönüşten küçük",IF(E556&gt;N556,"Önceki dönüşten "&amp;TEXT(E556-N556,"0")&amp;" km fazla","")))))))</f>
        <v/>
      </c>
    </row>
    <row r="557">
      <c r="A557" s="4" t="n"/>
      <c r="B557" s="3" t="n"/>
      <c r="C557" s="3" t="n"/>
      <c r="D557" s="6" t="n"/>
      <c r="E557" s="7" t="n"/>
      <c r="F557" s="6" t="n"/>
      <c r="G557" s="7" t="n"/>
      <c r="H557" s="3" t="n"/>
      <c r="I557" s="8" t="n"/>
      <c r="J557" s="9" t="n"/>
      <c r="K557" s="3" t="n"/>
      <c r="L557" s="7">
        <f>IF(OR(E557="",G557=""),"",IF(G557&lt;E557,"",G557-E557))</f>
        <v/>
      </c>
      <c r="M557" s="10">
        <f>IF(OR(D557="",F557=""),"",IF(F557&gt;=D557,F557-D557,F557-D557+1)*24)</f>
        <v/>
      </c>
      <c r="N557" s="11">
        <f>IF(B557="","",SUMPRODUCT(MAX(($B$2:$B$556=B557)*($G$2:$G$556))))</f>
        <v/>
      </c>
      <c r="O557" s="3">
        <f>IF(B557="","",IF(COUNTIF('Araçlar'!$A$2:$A$101,B557)=0,"Plaka araç listesinde yok",IF(A557="","Tarih girilmedi",IF(AND(E557&lt;&gt;"",G557&lt;&gt;"",G557&lt;E557),"Dönüş km çıkıştan küçük",IF(OR(E557="",N557=0),"",IF(E557&lt;N557,"Çıkış km önceki dönüşten küçük",IF(E557&gt;N557,"Önceki dönüşten "&amp;TEXT(E557-N557,"0")&amp;" km fazla","")))))))</f>
        <v/>
      </c>
    </row>
    <row r="558">
      <c r="A558" s="4" t="n"/>
      <c r="B558" s="3" t="n"/>
      <c r="C558" s="3" t="n"/>
      <c r="D558" s="6" t="n"/>
      <c r="E558" s="7" t="n"/>
      <c r="F558" s="6" t="n"/>
      <c r="G558" s="7" t="n"/>
      <c r="H558" s="3" t="n"/>
      <c r="I558" s="8" t="n"/>
      <c r="J558" s="9" t="n"/>
      <c r="K558" s="3" t="n"/>
      <c r="L558" s="7">
        <f>IF(OR(E558="",G558=""),"",IF(G558&lt;E558,"",G558-E558))</f>
        <v/>
      </c>
      <c r="M558" s="10">
        <f>IF(OR(D558="",F558=""),"",IF(F558&gt;=D558,F558-D558,F558-D558+1)*24)</f>
        <v/>
      </c>
      <c r="N558" s="11">
        <f>IF(B558="","",SUMPRODUCT(MAX(($B$2:$B$557=B558)*($G$2:$G$557))))</f>
        <v/>
      </c>
      <c r="O558" s="3">
        <f>IF(B558="","",IF(COUNTIF('Araçlar'!$A$2:$A$101,B558)=0,"Plaka araç listesinde yok",IF(A558="","Tarih girilmedi",IF(AND(E558&lt;&gt;"",G558&lt;&gt;"",G558&lt;E558),"Dönüş km çıkıştan küçük",IF(OR(E558="",N558=0),"",IF(E558&lt;N558,"Çıkış km önceki dönüşten küçük",IF(E558&gt;N558,"Önceki dönüşten "&amp;TEXT(E558-N558,"0")&amp;" km fazla","")))))))</f>
        <v/>
      </c>
    </row>
    <row r="559">
      <c r="A559" s="4" t="n"/>
      <c r="B559" s="3" t="n"/>
      <c r="C559" s="3" t="n"/>
      <c r="D559" s="6" t="n"/>
      <c r="E559" s="7" t="n"/>
      <c r="F559" s="6" t="n"/>
      <c r="G559" s="7" t="n"/>
      <c r="H559" s="3" t="n"/>
      <c r="I559" s="8" t="n"/>
      <c r="J559" s="9" t="n"/>
      <c r="K559" s="3" t="n"/>
      <c r="L559" s="7">
        <f>IF(OR(E559="",G559=""),"",IF(G559&lt;E559,"",G559-E559))</f>
        <v/>
      </c>
      <c r="M559" s="10">
        <f>IF(OR(D559="",F559=""),"",IF(F559&gt;=D559,F559-D559,F559-D559+1)*24)</f>
        <v/>
      </c>
      <c r="N559" s="11">
        <f>IF(B559="","",SUMPRODUCT(MAX(($B$2:$B$558=B559)*($G$2:$G$558))))</f>
        <v/>
      </c>
      <c r="O559" s="3">
        <f>IF(B559="","",IF(COUNTIF('Araçlar'!$A$2:$A$101,B559)=0,"Plaka araç listesinde yok",IF(A559="","Tarih girilmedi",IF(AND(E559&lt;&gt;"",G559&lt;&gt;"",G559&lt;E559),"Dönüş km çıkıştan küçük",IF(OR(E559="",N559=0),"",IF(E559&lt;N559,"Çıkış km önceki dönüşten küçük",IF(E559&gt;N559,"Önceki dönüşten "&amp;TEXT(E559-N559,"0")&amp;" km fazla","")))))))</f>
        <v/>
      </c>
    </row>
    <row r="560">
      <c r="A560" s="4" t="n"/>
      <c r="B560" s="3" t="n"/>
      <c r="C560" s="3" t="n"/>
      <c r="D560" s="6" t="n"/>
      <c r="E560" s="7" t="n"/>
      <c r="F560" s="6" t="n"/>
      <c r="G560" s="7" t="n"/>
      <c r="H560" s="3" t="n"/>
      <c r="I560" s="8" t="n"/>
      <c r="J560" s="9" t="n"/>
      <c r="K560" s="3" t="n"/>
      <c r="L560" s="7">
        <f>IF(OR(E560="",G560=""),"",IF(G560&lt;E560,"",G560-E560))</f>
        <v/>
      </c>
      <c r="M560" s="10">
        <f>IF(OR(D560="",F560=""),"",IF(F560&gt;=D560,F560-D560,F560-D560+1)*24)</f>
        <v/>
      </c>
      <c r="N560" s="11">
        <f>IF(B560="","",SUMPRODUCT(MAX(($B$2:$B$559=B560)*($G$2:$G$559))))</f>
        <v/>
      </c>
      <c r="O560" s="3">
        <f>IF(B560="","",IF(COUNTIF('Araçlar'!$A$2:$A$101,B560)=0,"Plaka araç listesinde yok",IF(A560="","Tarih girilmedi",IF(AND(E560&lt;&gt;"",G560&lt;&gt;"",G560&lt;E560),"Dönüş km çıkıştan küçük",IF(OR(E560="",N560=0),"",IF(E560&lt;N560,"Çıkış km önceki dönüşten küçük",IF(E560&gt;N560,"Önceki dönüşten "&amp;TEXT(E560-N560,"0")&amp;" km fazla","")))))))</f>
        <v/>
      </c>
    </row>
    <row r="561">
      <c r="A561" s="4" t="n"/>
      <c r="B561" s="3" t="n"/>
      <c r="C561" s="3" t="n"/>
      <c r="D561" s="6" t="n"/>
      <c r="E561" s="7" t="n"/>
      <c r="F561" s="6" t="n"/>
      <c r="G561" s="7" t="n"/>
      <c r="H561" s="3" t="n"/>
      <c r="I561" s="8" t="n"/>
      <c r="J561" s="9" t="n"/>
      <c r="K561" s="3" t="n"/>
      <c r="L561" s="7">
        <f>IF(OR(E561="",G561=""),"",IF(G561&lt;E561,"",G561-E561))</f>
        <v/>
      </c>
      <c r="M561" s="10">
        <f>IF(OR(D561="",F561=""),"",IF(F561&gt;=D561,F561-D561,F561-D561+1)*24)</f>
        <v/>
      </c>
      <c r="N561" s="11">
        <f>IF(B561="","",SUMPRODUCT(MAX(($B$2:$B$560=B561)*($G$2:$G$560))))</f>
        <v/>
      </c>
      <c r="O561" s="3">
        <f>IF(B561="","",IF(COUNTIF('Araçlar'!$A$2:$A$101,B561)=0,"Plaka araç listesinde yok",IF(A561="","Tarih girilmedi",IF(AND(E561&lt;&gt;"",G561&lt;&gt;"",G561&lt;E561),"Dönüş km çıkıştan küçük",IF(OR(E561="",N561=0),"",IF(E561&lt;N561,"Çıkış km önceki dönüşten küçük",IF(E561&gt;N561,"Önceki dönüşten "&amp;TEXT(E561-N561,"0")&amp;" km fazla","")))))))</f>
        <v/>
      </c>
    </row>
    <row r="562">
      <c r="A562" s="4" t="n"/>
      <c r="B562" s="3" t="n"/>
      <c r="C562" s="3" t="n"/>
      <c r="D562" s="6" t="n"/>
      <c r="E562" s="7" t="n"/>
      <c r="F562" s="6" t="n"/>
      <c r="G562" s="7" t="n"/>
      <c r="H562" s="3" t="n"/>
      <c r="I562" s="8" t="n"/>
      <c r="J562" s="9" t="n"/>
      <c r="K562" s="3" t="n"/>
      <c r="L562" s="7">
        <f>IF(OR(E562="",G562=""),"",IF(G562&lt;E562,"",G562-E562))</f>
        <v/>
      </c>
      <c r="M562" s="10">
        <f>IF(OR(D562="",F562=""),"",IF(F562&gt;=D562,F562-D562,F562-D562+1)*24)</f>
        <v/>
      </c>
      <c r="N562" s="11">
        <f>IF(B562="","",SUMPRODUCT(MAX(($B$2:$B$561=B562)*($G$2:$G$561))))</f>
        <v/>
      </c>
      <c r="O562" s="3">
        <f>IF(B562="","",IF(COUNTIF('Araçlar'!$A$2:$A$101,B562)=0,"Plaka araç listesinde yok",IF(A562="","Tarih girilmedi",IF(AND(E562&lt;&gt;"",G562&lt;&gt;"",G562&lt;E562),"Dönüş km çıkıştan küçük",IF(OR(E562="",N562=0),"",IF(E562&lt;N562,"Çıkış km önceki dönüşten küçük",IF(E562&gt;N562,"Önceki dönüşten "&amp;TEXT(E562-N562,"0")&amp;" km fazla","")))))))</f>
        <v/>
      </c>
    </row>
    <row r="563">
      <c r="A563" s="4" t="n"/>
      <c r="B563" s="3" t="n"/>
      <c r="C563" s="3" t="n"/>
      <c r="D563" s="6" t="n"/>
      <c r="E563" s="7" t="n"/>
      <c r="F563" s="6" t="n"/>
      <c r="G563" s="7" t="n"/>
      <c r="H563" s="3" t="n"/>
      <c r="I563" s="8" t="n"/>
      <c r="J563" s="9" t="n"/>
      <c r="K563" s="3" t="n"/>
      <c r="L563" s="7">
        <f>IF(OR(E563="",G563=""),"",IF(G563&lt;E563,"",G563-E563))</f>
        <v/>
      </c>
      <c r="M563" s="10">
        <f>IF(OR(D563="",F563=""),"",IF(F563&gt;=D563,F563-D563,F563-D563+1)*24)</f>
        <v/>
      </c>
      <c r="N563" s="11">
        <f>IF(B563="","",SUMPRODUCT(MAX(($B$2:$B$562=B563)*($G$2:$G$562))))</f>
        <v/>
      </c>
      <c r="O563" s="3">
        <f>IF(B563="","",IF(COUNTIF('Araçlar'!$A$2:$A$101,B563)=0,"Plaka araç listesinde yok",IF(A563="","Tarih girilmedi",IF(AND(E563&lt;&gt;"",G563&lt;&gt;"",G563&lt;E563),"Dönüş km çıkıştan küçük",IF(OR(E563="",N563=0),"",IF(E563&lt;N563,"Çıkış km önceki dönüşten küçük",IF(E563&gt;N563,"Önceki dönüşten "&amp;TEXT(E563-N563,"0")&amp;" km fazla","")))))))</f>
        <v/>
      </c>
    </row>
    <row r="564">
      <c r="A564" s="4" t="n"/>
      <c r="B564" s="3" t="n"/>
      <c r="C564" s="3" t="n"/>
      <c r="D564" s="6" t="n"/>
      <c r="E564" s="7" t="n"/>
      <c r="F564" s="6" t="n"/>
      <c r="G564" s="7" t="n"/>
      <c r="H564" s="3" t="n"/>
      <c r="I564" s="8" t="n"/>
      <c r="J564" s="9" t="n"/>
      <c r="K564" s="3" t="n"/>
      <c r="L564" s="7">
        <f>IF(OR(E564="",G564=""),"",IF(G564&lt;E564,"",G564-E564))</f>
        <v/>
      </c>
      <c r="M564" s="10">
        <f>IF(OR(D564="",F564=""),"",IF(F564&gt;=D564,F564-D564,F564-D564+1)*24)</f>
        <v/>
      </c>
      <c r="N564" s="11">
        <f>IF(B564="","",SUMPRODUCT(MAX(($B$2:$B$563=B564)*($G$2:$G$563))))</f>
        <v/>
      </c>
      <c r="O564" s="3">
        <f>IF(B564="","",IF(COUNTIF('Araçlar'!$A$2:$A$101,B564)=0,"Plaka araç listesinde yok",IF(A564="","Tarih girilmedi",IF(AND(E564&lt;&gt;"",G564&lt;&gt;"",G564&lt;E564),"Dönüş km çıkıştan küçük",IF(OR(E564="",N564=0),"",IF(E564&lt;N564,"Çıkış km önceki dönüşten küçük",IF(E564&gt;N564,"Önceki dönüşten "&amp;TEXT(E564-N564,"0")&amp;" km fazla","")))))))</f>
        <v/>
      </c>
    </row>
    <row r="565">
      <c r="A565" s="4" t="n"/>
      <c r="B565" s="3" t="n"/>
      <c r="C565" s="3" t="n"/>
      <c r="D565" s="6" t="n"/>
      <c r="E565" s="7" t="n"/>
      <c r="F565" s="6" t="n"/>
      <c r="G565" s="7" t="n"/>
      <c r="H565" s="3" t="n"/>
      <c r="I565" s="8" t="n"/>
      <c r="J565" s="9" t="n"/>
      <c r="K565" s="3" t="n"/>
      <c r="L565" s="7">
        <f>IF(OR(E565="",G565=""),"",IF(G565&lt;E565,"",G565-E565))</f>
        <v/>
      </c>
      <c r="M565" s="10">
        <f>IF(OR(D565="",F565=""),"",IF(F565&gt;=D565,F565-D565,F565-D565+1)*24)</f>
        <v/>
      </c>
      <c r="N565" s="11">
        <f>IF(B565="","",SUMPRODUCT(MAX(($B$2:$B$564=B565)*($G$2:$G$564))))</f>
        <v/>
      </c>
      <c r="O565" s="3">
        <f>IF(B565="","",IF(COUNTIF('Araçlar'!$A$2:$A$101,B565)=0,"Plaka araç listesinde yok",IF(A565="","Tarih girilmedi",IF(AND(E565&lt;&gt;"",G565&lt;&gt;"",G565&lt;E565),"Dönüş km çıkıştan küçük",IF(OR(E565="",N565=0),"",IF(E565&lt;N565,"Çıkış km önceki dönüşten küçük",IF(E565&gt;N565,"Önceki dönüşten "&amp;TEXT(E565-N565,"0")&amp;" km fazla","")))))))</f>
        <v/>
      </c>
    </row>
    <row r="566">
      <c r="A566" s="4" t="n"/>
      <c r="B566" s="3" t="n"/>
      <c r="C566" s="3" t="n"/>
      <c r="D566" s="6" t="n"/>
      <c r="E566" s="7" t="n"/>
      <c r="F566" s="6" t="n"/>
      <c r="G566" s="7" t="n"/>
      <c r="H566" s="3" t="n"/>
      <c r="I566" s="8" t="n"/>
      <c r="J566" s="9" t="n"/>
      <c r="K566" s="3" t="n"/>
      <c r="L566" s="7">
        <f>IF(OR(E566="",G566=""),"",IF(G566&lt;E566,"",G566-E566))</f>
        <v/>
      </c>
      <c r="M566" s="10">
        <f>IF(OR(D566="",F566=""),"",IF(F566&gt;=D566,F566-D566,F566-D566+1)*24)</f>
        <v/>
      </c>
      <c r="N566" s="11">
        <f>IF(B566="","",SUMPRODUCT(MAX(($B$2:$B$565=B566)*($G$2:$G$565))))</f>
        <v/>
      </c>
      <c r="O566" s="3">
        <f>IF(B566="","",IF(COUNTIF('Araçlar'!$A$2:$A$101,B566)=0,"Plaka araç listesinde yok",IF(A566="","Tarih girilmedi",IF(AND(E566&lt;&gt;"",G566&lt;&gt;"",G566&lt;E566),"Dönüş km çıkıştan küçük",IF(OR(E566="",N566=0),"",IF(E566&lt;N566,"Çıkış km önceki dönüşten küçük",IF(E566&gt;N566,"Önceki dönüşten "&amp;TEXT(E566-N566,"0")&amp;" km fazla","")))))))</f>
        <v/>
      </c>
    </row>
    <row r="567">
      <c r="A567" s="4" t="n"/>
      <c r="B567" s="3" t="n"/>
      <c r="C567" s="3" t="n"/>
      <c r="D567" s="6" t="n"/>
      <c r="E567" s="7" t="n"/>
      <c r="F567" s="6" t="n"/>
      <c r="G567" s="7" t="n"/>
      <c r="H567" s="3" t="n"/>
      <c r="I567" s="8" t="n"/>
      <c r="J567" s="9" t="n"/>
      <c r="K567" s="3" t="n"/>
      <c r="L567" s="7">
        <f>IF(OR(E567="",G567=""),"",IF(G567&lt;E567,"",G567-E567))</f>
        <v/>
      </c>
      <c r="M567" s="10">
        <f>IF(OR(D567="",F567=""),"",IF(F567&gt;=D567,F567-D567,F567-D567+1)*24)</f>
        <v/>
      </c>
      <c r="N567" s="11">
        <f>IF(B567="","",SUMPRODUCT(MAX(($B$2:$B$566=B567)*($G$2:$G$566))))</f>
        <v/>
      </c>
      <c r="O567" s="3">
        <f>IF(B567="","",IF(COUNTIF('Araçlar'!$A$2:$A$101,B567)=0,"Plaka araç listesinde yok",IF(A567="","Tarih girilmedi",IF(AND(E567&lt;&gt;"",G567&lt;&gt;"",G567&lt;E567),"Dönüş km çıkıştan küçük",IF(OR(E567="",N567=0),"",IF(E567&lt;N567,"Çıkış km önceki dönüşten küçük",IF(E567&gt;N567,"Önceki dönüşten "&amp;TEXT(E567-N567,"0")&amp;" km fazla","")))))))</f>
        <v/>
      </c>
    </row>
    <row r="568">
      <c r="A568" s="4" t="n"/>
      <c r="B568" s="3" t="n"/>
      <c r="C568" s="3" t="n"/>
      <c r="D568" s="6" t="n"/>
      <c r="E568" s="7" t="n"/>
      <c r="F568" s="6" t="n"/>
      <c r="G568" s="7" t="n"/>
      <c r="H568" s="3" t="n"/>
      <c r="I568" s="8" t="n"/>
      <c r="J568" s="9" t="n"/>
      <c r="K568" s="3" t="n"/>
      <c r="L568" s="7">
        <f>IF(OR(E568="",G568=""),"",IF(G568&lt;E568,"",G568-E568))</f>
        <v/>
      </c>
      <c r="M568" s="10">
        <f>IF(OR(D568="",F568=""),"",IF(F568&gt;=D568,F568-D568,F568-D568+1)*24)</f>
        <v/>
      </c>
      <c r="N568" s="11">
        <f>IF(B568="","",SUMPRODUCT(MAX(($B$2:$B$567=B568)*($G$2:$G$567))))</f>
        <v/>
      </c>
      <c r="O568" s="3">
        <f>IF(B568="","",IF(COUNTIF('Araçlar'!$A$2:$A$101,B568)=0,"Plaka araç listesinde yok",IF(A568="","Tarih girilmedi",IF(AND(E568&lt;&gt;"",G568&lt;&gt;"",G568&lt;E568),"Dönüş km çıkıştan küçük",IF(OR(E568="",N568=0),"",IF(E568&lt;N568,"Çıkış km önceki dönüşten küçük",IF(E568&gt;N568,"Önceki dönüşten "&amp;TEXT(E568-N568,"0")&amp;" km fazla","")))))))</f>
        <v/>
      </c>
    </row>
    <row r="569">
      <c r="A569" s="4" t="n"/>
      <c r="B569" s="3" t="n"/>
      <c r="C569" s="3" t="n"/>
      <c r="D569" s="6" t="n"/>
      <c r="E569" s="7" t="n"/>
      <c r="F569" s="6" t="n"/>
      <c r="G569" s="7" t="n"/>
      <c r="H569" s="3" t="n"/>
      <c r="I569" s="8" t="n"/>
      <c r="J569" s="9" t="n"/>
      <c r="K569" s="3" t="n"/>
      <c r="L569" s="7">
        <f>IF(OR(E569="",G569=""),"",IF(G569&lt;E569,"",G569-E569))</f>
        <v/>
      </c>
      <c r="M569" s="10">
        <f>IF(OR(D569="",F569=""),"",IF(F569&gt;=D569,F569-D569,F569-D569+1)*24)</f>
        <v/>
      </c>
      <c r="N569" s="11">
        <f>IF(B569="","",SUMPRODUCT(MAX(($B$2:$B$568=B569)*($G$2:$G$568))))</f>
        <v/>
      </c>
      <c r="O569" s="3">
        <f>IF(B569="","",IF(COUNTIF('Araçlar'!$A$2:$A$101,B569)=0,"Plaka araç listesinde yok",IF(A569="","Tarih girilmedi",IF(AND(E569&lt;&gt;"",G569&lt;&gt;"",G569&lt;E569),"Dönüş km çıkıştan küçük",IF(OR(E569="",N569=0),"",IF(E569&lt;N569,"Çıkış km önceki dönüşten küçük",IF(E569&gt;N569,"Önceki dönüşten "&amp;TEXT(E569-N569,"0")&amp;" km fazla","")))))))</f>
        <v/>
      </c>
    </row>
    <row r="570">
      <c r="A570" s="4" t="n"/>
      <c r="B570" s="3" t="n"/>
      <c r="C570" s="3" t="n"/>
      <c r="D570" s="6" t="n"/>
      <c r="E570" s="7" t="n"/>
      <c r="F570" s="6" t="n"/>
      <c r="G570" s="7" t="n"/>
      <c r="H570" s="3" t="n"/>
      <c r="I570" s="8" t="n"/>
      <c r="J570" s="9" t="n"/>
      <c r="K570" s="3" t="n"/>
      <c r="L570" s="7">
        <f>IF(OR(E570="",G570=""),"",IF(G570&lt;E570,"",G570-E570))</f>
        <v/>
      </c>
      <c r="M570" s="10">
        <f>IF(OR(D570="",F570=""),"",IF(F570&gt;=D570,F570-D570,F570-D570+1)*24)</f>
        <v/>
      </c>
      <c r="N570" s="11">
        <f>IF(B570="","",SUMPRODUCT(MAX(($B$2:$B$569=B570)*($G$2:$G$569))))</f>
        <v/>
      </c>
      <c r="O570" s="3">
        <f>IF(B570="","",IF(COUNTIF('Araçlar'!$A$2:$A$101,B570)=0,"Plaka araç listesinde yok",IF(A570="","Tarih girilmedi",IF(AND(E570&lt;&gt;"",G570&lt;&gt;"",G570&lt;E570),"Dönüş km çıkıştan küçük",IF(OR(E570="",N570=0),"",IF(E570&lt;N570,"Çıkış km önceki dönüşten küçük",IF(E570&gt;N570,"Önceki dönüşten "&amp;TEXT(E570-N570,"0")&amp;" km fazla","")))))))</f>
        <v/>
      </c>
    </row>
    <row r="571">
      <c r="A571" s="4" t="n"/>
      <c r="B571" s="3" t="n"/>
      <c r="C571" s="3" t="n"/>
      <c r="D571" s="6" t="n"/>
      <c r="E571" s="7" t="n"/>
      <c r="F571" s="6" t="n"/>
      <c r="G571" s="7" t="n"/>
      <c r="H571" s="3" t="n"/>
      <c r="I571" s="8" t="n"/>
      <c r="J571" s="9" t="n"/>
      <c r="K571" s="3" t="n"/>
      <c r="L571" s="7">
        <f>IF(OR(E571="",G571=""),"",IF(G571&lt;E571,"",G571-E571))</f>
        <v/>
      </c>
      <c r="M571" s="10">
        <f>IF(OR(D571="",F571=""),"",IF(F571&gt;=D571,F571-D571,F571-D571+1)*24)</f>
        <v/>
      </c>
      <c r="N571" s="11">
        <f>IF(B571="","",SUMPRODUCT(MAX(($B$2:$B$570=B571)*($G$2:$G$570))))</f>
        <v/>
      </c>
      <c r="O571" s="3">
        <f>IF(B571="","",IF(COUNTIF('Araçlar'!$A$2:$A$101,B571)=0,"Plaka araç listesinde yok",IF(A571="","Tarih girilmedi",IF(AND(E571&lt;&gt;"",G571&lt;&gt;"",G571&lt;E571),"Dönüş km çıkıştan küçük",IF(OR(E571="",N571=0),"",IF(E571&lt;N571,"Çıkış km önceki dönüşten küçük",IF(E571&gt;N571,"Önceki dönüşten "&amp;TEXT(E571-N571,"0")&amp;" km fazla","")))))))</f>
        <v/>
      </c>
    </row>
    <row r="572">
      <c r="A572" s="4" t="n"/>
      <c r="B572" s="3" t="n"/>
      <c r="C572" s="3" t="n"/>
      <c r="D572" s="6" t="n"/>
      <c r="E572" s="7" t="n"/>
      <c r="F572" s="6" t="n"/>
      <c r="G572" s="7" t="n"/>
      <c r="H572" s="3" t="n"/>
      <c r="I572" s="8" t="n"/>
      <c r="J572" s="9" t="n"/>
      <c r="K572" s="3" t="n"/>
      <c r="L572" s="7">
        <f>IF(OR(E572="",G572=""),"",IF(G572&lt;E572,"",G572-E572))</f>
        <v/>
      </c>
      <c r="M572" s="10">
        <f>IF(OR(D572="",F572=""),"",IF(F572&gt;=D572,F572-D572,F572-D572+1)*24)</f>
        <v/>
      </c>
      <c r="N572" s="11">
        <f>IF(B572="","",SUMPRODUCT(MAX(($B$2:$B$571=B572)*($G$2:$G$571))))</f>
        <v/>
      </c>
      <c r="O572" s="3">
        <f>IF(B572="","",IF(COUNTIF('Araçlar'!$A$2:$A$101,B572)=0,"Plaka araç listesinde yok",IF(A572="","Tarih girilmedi",IF(AND(E572&lt;&gt;"",G572&lt;&gt;"",G572&lt;E572),"Dönüş km çıkıştan küçük",IF(OR(E572="",N572=0),"",IF(E572&lt;N572,"Çıkış km önceki dönüşten küçük",IF(E572&gt;N572,"Önceki dönüşten "&amp;TEXT(E572-N572,"0")&amp;" km fazla","")))))))</f>
        <v/>
      </c>
    </row>
    <row r="573">
      <c r="A573" s="4" t="n"/>
      <c r="B573" s="3" t="n"/>
      <c r="C573" s="3" t="n"/>
      <c r="D573" s="6" t="n"/>
      <c r="E573" s="7" t="n"/>
      <c r="F573" s="6" t="n"/>
      <c r="G573" s="7" t="n"/>
      <c r="H573" s="3" t="n"/>
      <c r="I573" s="8" t="n"/>
      <c r="J573" s="9" t="n"/>
      <c r="K573" s="3" t="n"/>
      <c r="L573" s="7">
        <f>IF(OR(E573="",G573=""),"",IF(G573&lt;E573,"",G573-E573))</f>
        <v/>
      </c>
      <c r="M573" s="10">
        <f>IF(OR(D573="",F573=""),"",IF(F573&gt;=D573,F573-D573,F573-D573+1)*24)</f>
        <v/>
      </c>
      <c r="N573" s="11">
        <f>IF(B573="","",SUMPRODUCT(MAX(($B$2:$B$572=B573)*($G$2:$G$572))))</f>
        <v/>
      </c>
      <c r="O573" s="3">
        <f>IF(B573="","",IF(COUNTIF('Araçlar'!$A$2:$A$101,B573)=0,"Plaka araç listesinde yok",IF(A573="","Tarih girilmedi",IF(AND(E573&lt;&gt;"",G573&lt;&gt;"",G573&lt;E573),"Dönüş km çıkıştan küçük",IF(OR(E573="",N573=0),"",IF(E573&lt;N573,"Çıkış km önceki dönüşten küçük",IF(E573&gt;N573,"Önceki dönüşten "&amp;TEXT(E573-N573,"0")&amp;" km fazla","")))))))</f>
        <v/>
      </c>
    </row>
    <row r="574">
      <c r="A574" s="4" t="n"/>
      <c r="B574" s="3" t="n"/>
      <c r="C574" s="3" t="n"/>
      <c r="D574" s="6" t="n"/>
      <c r="E574" s="7" t="n"/>
      <c r="F574" s="6" t="n"/>
      <c r="G574" s="7" t="n"/>
      <c r="H574" s="3" t="n"/>
      <c r="I574" s="8" t="n"/>
      <c r="J574" s="9" t="n"/>
      <c r="K574" s="3" t="n"/>
      <c r="L574" s="7">
        <f>IF(OR(E574="",G574=""),"",IF(G574&lt;E574,"",G574-E574))</f>
        <v/>
      </c>
      <c r="M574" s="10">
        <f>IF(OR(D574="",F574=""),"",IF(F574&gt;=D574,F574-D574,F574-D574+1)*24)</f>
        <v/>
      </c>
      <c r="N574" s="11">
        <f>IF(B574="","",SUMPRODUCT(MAX(($B$2:$B$573=B574)*($G$2:$G$573))))</f>
        <v/>
      </c>
      <c r="O574" s="3">
        <f>IF(B574="","",IF(COUNTIF('Araçlar'!$A$2:$A$101,B574)=0,"Plaka araç listesinde yok",IF(A574="","Tarih girilmedi",IF(AND(E574&lt;&gt;"",G574&lt;&gt;"",G574&lt;E574),"Dönüş km çıkıştan küçük",IF(OR(E574="",N574=0),"",IF(E574&lt;N574,"Çıkış km önceki dönüşten küçük",IF(E574&gt;N574,"Önceki dönüşten "&amp;TEXT(E574-N574,"0")&amp;" km fazla","")))))))</f>
        <v/>
      </c>
    </row>
    <row r="575">
      <c r="A575" s="4" t="n"/>
      <c r="B575" s="3" t="n"/>
      <c r="C575" s="3" t="n"/>
      <c r="D575" s="6" t="n"/>
      <c r="E575" s="7" t="n"/>
      <c r="F575" s="6" t="n"/>
      <c r="G575" s="7" t="n"/>
      <c r="H575" s="3" t="n"/>
      <c r="I575" s="8" t="n"/>
      <c r="J575" s="9" t="n"/>
      <c r="K575" s="3" t="n"/>
      <c r="L575" s="7">
        <f>IF(OR(E575="",G575=""),"",IF(G575&lt;E575,"",G575-E575))</f>
        <v/>
      </c>
      <c r="M575" s="10">
        <f>IF(OR(D575="",F575=""),"",IF(F575&gt;=D575,F575-D575,F575-D575+1)*24)</f>
        <v/>
      </c>
      <c r="N575" s="11">
        <f>IF(B575="","",SUMPRODUCT(MAX(($B$2:$B$574=B575)*($G$2:$G$574))))</f>
        <v/>
      </c>
      <c r="O575" s="3">
        <f>IF(B575="","",IF(COUNTIF('Araçlar'!$A$2:$A$101,B575)=0,"Plaka araç listesinde yok",IF(A575="","Tarih girilmedi",IF(AND(E575&lt;&gt;"",G575&lt;&gt;"",G575&lt;E575),"Dönüş km çıkıştan küçük",IF(OR(E575="",N575=0),"",IF(E575&lt;N575,"Çıkış km önceki dönüşten küçük",IF(E575&gt;N575,"Önceki dönüşten "&amp;TEXT(E575-N575,"0")&amp;" km fazla","")))))))</f>
        <v/>
      </c>
    </row>
    <row r="576">
      <c r="A576" s="4" t="n"/>
      <c r="B576" s="3" t="n"/>
      <c r="C576" s="3" t="n"/>
      <c r="D576" s="6" t="n"/>
      <c r="E576" s="7" t="n"/>
      <c r="F576" s="6" t="n"/>
      <c r="G576" s="7" t="n"/>
      <c r="H576" s="3" t="n"/>
      <c r="I576" s="8" t="n"/>
      <c r="J576" s="9" t="n"/>
      <c r="K576" s="3" t="n"/>
      <c r="L576" s="7">
        <f>IF(OR(E576="",G576=""),"",IF(G576&lt;E576,"",G576-E576))</f>
        <v/>
      </c>
      <c r="M576" s="10">
        <f>IF(OR(D576="",F576=""),"",IF(F576&gt;=D576,F576-D576,F576-D576+1)*24)</f>
        <v/>
      </c>
      <c r="N576" s="11">
        <f>IF(B576="","",SUMPRODUCT(MAX(($B$2:$B$575=B576)*($G$2:$G$575))))</f>
        <v/>
      </c>
      <c r="O576" s="3">
        <f>IF(B576="","",IF(COUNTIF('Araçlar'!$A$2:$A$101,B576)=0,"Plaka araç listesinde yok",IF(A576="","Tarih girilmedi",IF(AND(E576&lt;&gt;"",G576&lt;&gt;"",G576&lt;E576),"Dönüş km çıkıştan küçük",IF(OR(E576="",N576=0),"",IF(E576&lt;N576,"Çıkış km önceki dönüşten küçük",IF(E576&gt;N576,"Önceki dönüşten "&amp;TEXT(E576-N576,"0")&amp;" km fazla","")))))))</f>
        <v/>
      </c>
    </row>
    <row r="577">
      <c r="A577" s="4" t="n"/>
      <c r="B577" s="3" t="n"/>
      <c r="C577" s="3" t="n"/>
      <c r="D577" s="6" t="n"/>
      <c r="E577" s="7" t="n"/>
      <c r="F577" s="6" t="n"/>
      <c r="G577" s="7" t="n"/>
      <c r="H577" s="3" t="n"/>
      <c r="I577" s="8" t="n"/>
      <c r="J577" s="9" t="n"/>
      <c r="K577" s="3" t="n"/>
      <c r="L577" s="7">
        <f>IF(OR(E577="",G577=""),"",IF(G577&lt;E577,"",G577-E577))</f>
        <v/>
      </c>
      <c r="M577" s="10">
        <f>IF(OR(D577="",F577=""),"",IF(F577&gt;=D577,F577-D577,F577-D577+1)*24)</f>
        <v/>
      </c>
      <c r="N577" s="11">
        <f>IF(B577="","",SUMPRODUCT(MAX(($B$2:$B$576=B577)*($G$2:$G$576))))</f>
        <v/>
      </c>
      <c r="O577" s="3">
        <f>IF(B577="","",IF(COUNTIF('Araçlar'!$A$2:$A$101,B577)=0,"Plaka araç listesinde yok",IF(A577="","Tarih girilmedi",IF(AND(E577&lt;&gt;"",G577&lt;&gt;"",G577&lt;E577),"Dönüş km çıkıştan küçük",IF(OR(E577="",N577=0),"",IF(E577&lt;N577,"Çıkış km önceki dönüşten küçük",IF(E577&gt;N577,"Önceki dönüşten "&amp;TEXT(E577-N577,"0")&amp;" km fazla","")))))))</f>
        <v/>
      </c>
    </row>
    <row r="578">
      <c r="A578" s="4" t="n"/>
      <c r="B578" s="3" t="n"/>
      <c r="C578" s="3" t="n"/>
      <c r="D578" s="6" t="n"/>
      <c r="E578" s="7" t="n"/>
      <c r="F578" s="6" t="n"/>
      <c r="G578" s="7" t="n"/>
      <c r="H578" s="3" t="n"/>
      <c r="I578" s="8" t="n"/>
      <c r="J578" s="9" t="n"/>
      <c r="K578" s="3" t="n"/>
      <c r="L578" s="7">
        <f>IF(OR(E578="",G578=""),"",IF(G578&lt;E578,"",G578-E578))</f>
        <v/>
      </c>
      <c r="M578" s="10">
        <f>IF(OR(D578="",F578=""),"",IF(F578&gt;=D578,F578-D578,F578-D578+1)*24)</f>
        <v/>
      </c>
      <c r="N578" s="11">
        <f>IF(B578="","",SUMPRODUCT(MAX(($B$2:$B$577=B578)*($G$2:$G$577))))</f>
        <v/>
      </c>
      <c r="O578" s="3">
        <f>IF(B578="","",IF(COUNTIF('Araçlar'!$A$2:$A$101,B578)=0,"Plaka araç listesinde yok",IF(A578="","Tarih girilmedi",IF(AND(E578&lt;&gt;"",G578&lt;&gt;"",G578&lt;E578),"Dönüş km çıkıştan küçük",IF(OR(E578="",N578=0),"",IF(E578&lt;N578,"Çıkış km önceki dönüşten küçük",IF(E578&gt;N578,"Önceki dönüşten "&amp;TEXT(E578-N578,"0")&amp;" km fazla","")))))))</f>
        <v/>
      </c>
    </row>
    <row r="579">
      <c r="A579" s="4" t="n"/>
      <c r="B579" s="3" t="n"/>
      <c r="C579" s="3" t="n"/>
      <c r="D579" s="6" t="n"/>
      <c r="E579" s="7" t="n"/>
      <c r="F579" s="6" t="n"/>
      <c r="G579" s="7" t="n"/>
      <c r="H579" s="3" t="n"/>
      <c r="I579" s="8" t="n"/>
      <c r="J579" s="9" t="n"/>
      <c r="K579" s="3" t="n"/>
      <c r="L579" s="7">
        <f>IF(OR(E579="",G579=""),"",IF(G579&lt;E579,"",G579-E579))</f>
        <v/>
      </c>
      <c r="M579" s="10">
        <f>IF(OR(D579="",F579=""),"",IF(F579&gt;=D579,F579-D579,F579-D579+1)*24)</f>
        <v/>
      </c>
      <c r="N579" s="11">
        <f>IF(B579="","",SUMPRODUCT(MAX(($B$2:$B$578=B579)*($G$2:$G$578))))</f>
        <v/>
      </c>
      <c r="O579" s="3">
        <f>IF(B579="","",IF(COUNTIF('Araçlar'!$A$2:$A$101,B579)=0,"Plaka araç listesinde yok",IF(A579="","Tarih girilmedi",IF(AND(E579&lt;&gt;"",G579&lt;&gt;"",G579&lt;E579),"Dönüş km çıkıştan küçük",IF(OR(E579="",N579=0),"",IF(E579&lt;N579,"Çıkış km önceki dönüşten küçük",IF(E579&gt;N579,"Önceki dönüşten "&amp;TEXT(E579-N579,"0")&amp;" km fazla","")))))))</f>
        <v/>
      </c>
    </row>
    <row r="580">
      <c r="A580" s="4" t="n"/>
      <c r="B580" s="3" t="n"/>
      <c r="C580" s="3" t="n"/>
      <c r="D580" s="6" t="n"/>
      <c r="E580" s="7" t="n"/>
      <c r="F580" s="6" t="n"/>
      <c r="G580" s="7" t="n"/>
      <c r="H580" s="3" t="n"/>
      <c r="I580" s="8" t="n"/>
      <c r="J580" s="9" t="n"/>
      <c r="K580" s="3" t="n"/>
      <c r="L580" s="7">
        <f>IF(OR(E580="",G580=""),"",IF(G580&lt;E580,"",G580-E580))</f>
        <v/>
      </c>
      <c r="M580" s="10">
        <f>IF(OR(D580="",F580=""),"",IF(F580&gt;=D580,F580-D580,F580-D580+1)*24)</f>
        <v/>
      </c>
      <c r="N580" s="11">
        <f>IF(B580="","",SUMPRODUCT(MAX(($B$2:$B$579=B580)*($G$2:$G$579))))</f>
        <v/>
      </c>
      <c r="O580" s="3">
        <f>IF(B580="","",IF(COUNTIF('Araçlar'!$A$2:$A$101,B580)=0,"Plaka araç listesinde yok",IF(A580="","Tarih girilmedi",IF(AND(E580&lt;&gt;"",G580&lt;&gt;"",G580&lt;E580),"Dönüş km çıkıştan küçük",IF(OR(E580="",N580=0),"",IF(E580&lt;N580,"Çıkış km önceki dönüşten küçük",IF(E580&gt;N580,"Önceki dönüşten "&amp;TEXT(E580-N580,"0")&amp;" km fazla","")))))))</f>
        <v/>
      </c>
    </row>
    <row r="581">
      <c r="A581" s="4" t="n"/>
      <c r="B581" s="3" t="n"/>
      <c r="C581" s="3" t="n"/>
      <c r="D581" s="6" t="n"/>
      <c r="E581" s="7" t="n"/>
      <c r="F581" s="6" t="n"/>
      <c r="G581" s="7" t="n"/>
      <c r="H581" s="3" t="n"/>
      <c r="I581" s="8" t="n"/>
      <c r="J581" s="9" t="n"/>
      <c r="K581" s="3" t="n"/>
      <c r="L581" s="7">
        <f>IF(OR(E581="",G581=""),"",IF(G581&lt;E581,"",G581-E581))</f>
        <v/>
      </c>
      <c r="M581" s="10">
        <f>IF(OR(D581="",F581=""),"",IF(F581&gt;=D581,F581-D581,F581-D581+1)*24)</f>
        <v/>
      </c>
      <c r="N581" s="11">
        <f>IF(B581="","",SUMPRODUCT(MAX(($B$2:$B$580=B581)*($G$2:$G$580))))</f>
        <v/>
      </c>
      <c r="O581" s="3">
        <f>IF(B581="","",IF(COUNTIF('Araçlar'!$A$2:$A$101,B581)=0,"Plaka araç listesinde yok",IF(A581="","Tarih girilmedi",IF(AND(E581&lt;&gt;"",G581&lt;&gt;"",G581&lt;E581),"Dönüş km çıkıştan küçük",IF(OR(E581="",N581=0),"",IF(E581&lt;N581,"Çıkış km önceki dönüşten küçük",IF(E581&gt;N581,"Önceki dönüşten "&amp;TEXT(E581-N581,"0")&amp;" km fazla","")))))))</f>
        <v/>
      </c>
    </row>
    <row r="582">
      <c r="A582" s="4" t="n"/>
      <c r="B582" s="3" t="n"/>
      <c r="C582" s="3" t="n"/>
      <c r="D582" s="6" t="n"/>
      <c r="E582" s="7" t="n"/>
      <c r="F582" s="6" t="n"/>
      <c r="G582" s="7" t="n"/>
      <c r="H582" s="3" t="n"/>
      <c r="I582" s="8" t="n"/>
      <c r="J582" s="9" t="n"/>
      <c r="K582" s="3" t="n"/>
      <c r="L582" s="7">
        <f>IF(OR(E582="",G582=""),"",IF(G582&lt;E582,"",G582-E582))</f>
        <v/>
      </c>
      <c r="M582" s="10">
        <f>IF(OR(D582="",F582=""),"",IF(F582&gt;=D582,F582-D582,F582-D582+1)*24)</f>
        <v/>
      </c>
      <c r="N582" s="11">
        <f>IF(B582="","",SUMPRODUCT(MAX(($B$2:$B$581=B582)*($G$2:$G$581))))</f>
        <v/>
      </c>
      <c r="O582" s="3">
        <f>IF(B582="","",IF(COUNTIF('Araçlar'!$A$2:$A$101,B582)=0,"Plaka araç listesinde yok",IF(A582="","Tarih girilmedi",IF(AND(E582&lt;&gt;"",G582&lt;&gt;"",G582&lt;E582),"Dönüş km çıkıştan küçük",IF(OR(E582="",N582=0),"",IF(E582&lt;N582,"Çıkış km önceki dönüşten küçük",IF(E582&gt;N582,"Önceki dönüşten "&amp;TEXT(E582-N582,"0")&amp;" km fazla","")))))))</f>
        <v/>
      </c>
    </row>
    <row r="583">
      <c r="A583" s="4" t="n"/>
      <c r="B583" s="3" t="n"/>
      <c r="C583" s="3" t="n"/>
      <c r="D583" s="6" t="n"/>
      <c r="E583" s="7" t="n"/>
      <c r="F583" s="6" t="n"/>
      <c r="G583" s="7" t="n"/>
      <c r="H583" s="3" t="n"/>
      <c r="I583" s="8" t="n"/>
      <c r="J583" s="9" t="n"/>
      <c r="K583" s="3" t="n"/>
      <c r="L583" s="7">
        <f>IF(OR(E583="",G583=""),"",IF(G583&lt;E583,"",G583-E583))</f>
        <v/>
      </c>
      <c r="M583" s="10">
        <f>IF(OR(D583="",F583=""),"",IF(F583&gt;=D583,F583-D583,F583-D583+1)*24)</f>
        <v/>
      </c>
      <c r="N583" s="11">
        <f>IF(B583="","",SUMPRODUCT(MAX(($B$2:$B$582=B583)*($G$2:$G$582))))</f>
        <v/>
      </c>
      <c r="O583" s="3">
        <f>IF(B583="","",IF(COUNTIF('Araçlar'!$A$2:$A$101,B583)=0,"Plaka araç listesinde yok",IF(A583="","Tarih girilmedi",IF(AND(E583&lt;&gt;"",G583&lt;&gt;"",G583&lt;E583),"Dönüş km çıkıştan küçük",IF(OR(E583="",N583=0),"",IF(E583&lt;N583,"Çıkış km önceki dönüşten küçük",IF(E583&gt;N583,"Önceki dönüşten "&amp;TEXT(E583-N583,"0")&amp;" km fazla","")))))))</f>
        <v/>
      </c>
    </row>
    <row r="584">
      <c r="A584" s="4" t="n"/>
      <c r="B584" s="3" t="n"/>
      <c r="C584" s="3" t="n"/>
      <c r="D584" s="6" t="n"/>
      <c r="E584" s="7" t="n"/>
      <c r="F584" s="6" t="n"/>
      <c r="G584" s="7" t="n"/>
      <c r="H584" s="3" t="n"/>
      <c r="I584" s="8" t="n"/>
      <c r="J584" s="9" t="n"/>
      <c r="K584" s="3" t="n"/>
      <c r="L584" s="7">
        <f>IF(OR(E584="",G584=""),"",IF(G584&lt;E584,"",G584-E584))</f>
        <v/>
      </c>
      <c r="M584" s="10">
        <f>IF(OR(D584="",F584=""),"",IF(F584&gt;=D584,F584-D584,F584-D584+1)*24)</f>
        <v/>
      </c>
      <c r="N584" s="11">
        <f>IF(B584="","",SUMPRODUCT(MAX(($B$2:$B$583=B584)*($G$2:$G$583))))</f>
        <v/>
      </c>
      <c r="O584" s="3">
        <f>IF(B584="","",IF(COUNTIF('Araçlar'!$A$2:$A$101,B584)=0,"Plaka araç listesinde yok",IF(A584="","Tarih girilmedi",IF(AND(E584&lt;&gt;"",G584&lt;&gt;"",G584&lt;E584),"Dönüş km çıkıştan küçük",IF(OR(E584="",N584=0),"",IF(E584&lt;N584,"Çıkış km önceki dönüşten küçük",IF(E584&gt;N584,"Önceki dönüşten "&amp;TEXT(E584-N584,"0")&amp;" km fazla","")))))))</f>
        <v/>
      </c>
    </row>
    <row r="585">
      <c r="A585" s="4" t="n"/>
      <c r="B585" s="3" t="n"/>
      <c r="C585" s="3" t="n"/>
      <c r="D585" s="6" t="n"/>
      <c r="E585" s="7" t="n"/>
      <c r="F585" s="6" t="n"/>
      <c r="G585" s="7" t="n"/>
      <c r="H585" s="3" t="n"/>
      <c r="I585" s="8" t="n"/>
      <c r="J585" s="9" t="n"/>
      <c r="K585" s="3" t="n"/>
      <c r="L585" s="7">
        <f>IF(OR(E585="",G585=""),"",IF(G585&lt;E585,"",G585-E585))</f>
        <v/>
      </c>
      <c r="M585" s="10">
        <f>IF(OR(D585="",F585=""),"",IF(F585&gt;=D585,F585-D585,F585-D585+1)*24)</f>
        <v/>
      </c>
      <c r="N585" s="11">
        <f>IF(B585="","",SUMPRODUCT(MAX(($B$2:$B$584=B585)*($G$2:$G$584))))</f>
        <v/>
      </c>
      <c r="O585" s="3">
        <f>IF(B585="","",IF(COUNTIF('Araçlar'!$A$2:$A$101,B585)=0,"Plaka araç listesinde yok",IF(A585="","Tarih girilmedi",IF(AND(E585&lt;&gt;"",G585&lt;&gt;"",G585&lt;E585),"Dönüş km çıkıştan küçük",IF(OR(E585="",N585=0),"",IF(E585&lt;N585,"Çıkış km önceki dönüşten küçük",IF(E585&gt;N585,"Önceki dönüşten "&amp;TEXT(E585-N585,"0")&amp;" km fazla","")))))))</f>
        <v/>
      </c>
    </row>
    <row r="586">
      <c r="A586" s="4" t="n"/>
      <c r="B586" s="3" t="n"/>
      <c r="C586" s="3" t="n"/>
      <c r="D586" s="6" t="n"/>
      <c r="E586" s="7" t="n"/>
      <c r="F586" s="6" t="n"/>
      <c r="G586" s="7" t="n"/>
      <c r="H586" s="3" t="n"/>
      <c r="I586" s="8" t="n"/>
      <c r="J586" s="9" t="n"/>
      <c r="K586" s="3" t="n"/>
      <c r="L586" s="7">
        <f>IF(OR(E586="",G586=""),"",IF(G586&lt;E586,"",G586-E586))</f>
        <v/>
      </c>
      <c r="M586" s="10">
        <f>IF(OR(D586="",F586=""),"",IF(F586&gt;=D586,F586-D586,F586-D586+1)*24)</f>
        <v/>
      </c>
      <c r="N586" s="11">
        <f>IF(B586="","",SUMPRODUCT(MAX(($B$2:$B$585=B586)*($G$2:$G$585))))</f>
        <v/>
      </c>
      <c r="O586" s="3">
        <f>IF(B586="","",IF(COUNTIF('Araçlar'!$A$2:$A$101,B586)=0,"Plaka araç listesinde yok",IF(A586="","Tarih girilmedi",IF(AND(E586&lt;&gt;"",G586&lt;&gt;"",G586&lt;E586),"Dönüş km çıkıştan küçük",IF(OR(E586="",N586=0),"",IF(E586&lt;N586,"Çıkış km önceki dönüşten küçük",IF(E586&gt;N586,"Önceki dönüşten "&amp;TEXT(E586-N586,"0")&amp;" km fazla","")))))))</f>
        <v/>
      </c>
    </row>
    <row r="587">
      <c r="A587" s="4" t="n"/>
      <c r="B587" s="3" t="n"/>
      <c r="C587" s="3" t="n"/>
      <c r="D587" s="6" t="n"/>
      <c r="E587" s="7" t="n"/>
      <c r="F587" s="6" t="n"/>
      <c r="G587" s="7" t="n"/>
      <c r="H587" s="3" t="n"/>
      <c r="I587" s="8" t="n"/>
      <c r="J587" s="9" t="n"/>
      <c r="K587" s="3" t="n"/>
      <c r="L587" s="7">
        <f>IF(OR(E587="",G587=""),"",IF(G587&lt;E587,"",G587-E587))</f>
        <v/>
      </c>
      <c r="M587" s="10">
        <f>IF(OR(D587="",F587=""),"",IF(F587&gt;=D587,F587-D587,F587-D587+1)*24)</f>
        <v/>
      </c>
      <c r="N587" s="11">
        <f>IF(B587="","",SUMPRODUCT(MAX(($B$2:$B$586=B587)*($G$2:$G$586))))</f>
        <v/>
      </c>
      <c r="O587" s="3">
        <f>IF(B587="","",IF(COUNTIF('Araçlar'!$A$2:$A$101,B587)=0,"Plaka araç listesinde yok",IF(A587="","Tarih girilmedi",IF(AND(E587&lt;&gt;"",G587&lt;&gt;"",G587&lt;E587),"Dönüş km çıkıştan küçük",IF(OR(E587="",N587=0),"",IF(E587&lt;N587,"Çıkış km önceki dönüşten küçük",IF(E587&gt;N587,"Önceki dönüşten "&amp;TEXT(E587-N587,"0")&amp;" km fazla","")))))))</f>
        <v/>
      </c>
    </row>
    <row r="588">
      <c r="A588" s="4" t="n"/>
      <c r="B588" s="3" t="n"/>
      <c r="C588" s="3" t="n"/>
      <c r="D588" s="6" t="n"/>
      <c r="E588" s="7" t="n"/>
      <c r="F588" s="6" t="n"/>
      <c r="G588" s="7" t="n"/>
      <c r="H588" s="3" t="n"/>
      <c r="I588" s="8" t="n"/>
      <c r="J588" s="9" t="n"/>
      <c r="K588" s="3" t="n"/>
      <c r="L588" s="7">
        <f>IF(OR(E588="",G588=""),"",IF(G588&lt;E588,"",G588-E588))</f>
        <v/>
      </c>
      <c r="M588" s="10">
        <f>IF(OR(D588="",F588=""),"",IF(F588&gt;=D588,F588-D588,F588-D588+1)*24)</f>
        <v/>
      </c>
      <c r="N588" s="11">
        <f>IF(B588="","",SUMPRODUCT(MAX(($B$2:$B$587=B588)*($G$2:$G$587))))</f>
        <v/>
      </c>
      <c r="O588" s="3">
        <f>IF(B588="","",IF(COUNTIF('Araçlar'!$A$2:$A$101,B588)=0,"Plaka araç listesinde yok",IF(A588="","Tarih girilmedi",IF(AND(E588&lt;&gt;"",G588&lt;&gt;"",G588&lt;E588),"Dönüş km çıkıştan küçük",IF(OR(E588="",N588=0),"",IF(E588&lt;N588,"Çıkış km önceki dönüşten küçük",IF(E588&gt;N588,"Önceki dönüşten "&amp;TEXT(E588-N588,"0")&amp;" km fazla","")))))))</f>
        <v/>
      </c>
    </row>
    <row r="589">
      <c r="A589" s="4" t="n"/>
      <c r="B589" s="3" t="n"/>
      <c r="C589" s="3" t="n"/>
      <c r="D589" s="6" t="n"/>
      <c r="E589" s="7" t="n"/>
      <c r="F589" s="6" t="n"/>
      <c r="G589" s="7" t="n"/>
      <c r="H589" s="3" t="n"/>
      <c r="I589" s="8" t="n"/>
      <c r="J589" s="9" t="n"/>
      <c r="K589" s="3" t="n"/>
      <c r="L589" s="7">
        <f>IF(OR(E589="",G589=""),"",IF(G589&lt;E589,"",G589-E589))</f>
        <v/>
      </c>
      <c r="M589" s="10">
        <f>IF(OR(D589="",F589=""),"",IF(F589&gt;=D589,F589-D589,F589-D589+1)*24)</f>
        <v/>
      </c>
      <c r="N589" s="11">
        <f>IF(B589="","",SUMPRODUCT(MAX(($B$2:$B$588=B589)*($G$2:$G$588))))</f>
        <v/>
      </c>
      <c r="O589" s="3">
        <f>IF(B589="","",IF(COUNTIF('Araçlar'!$A$2:$A$101,B589)=0,"Plaka araç listesinde yok",IF(A589="","Tarih girilmedi",IF(AND(E589&lt;&gt;"",G589&lt;&gt;"",G589&lt;E589),"Dönüş km çıkıştan küçük",IF(OR(E589="",N589=0),"",IF(E589&lt;N589,"Çıkış km önceki dönüşten küçük",IF(E589&gt;N589,"Önceki dönüşten "&amp;TEXT(E589-N589,"0")&amp;" km fazla","")))))))</f>
        <v/>
      </c>
    </row>
    <row r="590">
      <c r="A590" s="4" t="n"/>
      <c r="B590" s="3" t="n"/>
      <c r="C590" s="3" t="n"/>
      <c r="D590" s="6" t="n"/>
      <c r="E590" s="7" t="n"/>
      <c r="F590" s="6" t="n"/>
      <c r="G590" s="7" t="n"/>
      <c r="H590" s="3" t="n"/>
      <c r="I590" s="8" t="n"/>
      <c r="J590" s="9" t="n"/>
      <c r="K590" s="3" t="n"/>
      <c r="L590" s="7">
        <f>IF(OR(E590="",G590=""),"",IF(G590&lt;E590,"",G590-E590))</f>
        <v/>
      </c>
      <c r="M590" s="10">
        <f>IF(OR(D590="",F590=""),"",IF(F590&gt;=D590,F590-D590,F590-D590+1)*24)</f>
        <v/>
      </c>
      <c r="N590" s="11">
        <f>IF(B590="","",SUMPRODUCT(MAX(($B$2:$B$589=B590)*($G$2:$G$589))))</f>
        <v/>
      </c>
      <c r="O590" s="3">
        <f>IF(B590="","",IF(COUNTIF('Araçlar'!$A$2:$A$101,B590)=0,"Plaka araç listesinde yok",IF(A590="","Tarih girilmedi",IF(AND(E590&lt;&gt;"",G590&lt;&gt;"",G590&lt;E590),"Dönüş km çıkıştan küçük",IF(OR(E590="",N590=0),"",IF(E590&lt;N590,"Çıkış km önceki dönüşten küçük",IF(E590&gt;N590,"Önceki dönüşten "&amp;TEXT(E590-N590,"0")&amp;" km fazla","")))))))</f>
        <v/>
      </c>
    </row>
    <row r="591">
      <c r="A591" s="4" t="n"/>
      <c r="B591" s="3" t="n"/>
      <c r="C591" s="3" t="n"/>
      <c r="D591" s="6" t="n"/>
      <c r="E591" s="7" t="n"/>
      <c r="F591" s="6" t="n"/>
      <c r="G591" s="7" t="n"/>
      <c r="H591" s="3" t="n"/>
      <c r="I591" s="8" t="n"/>
      <c r="J591" s="9" t="n"/>
      <c r="K591" s="3" t="n"/>
      <c r="L591" s="7">
        <f>IF(OR(E591="",G591=""),"",IF(G591&lt;E591,"",G591-E591))</f>
        <v/>
      </c>
      <c r="M591" s="10">
        <f>IF(OR(D591="",F591=""),"",IF(F591&gt;=D591,F591-D591,F591-D591+1)*24)</f>
        <v/>
      </c>
      <c r="N591" s="11">
        <f>IF(B591="","",SUMPRODUCT(MAX(($B$2:$B$590=B591)*($G$2:$G$590))))</f>
        <v/>
      </c>
      <c r="O591" s="3">
        <f>IF(B591="","",IF(COUNTIF('Araçlar'!$A$2:$A$101,B591)=0,"Plaka araç listesinde yok",IF(A591="","Tarih girilmedi",IF(AND(E591&lt;&gt;"",G591&lt;&gt;"",G591&lt;E591),"Dönüş km çıkıştan küçük",IF(OR(E591="",N591=0),"",IF(E591&lt;N591,"Çıkış km önceki dönüşten küçük",IF(E591&gt;N591,"Önceki dönüşten "&amp;TEXT(E591-N591,"0")&amp;" km fazla","")))))))</f>
        <v/>
      </c>
    </row>
    <row r="592">
      <c r="A592" s="4" t="n"/>
      <c r="B592" s="3" t="n"/>
      <c r="C592" s="3" t="n"/>
      <c r="D592" s="6" t="n"/>
      <c r="E592" s="7" t="n"/>
      <c r="F592" s="6" t="n"/>
      <c r="G592" s="7" t="n"/>
      <c r="H592" s="3" t="n"/>
      <c r="I592" s="8" t="n"/>
      <c r="J592" s="9" t="n"/>
      <c r="K592" s="3" t="n"/>
      <c r="L592" s="7">
        <f>IF(OR(E592="",G592=""),"",IF(G592&lt;E592,"",G592-E592))</f>
        <v/>
      </c>
      <c r="M592" s="10">
        <f>IF(OR(D592="",F592=""),"",IF(F592&gt;=D592,F592-D592,F592-D592+1)*24)</f>
        <v/>
      </c>
      <c r="N592" s="11">
        <f>IF(B592="","",SUMPRODUCT(MAX(($B$2:$B$591=B592)*($G$2:$G$591))))</f>
        <v/>
      </c>
      <c r="O592" s="3">
        <f>IF(B592="","",IF(COUNTIF('Araçlar'!$A$2:$A$101,B592)=0,"Plaka araç listesinde yok",IF(A592="","Tarih girilmedi",IF(AND(E592&lt;&gt;"",G592&lt;&gt;"",G592&lt;E592),"Dönüş km çıkıştan küçük",IF(OR(E592="",N592=0),"",IF(E592&lt;N592,"Çıkış km önceki dönüşten küçük",IF(E592&gt;N592,"Önceki dönüşten "&amp;TEXT(E592-N592,"0")&amp;" km fazla","")))))))</f>
        <v/>
      </c>
    </row>
    <row r="593">
      <c r="A593" s="4" t="n"/>
      <c r="B593" s="3" t="n"/>
      <c r="C593" s="3" t="n"/>
      <c r="D593" s="6" t="n"/>
      <c r="E593" s="7" t="n"/>
      <c r="F593" s="6" t="n"/>
      <c r="G593" s="7" t="n"/>
      <c r="H593" s="3" t="n"/>
      <c r="I593" s="8" t="n"/>
      <c r="J593" s="9" t="n"/>
      <c r="K593" s="3" t="n"/>
      <c r="L593" s="7">
        <f>IF(OR(E593="",G593=""),"",IF(G593&lt;E593,"",G593-E593))</f>
        <v/>
      </c>
      <c r="M593" s="10">
        <f>IF(OR(D593="",F593=""),"",IF(F593&gt;=D593,F593-D593,F593-D593+1)*24)</f>
        <v/>
      </c>
      <c r="N593" s="11">
        <f>IF(B593="","",SUMPRODUCT(MAX(($B$2:$B$592=B593)*($G$2:$G$592))))</f>
        <v/>
      </c>
      <c r="O593" s="3">
        <f>IF(B593="","",IF(COUNTIF('Araçlar'!$A$2:$A$101,B593)=0,"Plaka araç listesinde yok",IF(A593="","Tarih girilmedi",IF(AND(E593&lt;&gt;"",G593&lt;&gt;"",G593&lt;E593),"Dönüş km çıkıştan küçük",IF(OR(E593="",N593=0),"",IF(E593&lt;N593,"Çıkış km önceki dönüşten küçük",IF(E593&gt;N593,"Önceki dönüşten "&amp;TEXT(E593-N593,"0")&amp;" km fazla","")))))))</f>
        <v/>
      </c>
    </row>
    <row r="594">
      <c r="A594" s="4" t="n"/>
      <c r="B594" s="3" t="n"/>
      <c r="C594" s="3" t="n"/>
      <c r="D594" s="6" t="n"/>
      <c r="E594" s="7" t="n"/>
      <c r="F594" s="6" t="n"/>
      <c r="G594" s="7" t="n"/>
      <c r="H594" s="3" t="n"/>
      <c r="I594" s="8" t="n"/>
      <c r="J594" s="9" t="n"/>
      <c r="K594" s="3" t="n"/>
      <c r="L594" s="7">
        <f>IF(OR(E594="",G594=""),"",IF(G594&lt;E594,"",G594-E594))</f>
        <v/>
      </c>
      <c r="M594" s="10">
        <f>IF(OR(D594="",F594=""),"",IF(F594&gt;=D594,F594-D594,F594-D594+1)*24)</f>
        <v/>
      </c>
      <c r="N594" s="11">
        <f>IF(B594="","",SUMPRODUCT(MAX(($B$2:$B$593=B594)*($G$2:$G$593))))</f>
        <v/>
      </c>
      <c r="O594" s="3">
        <f>IF(B594="","",IF(COUNTIF('Araçlar'!$A$2:$A$101,B594)=0,"Plaka araç listesinde yok",IF(A594="","Tarih girilmedi",IF(AND(E594&lt;&gt;"",G594&lt;&gt;"",G594&lt;E594),"Dönüş km çıkıştan küçük",IF(OR(E594="",N594=0),"",IF(E594&lt;N594,"Çıkış km önceki dönüşten küçük",IF(E594&gt;N594,"Önceki dönüşten "&amp;TEXT(E594-N594,"0")&amp;" km fazla","")))))))</f>
        <v/>
      </c>
    </row>
    <row r="595">
      <c r="A595" s="4" t="n"/>
      <c r="B595" s="3" t="n"/>
      <c r="C595" s="3" t="n"/>
      <c r="D595" s="6" t="n"/>
      <c r="E595" s="7" t="n"/>
      <c r="F595" s="6" t="n"/>
      <c r="G595" s="7" t="n"/>
      <c r="H595" s="3" t="n"/>
      <c r="I595" s="8" t="n"/>
      <c r="J595" s="9" t="n"/>
      <c r="K595" s="3" t="n"/>
      <c r="L595" s="7">
        <f>IF(OR(E595="",G595=""),"",IF(G595&lt;E595,"",G595-E595))</f>
        <v/>
      </c>
      <c r="M595" s="10">
        <f>IF(OR(D595="",F595=""),"",IF(F595&gt;=D595,F595-D595,F595-D595+1)*24)</f>
        <v/>
      </c>
      <c r="N595" s="11">
        <f>IF(B595="","",SUMPRODUCT(MAX(($B$2:$B$594=B595)*($G$2:$G$594))))</f>
        <v/>
      </c>
      <c r="O595" s="3">
        <f>IF(B595="","",IF(COUNTIF('Araçlar'!$A$2:$A$101,B595)=0,"Plaka araç listesinde yok",IF(A595="","Tarih girilmedi",IF(AND(E595&lt;&gt;"",G595&lt;&gt;"",G595&lt;E595),"Dönüş km çıkıştan küçük",IF(OR(E595="",N595=0),"",IF(E595&lt;N595,"Çıkış km önceki dönüşten küçük",IF(E595&gt;N595,"Önceki dönüşten "&amp;TEXT(E595-N595,"0")&amp;" km fazla","")))))))</f>
        <v/>
      </c>
    </row>
    <row r="596">
      <c r="A596" s="4" t="n"/>
      <c r="B596" s="3" t="n"/>
      <c r="C596" s="3" t="n"/>
      <c r="D596" s="6" t="n"/>
      <c r="E596" s="7" t="n"/>
      <c r="F596" s="6" t="n"/>
      <c r="G596" s="7" t="n"/>
      <c r="H596" s="3" t="n"/>
      <c r="I596" s="8" t="n"/>
      <c r="J596" s="9" t="n"/>
      <c r="K596" s="3" t="n"/>
      <c r="L596" s="7">
        <f>IF(OR(E596="",G596=""),"",IF(G596&lt;E596,"",G596-E596))</f>
        <v/>
      </c>
      <c r="M596" s="10">
        <f>IF(OR(D596="",F596=""),"",IF(F596&gt;=D596,F596-D596,F596-D596+1)*24)</f>
        <v/>
      </c>
      <c r="N596" s="11">
        <f>IF(B596="","",SUMPRODUCT(MAX(($B$2:$B$595=B596)*($G$2:$G$595))))</f>
        <v/>
      </c>
      <c r="O596" s="3">
        <f>IF(B596="","",IF(COUNTIF('Araçlar'!$A$2:$A$101,B596)=0,"Plaka araç listesinde yok",IF(A596="","Tarih girilmedi",IF(AND(E596&lt;&gt;"",G596&lt;&gt;"",G596&lt;E596),"Dönüş km çıkıştan küçük",IF(OR(E596="",N596=0),"",IF(E596&lt;N596,"Çıkış km önceki dönüşten küçük",IF(E596&gt;N596,"Önceki dönüşten "&amp;TEXT(E596-N596,"0")&amp;" km fazla","")))))))</f>
        <v/>
      </c>
    </row>
    <row r="597">
      <c r="A597" s="4" t="n"/>
      <c r="B597" s="3" t="n"/>
      <c r="C597" s="3" t="n"/>
      <c r="D597" s="6" t="n"/>
      <c r="E597" s="7" t="n"/>
      <c r="F597" s="6" t="n"/>
      <c r="G597" s="7" t="n"/>
      <c r="H597" s="3" t="n"/>
      <c r="I597" s="8" t="n"/>
      <c r="J597" s="9" t="n"/>
      <c r="K597" s="3" t="n"/>
      <c r="L597" s="7">
        <f>IF(OR(E597="",G597=""),"",IF(G597&lt;E597,"",G597-E597))</f>
        <v/>
      </c>
      <c r="M597" s="10">
        <f>IF(OR(D597="",F597=""),"",IF(F597&gt;=D597,F597-D597,F597-D597+1)*24)</f>
        <v/>
      </c>
      <c r="N597" s="11">
        <f>IF(B597="","",SUMPRODUCT(MAX(($B$2:$B$596=B597)*($G$2:$G$596))))</f>
        <v/>
      </c>
      <c r="O597" s="3">
        <f>IF(B597="","",IF(COUNTIF('Araçlar'!$A$2:$A$101,B597)=0,"Plaka araç listesinde yok",IF(A597="","Tarih girilmedi",IF(AND(E597&lt;&gt;"",G597&lt;&gt;"",G597&lt;E597),"Dönüş km çıkıştan küçük",IF(OR(E597="",N597=0),"",IF(E597&lt;N597,"Çıkış km önceki dönüşten küçük",IF(E597&gt;N597,"Önceki dönüşten "&amp;TEXT(E597-N597,"0")&amp;" km fazla","")))))))</f>
        <v/>
      </c>
    </row>
    <row r="598">
      <c r="A598" s="4" t="n"/>
      <c r="B598" s="3" t="n"/>
      <c r="C598" s="3" t="n"/>
      <c r="D598" s="6" t="n"/>
      <c r="E598" s="7" t="n"/>
      <c r="F598" s="6" t="n"/>
      <c r="G598" s="7" t="n"/>
      <c r="H598" s="3" t="n"/>
      <c r="I598" s="8" t="n"/>
      <c r="J598" s="9" t="n"/>
      <c r="K598" s="3" t="n"/>
      <c r="L598" s="7">
        <f>IF(OR(E598="",G598=""),"",IF(G598&lt;E598,"",G598-E598))</f>
        <v/>
      </c>
      <c r="M598" s="10">
        <f>IF(OR(D598="",F598=""),"",IF(F598&gt;=D598,F598-D598,F598-D598+1)*24)</f>
        <v/>
      </c>
      <c r="N598" s="11">
        <f>IF(B598="","",SUMPRODUCT(MAX(($B$2:$B$597=B598)*($G$2:$G$597))))</f>
        <v/>
      </c>
      <c r="O598" s="3">
        <f>IF(B598="","",IF(COUNTIF('Araçlar'!$A$2:$A$101,B598)=0,"Plaka araç listesinde yok",IF(A598="","Tarih girilmedi",IF(AND(E598&lt;&gt;"",G598&lt;&gt;"",G598&lt;E598),"Dönüş km çıkıştan küçük",IF(OR(E598="",N598=0),"",IF(E598&lt;N598,"Çıkış km önceki dönüşten küçük",IF(E598&gt;N598,"Önceki dönüşten "&amp;TEXT(E598-N598,"0")&amp;" km fazla","")))))))</f>
        <v/>
      </c>
    </row>
    <row r="599">
      <c r="A599" s="4" t="n"/>
      <c r="B599" s="3" t="n"/>
      <c r="C599" s="3" t="n"/>
      <c r="D599" s="6" t="n"/>
      <c r="E599" s="7" t="n"/>
      <c r="F599" s="6" t="n"/>
      <c r="G599" s="7" t="n"/>
      <c r="H599" s="3" t="n"/>
      <c r="I599" s="8" t="n"/>
      <c r="J599" s="9" t="n"/>
      <c r="K599" s="3" t="n"/>
      <c r="L599" s="7">
        <f>IF(OR(E599="",G599=""),"",IF(G599&lt;E599,"",G599-E599))</f>
        <v/>
      </c>
      <c r="M599" s="10">
        <f>IF(OR(D599="",F599=""),"",IF(F599&gt;=D599,F599-D599,F599-D599+1)*24)</f>
        <v/>
      </c>
      <c r="N599" s="11">
        <f>IF(B599="","",SUMPRODUCT(MAX(($B$2:$B$598=B599)*($G$2:$G$598))))</f>
        <v/>
      </c>
      <c r="O599" s="3">
        <f>IF(B599="","",IF(COUNTIF('Araçlar'!$A$2:$A$101,B599)=0,"Plaka araç listesinde yok",IF(A599="","Tarih girilmedi",IF(AND(E599&lt;&gt;"",G599&lt;&gt;"",G599&lt;E599),"Dönüş km çıkıştan küçük",IF(OR(E599="",N599=0),"",IF(E599&lt;N599,"Çıkış km önceki dönüşten küçük",IF(E599&gt;N599,"Önceki dönüşten "&amp;TEXT(E599-N599,"0")&amp;" km fazla","")))))))</f>
        <v/>
      </c>
    </row>
    <row r="600">
      <c r="A600" s="4" t="n"/>
      <c r="B600" s="3" t="n"/>
      <c r="C600" s="3" t="n"/>
      <c r="D600" s="6" t="n"/>
      <c r="E600" s="7" t="n"/>
      <c r="F600" s="6" t="n"/>
      <c r="G600" s="7" t="n"/>
      <c r="H600" s="3" t="n"/>
      <c r="I600" s="8" t="n"/>
      <c r="J600" s="9" t="n"/>
      <c r="K600" s="3" t="n"/>
      <c r="L600" s="7">
        <f>IF(OR(E600="",G600=""),"",IF(G600&lt;E600,"",G600-E600))</f>
        <v/>
      </c>
      <c r="M600" s="10">
        <f>IF(OR(D600="",F600=""),"",IF(F600&gt;=D600,F600-D600,F600-D600+1)*24)</f>
        <v/>
      </c>
      <c r="N600" s="11">
        <f>IF(B600="","",SUMPRODUCT(MAX(($B$2:$B$599=B600)*($G$2:$G$599))))</f>
        <v/>
      </c>
      <c r="O600" s="3">
        <f>IF(B600="","",IF(COUNTIF('Araçlar'!$A$2:$A$101,B600)=0,"Plaka araç listesinde yok",IF(A600="","Tarih girilmedi",IF(AND(E600&lt;&gt;"",G600&lt;&gt;"",G600&lt;E600),"Dönüş km çıkıştan küçük",IF(OR(E600="",N600=0),"",IF(E600&lt;N600,"Çıkış km önceki dönüşten küçük",IF(E600&gt;N600,"Önceki dönüşten "&amp;TEXT(E600-N600,"0")&amp;" km fazla","")))))))</f>
        <v/>
      </c>
    </row>
    <row r="601">
      <c r="A601" s="4" t="n"/>
      <c r="B601" s="3" t="n"/>
      <c r="C601" s="3" t="n"/>
      <c r="D601" s="6" t="n"/>
      <c r="E601" s="7" t="n"/>
      <c r="F601" s="6" t="n"/>
      <c r="G601" s="7" t="n"/>
      <c r="H601" s="3" t="n"/>
      <c r="I601" s="8" t="n"/>
      <c r="J601" s="9" t="n"/>
      <c r="K601" s="3" t="n"/>
      <c r="L601" s="7">
        <f>IF(OR(E601="",G601=""),"",IF(G601&lt;E601,"",G601-E601))</f>
        <v/>
      </c>
      <c r="M601" s="10">
        <f>IF(OR(D601="",F601=""),"",IF(F601&gt;=D601,F601-D601,F601-D601+1)*24)</f>
        <v/>
      </c>
      <c r="N601" s="11">
        <f>IF(B601="","",SUMPRODUCT(MAX(($B$2:$B$600=B601)*($G$2:$G$600))))</f>
        <v/>
      </c>
      <c r="O601" s="3">
        <f>IF(B601="","",IF(COUNTIF('Araçlar'!$A$2:$A$101,B601)=0,"Plaka araç listesinde yok",IF(A601="","Tarih girilmedi",IF(AND(E601&lt;&gt;"",G601&lt;&gt;"",G601&lt;E601),"Dönüş km çıkıştan küçük",IF(OR(E601="",N601=0),"",IF(E601&lt;N601,"Çıkış km önceki dönüşten küçük",IF(E601&gt;N601,"Önceki dönüşten "&amp;TEXT(E601-N601,"0")&amp;" km fazla","")))))))</f>
        <v/>
      </c>
    </row>
    <row r="602">
      <c r="A602" s="4" t="n"/>
      <c r="B602" s="3" t="n"/>
      <c r="C602" s="3" t="n"/>
      <c r="D602" s="6" t="n"/>
      <c r="E602" s="7" t="n"/>
      <c r="F602" s="6" t="n"/>
      <c r="G602" s="7" t="n"/>
      <c r="H602" s="3" t="n"/>
      <c r="I602" s="8" t="n"/>
      <c r="J602" s="9" t="n"/>
      <c r="K602" s="3" t="n"/>
      <c r="L602" s="7">
        <f>IF(OR(E602="",G602=""),"",IF(G602&lt;E602,"",G602-E602))</f>
        <v/>
      </c>
      <c r="M602" s="10">
        <f>IF(OR(D602="",F602=""),"",IF(F602&gt;=D602,F602-D602,F602-D602+1)*24)</f>
        <v/>
      </c>
      <c r="N602" s="11">
        <f>IF(B602="","",SUMPRODUCT(MAX(($B$2:$B$601=B602)*($G$2:$G$601))))</f>
        <v/>
      </c>
      <c r="O602" s="3">
        <f>IF(B602="","",IF(COUNTIF('Araçlar'!$A$2:$A$101,B602)=0,"Plaka araç listesinde yok",IF(A602="","Tarih girilmedi",IF(AND(E602&lt;&gt;"",G602&lt;&gt;"",G602&lt;E602),"Dönüş km çıkıştan küçük",IF(OR(E602="",N602=0),"",IF(E602&lt;N602,"Çıkış km önceki dönüşten küçük",IF(E602&gt;N602,"Önceki dönüşten "&amp;TEXT(E602-N602,"0")&amp;" km fazla","")))))))</f>
        <v/>
      </c>
    </row>
    <row r="603">
      <c r="A603" s="4" t="n"/>
      <c r="B603" s="3" t="n"/>
      <c r="C603" s="3" t="n"/>
      <c r="D603" s="6" t="n"/>
      <c r="E603" s="7" t="n"/>
      <c r="F603" s="6" t="n"/>
      <c r="G603" s="7" t="n"/>
      <c r="H603" s="3" t="n"/>
      <c r="I603" s="8" t="n"/>
      <c r="J603" s="9" t="n"/>
      <c r="K603" s="3" t="n"/>
      <c r="L603" s="7">
        <f>IF(OR(E603="",G603=""),"",IF(G603&lt;E603,"",G603-E603))</f>
        <v/>
      </c>
      <c r="M603" s="10">
        <f>IF(OR(D603="",F603=""),"",IF(F603&gt;=D603,F603-D603,F603-D603+1)*24)</f>
        <v/>
      </c>
      <c r="N603" s="11">
        <f>IF(B603="","",SUMPRODUCT(MAX(($B$2:$B$602=B603)*($G$2:$G$602))))</f>
        <v/>
      </c>
      <c r="O603" s="3">
        <f>IF(B603="","",IF(COUNTIF('Araçlar'!$A$2:$A$101,B603)=0,"Plaka araç listesinde yok",IF(A603="","Tarih girilmedi",IF(AND(E603&lt;&gt;"",G603&lt;&gt;"",G603&lt;E603),"Dönüş km çıkıştan küçük",IF(OR(E603="",N603=0),"",IF(E603&lt;N603,"Çıkış km önceki dönüşten küçük",IF(E603&gt;N603,"Önceki dönüşten "&amp;TEXT(E603-N603,"0")&amp;" km fazla","")))))))</f>
        <v/>
      </c>
    </row>
    <row r="604">
      <c r="A604" s="4" t="n"/>
      <c r="B604" s="3" t="n"/>
      <c r="C604" s="3" t="n"/>
      <c r="D604" s="6" t="n"/>
      <c r="E604" s="7" t="n"/>
      <c r="F604" s="6" t="n"/>
      <c r="G604" s="7" t="n"/>
      <c r="H604" s="3" t="n"/>
      <c r="I604" s="8" t="n"/>
      <c r="J604" s="9" t="n"/>
      <c r="K604" s="3" t="n"/>
      <c r="L604" s="7">
        <f>IF(OR(E604="",G604=""),"",IF(G604&lt;E604,"",G604-E604))</f>
        <v/>
      </c>
      <c r="M604" s="10">
        <f>IF(OR(D604="",F604=""),"",IF(F604&gt;=D604,F604-D604,F604-D604+1)*24)</f>
        <v/>
      </c>
      <c r="N604" s="11">
        <f>IF(B604="","",SUMPRODUCT(MAX(($B$2:$B$603=B604)*($G$2:$G$603))))</f>
        <v/>
      </c>
      <c r="O604" s="3">
        <f>IF(B604="","",IF(COUNTIF('Araçlar'!$A$2:$A$101,B604)=0,"Plaka araç listesinde yok",IF(A604="","Tarih girilmedi",IF(AND(E604&lt;&gt;"",G604&lt;&gt;"",G604&lt;E604),"Dönüş km çıkıştan küçük",IF(OR(E604="",N604=0),"",IF(E604&lt;N604,"Çıkış km önceki dönüşten küçük",IF(E604&gt;N604,"Önceki dönüşten "&amp;TEXT(E604-N604,"0")&amp;" km fazla","")))))))</f>
        <v/>
      </c>
    </row>
    <row r="605">
      <c r="A605" s="4" t="n"/>
      <c r="B605" s="3" t="n"/>
      <c r="C605" s="3" t="n"/>
      <c r="D605" s="6" t="n"/>
      <c r="E605" s="7" t="n"/>
      <c r="F605" s="6" t="n"/>
      <c r="G605" s="7" t="n"/>
      <c r="H605" s="3" t="n"/>
      <c r="I605" s="8" t="n"/>
      <c r="J605" s="9" t="n"/>
      <c r="K605" s="3" t="n"/>
      <c r="L605" s="7">
        <f>IF(OR(E605="",G605=""),"",IF(G605&lt;E605,"",G605-E605))</f>
        <v/>
      </c>
      <c r="M605" s="10">
        <f>IF(OR(D605="",F605=""),"",IF(F605&gt;=D605,F605-D605,F605-D605+1)*24)</f>
        <v/>
      </c>
      <c r="N605" s="11">
        <f>IF(B605="","",SUMPRODUCT(MAX(($B$2:$B$604=B605)*($G$2:$G$604))))</f>
        <v/>
      </c>
      <c r="O605" s="3">
        <f>IF(B605="","",IF(COUNTIF('Araçlar'!$A$2:$A$101,B605)=0,"Plaka araç listesinde yok",IF(A605="","Tarih girilmedi",IF(AND(E605&lt;&gt;"",G605&lt;&gt;"",G605&lt;E605),"Dönüş km çıkıştan küçük",IF(OR(E605="",N605=0),"",IF(E605&lt;N605,"Çıkış km önceki dönüşten küçük",IF(E605&gt;N605,"Önceki dönüşten "&amp;TEXT(E605-N605,"0")&amp;" km fazla","")))))))</f>
        <v/>
      </c>
    </row>
    <row r="606">
      <c r="A606" s="4" t="n"/>
      <c r="B606" s="3" t="n"/>
      <c r="C606" s="3" t="n"/>
      <c r="D606" s="6" t="n"/>
      <c r="E606" s="7" t="n"/>
      <c r="F606" s="6" t="n"/>
      <c r="G606" s="7" t="n"/>
      <c r="H606" s="3" t="n"/>
      <c r="I606" s="8" t="n"/>
      <c r="J606" s="9" t="n"/>
      <c r="K606" s="3" t="n"/>
      <c r="L606" s="7">
        <f>IF(OR(E606="",G606=""),"",IF(G606&lt;E606,"",G606-E606))</f>
        <v/>
      </c>
      <c r="M606" s="10">
        <f>IF(OR(D606="",F606=""),"",IF(F606&gt;=D606,F606-D606,F606-D606+1)*24)</f>
        <v/>
      </c>
      <c r="N606" s="11">
        <f>IF(B606="","",SUMPRODUCT(MAX(($B$2:$B$605=B606)*($G$2:$G$605))))</f>
        <v/>
      </c>
      <c r="O606" s="3">
        <f>IF(B606="","",IF(COUNTIF('Araçlar'!$A$2:$A$101,B606)=0,"Plaka araç listesinde yok",IF(A606="","Tarih girilmedi",IF(AND(E606&lt;&gt;"",G606&lt;&gt;"",G606&lt;E606),"Dönüş km çıkıştan küçük",IF(OR(E606="",N606=0),"",IF(E606&lt;N606,"Çıkış km önceki dönüşten küçük",IF(E606&gt;N606,"Önceki dönüşten "&amp;TEXT(E606-N606,"0")&amp;" km fazla","")))))))</f>
        <v/>
      </c>
    </row>
    <row r="607">
      <c r="A607" s="4" t="n"/>
      <c r="B607" s="3" t="n"/>
      <c r="C607" s="3" t="n"/>
      <c r="D607" s="6" t="n"/>
      <c r="E607" s="7" t="n"/>
      <c r="F607" s="6" t="n"/>
      <c r="G607" s="7" t="n"/>
      <c r="H607" s="3" t="n"/>
      <c r="I607" s="8" t="n"/>
      <c r="J607" s="9" t="n"/>
      <c r="K607" s="3" t="n"/>
      <c r="L607" s="7">
        <f>IF(OR(E607="",G607=""),"",IF(G607&lt;E607,"",G607-E607))</f>
        <v/>
      </c>
      <c r="M607" s="10">
        <f>IF(OR(D607="",F607=""),"",IF(F607&gt;=D607,F607-D607,F607-D607+1)*24)</f>
        <v/>
      </c>
      <c r="N607" s="11">
        <f>IF(B607="","",SUMPRODUCT(MAX(($B$2:$B$606=B607)*($G$2:$G$606))))</f>
        <v/>
      </c>
      <c r="O607" s="3">
        <f>IF(B607="","",IF(COUNTIF('Araçlar'!$A$2:$A$101,B607)=0,"Plaka araç listesinde yok",IF(A607="","Tarih girilmedi",IF(AND(E607&lt;&gt;"",G607&lt;&gt;"",G607&lt;E607),"Dönüş km çıkıştan küçük",IF(OR(E607="",N607=0),"",IF(E607&lt;N607,"Çıkış km önceki dönüşten küçük",IF(E607&gt;N607,"Önceki dönüşten "&amp;TEXT(E607-N607,"0")&amp;" km fazla","")))))))</f>
        <v/>
      </c>
    </row>
    <row r="608">
      <c r="A608" s="4" t="n"/>
      <c r="B608" s="3" t="n"/>
      <c r="C608" s="3" t="n"/>
      <c r="D608" s="6" t="n"/>
      <c r="E608" s="7" t="n"/>
      <c r="F608" s="6" t="n"/>
      <c r="G608" s="7" t="n"/>
      <c r="H608" s="3" t="n"/>
      <c r="I608" s="8" t="n"/>
      <c r="J608" s="9" t="n"/>
      <c r="K608" s="3" t="n"/>
      <c r="L608" s="7">
        <f>IF(OR(E608="",G608=""),"",IF(G608&lt;E608,"",G608-E608))</f>
        <v/>
      </c>
      <c r="M608" s="10">
        <f>IF(OR(D608="",F608=""),"",IF(F608&gt;=D608,F608-D608,F608-D608+1)*24)</f>
        <v/>
      </c>
      <c r="N608" s="11">
        <f>IF(B608="","",SUMPRODUCT(MAX(($B$2:$B$607=B608)*($G$2:$G$607))))</f>
        <v/>
      </c>
      <c r="O608" s="3">
        <f>IF(B608="","",IF(COUNTIF('Araçlar'!$A$2:$A$101,B608)=0,"Plaka araç listesinde yok",IF(A608="","Tarih girilmedi",IF(AND(E608&lt;&gt;"",G608&lt;&gt;"",G608&lt;E608),"Dönüş km çıkıştan küçük",IF(OR(E608="",N608=0),"",IF(E608&lt;N608,"Çıkış km önceki dönüşten küçük",IF(E608&gt;N608,"Önceki dönüşten "&amp;TEXT(E608-N608,"0")&amp;" km fazla","")))))))</f>
        <v/>
      </c>
    </row>
    <row r="609">
      <c r="A609" s="4" t="n"/>
      <c r="B609" s="3" t="n"/>
      <c r="C609" s="3" t="n"/>
      <c r="D609" s="6" t="n"/>
      <c r="E609" s="7" t="n"/>
      <c r="F609" s="6" t="n"/>
      <c r="G609" s="7" t="n"/>
      <c r="H609" s="3" t="n"/>
      <c r="I609" s="8" t="n"/>
      <c r="J609" s="9" t="n"/>
      <c r="K609" s="3" t="n"/>
      <c r="L609" s="7">
        <f>IF(OR(E609="",G609=""),"",IF(G609&lt;E609,"",G609-E609))</f>
        <v/>
      </c>
      <c r="M609" s="10">
        <f>IF(OR(D609="",F609=""),"",IF(F609&gt;=D609,F609-D609,F609-D609+1)*24)</f>
        <v/>
      </c>
      <c r="N609" s="11">
        <f>IF(B609="","",SUMPRODUCT(MAX(($B$2:$B$608=B609)*($G$2:$G$608))))</f>
        <v/>
      </c>
      <c r="O609" s="3">
        <f>IF(B609="","",IF(COUNTIF('Araçlar'!$A$2:$A$101,B609)=0,"Plaka araç listesinde yok",IF(A609="","Tarih girilmedi",IF(AND(E609&lt;&gt;"",G609&lt;&gt;"",G609&lt;E609),"Dönüş km çıkıştan küçük",IF(OR(E609="",N609=0),"",IF(E609&lt;N609,"Çıkış km önceki dönüşten küçük",IF(E609&gt;N609,"Önceki dönüşten "&amp;TEXT(E609-N609,"0")&amp;" km fazla","")))))))</f>
        <v/>
      </c>
    </row>
    <row r="610">
      <c r="A610" s="4" t="n"/>
      <c r="B610" s="3" t="n"/>
      <c r="C610" s="3" t="n"/>
      <c r="D610" s="6" t="n"/>
      <c r="E610" s="7" t="n"/>
      <c r="F610" s="6" t="n"/>
      <c r="G610" s="7" t="n"/>
      <c r="H610" s="3" t="n"/>
      <c r="I610" s="8" t="n"/>
      <c r="J610" s="9" t="n"/>
      <c r="K610" s="3" t="n"/>
      <c r="L610" s="7">
        <f>IF(OR(E610="",G610=""),"",IF(G610&lt;E610,"",G610-E610))</f>
        <v/>
      </c>
      <c r="M610" s="10">
        <f>IF(OR(D610="",F610=""),"",IF(F610&gt;=D610,F610-D610,F610-D610+1)*24)</f>
        <v/>
      </c>
      <c r="N610" s="11">
        <f>IF(B610="","",SUMPRODUCT(MAX(($B$2:$B$609=B610)*($G$2:$G$609))))</f>
        <v/>
      </c>
      <c r="O610" s="3">
        <f>IF(B610="","",IF(COUNTIF('Araçlar'!$A$2:$A$101,B610)=0,"Plaka araç listesinde yok",IF(A610="","Tarih girilmedi",IF(AND(E610&lt;&gt;"",G610&lt;&gt;"",G610&lt;E610),"Dönüş km çıkıştan küçük",IF(OR(E610="",N610=0),"",IF(E610&lt;N610,"Çıkış km önceki dönüşten küçük",IF(E610&gt;N610,"Önceki dönüşten "&amp;TEXT(E610-N610,"0")&amp;" km fazla","")))))))</f>
        <v/>
      </c>
    </row>
    <row r="611">
      <c r="A611" s="4" t="n"/>
      <c r="B611" s="3" t="n"/>
      <c r="C611" s="3" t="n"/>
      <c r="D611" s="6" t="n"/>
      <c r="E611" s="7" t="n"/>
      <c r="F611" s="6" t="n"/>
      <c r="G611" s="7" t="n"/>
      <c r="H611" s="3" t="n"/>
      <c r="I611" s="8" t="n"/>
      <c r="J611" s="9" t="n"/>
      <c r="K611" s="3" t="n"/>
      <c r="L611" s="7">
        <f>IF(OR(E611="",G611=""),"",IF(G611&lt;E611,"",G611-E611))</f>
        <v/>
      </c>
      <c r="M611" s="10">
        <f>IF(OR(D611="",F611=""),"",IF(F611&gt;=D611,F611-D611,F611-D611+1)*24)</f>
        <v/>
      </c>
      <c r="N611" s="11">
        <f>IF(B611="","",SUMPRODUCT(MAX(($B$2:$B$610=B611)*($G$2:$G$610))))</f>
        <v/>
      </c>
      <c r="O611" s="3">
        <f>IF(B611="","",IF(COUNTIF('Araçlar'!$A$2:$A$101,B611)=0,"Plaka araç listesinde yok",IF(A611="","Tarih girilmedi",IF(AND(E611&lt;&gt;"",G611&lt;&gt;"",G611&lt;E611),"Dönüş km çıkıştan küçük",IF(OR(E611="",N611=0),"",IF(E611&lt;N611,"Çıkış km önceki dönüşten küçük",IF(E611&gt;N611,"Önceki dönüşten "&amp;TEXT(E611-N611,"0")&amp;" km fazla","")))))))</f>
        <v/>
      </c>
    </row>
    <row r="612">
      <c r="A612" s="4" t="n"/>
      <c r="B612" s="3" t="n"/>
      <c r="C612" s="3" t="n"/>
      <c r="D612" s="6" t="n"/>
      <c r="E612" s="7" t="n"/>
      <c r="F612" s="6" t="n"/>
      <c r="G612" s="7" t="n"/>
      <c r="H612" s="3" t="n"/>
      <c r="I612" s="8" t="n"/>
      <c r="J612" s="9" t="n"/>
      <c r="K612" s="3" t="n"/>
      <c r="L612" s="7">
        <f>IF(OR(E612="",G612=""),"",IF(G612&lt;E612,"",G612-E612))</f>
        <v/>
      </c>
      <c r="M612" s="10">
        <f>IF(OR(D612="",F612=""),"",IF(F612&gt;=D612,F612-D612,F612-D612+1)*24)</f>
        <v/>
      </c>
      <c r="N612" s="11">
        <f>IF(B612="","",SUMPRODUCT(MAX(($B$2:$B$611=B612)*($G$2:$G$611))))</f>
        <v/>
      </c>
      <c r="O612" s="3">
        <f>IF(B612="","",IF(COUNTIF('Araçlar'!$A$2:$A$101,B612)=0,"Plaka araç listesinde yok",IF(A612="","Tarih girilmedi",IF(AND(E612&lt;&gt;"",G612&lt;&gt;"",G612&lt;E612),"Dönüş km çıkıştan küçük",IF(OR(E612="",N612=0),"",IF(E612&lt;N612,"Çıkış km önceki dönüşten küçük",IF(E612&gt;N612,"Önceki dönüşten "&amp;TEXT(E612-N612,"0")&amp;" km fazla","")))))))</f>
        <v/>
      </c>
    </row>
    <row r="613">
      <c r="A613" s="4" t="n"/>
      <c r="B613" s="3" t="n"/>
      <c r="C613" s="3" t="n"/>
      <c r="D613" s="6" t="n"/>
      <c r="E613" s="7" t="n"/>
      <c r="F613" s="6" t="n"/>
      <c r="G613" s="7" t="n"/>
      <c r="H613" s="3" t="n"/>
      <c r="I613" s="8" t="n"/>
      <c r="J613" s="9" t="n"/>
      <c r="K613" s="3" t="n"/>
      <c r="L613" s="7">
        <f>IF(OR(E613="",G613=""),"",IF(G613&lt;E613,"",G613-E613))</f>
        <v/>
      </c>
      <c r="M613" s="10">
        <f>IF(OR(D613="",F613=""),"",IF(F613&gt;=D613,F613-D613,F613-D613+1)*24)</f>
        <v/>
      </c>
      <c r="N613" s="11">
        <f>IF(B613="","",SUMPRODUCT(MAX(($B$2:$B$612=B613)*($G$2:$G$612))))</f>
        <v/>
      </c>
      <c r="O613" s="3">
        <f>IF(B613="","",IF(COUNTIF('Araçlar'!$A$2:$A$101,B613)=0,"Plaka araç listesinde yok",IF(A613="","Tarih girilmedi",IF(AND(E613&lt;&gt;"",G613&lt;&gt;"",G613&lt;E613),"Dönüş km çıkıştan küçük",IF(OR(E613="",N613=0),"",IF(E613&lt;N613,"Çıkış km önceki dönüşten küçük",IF(E613&gt;N613,"Önceki dönüşten "&amp;TEXT(E613-N613,"0")&amp;" km fazla","")))))))</f>
        <v/>
      </c>
    </row>
    <row r="614">
      <c r="A614" s="4" t="n"/>
      <c r="B614" s="3" t="n"/>
      <c r="C614" s="3" t="n"/>
      <c r="D614" s="6" t="n"/>
      <c r="E614" s="7" t="n"/>
      <c r="F614" s="6" t="n"/>
      <c r="G614" s="7" t="n"/>
      <c r="H614" s="3" t="n"/>
      <c r="I614" s="8" t="n"/>
      <c r="J614" s="9" t="n"/>
      <c r="K614" s="3" t="n"/>
      <c r="L614" s="7">
        <f>IF(OR(E614="",G614=""),"",IF(G614&lt;E614,"",G614-E614))</f>
        <v/>
      </c>
      <c r="M614" s="10">
        <f>IF(OR(D614="",F614=""),"",IF(F614&gt;=D614,F614-D614,F614-D614+1)*24)</f>
        <v/>
      </c>
      <c r="N614" s="11">
        <f>IF(B614="","",SUMPRODUCT(MAX(($B$2:$B$613=B614)*($G$2:$G$613))))</f>
        <v/>
      </c>
      <c r="O614" s="3">
        <f>IF(B614="","",IF(COUNTIF('Araçlar'!$A$2:$A$101,B614)=0,"Plaka araç listesinde yok",IF(A614="","Tarih girilmedi",IF(AND(E614&lt;&gt;"",G614&lt;&gt;"",G614&lt;E614),"Dönüş km çıkıştan küçük",IF(OR(E614="",N614=0),"",IF(E614&lt;N614,"Çıkış km önceki dönüşten küçük",IF(E614&gt;N614,"Önceki dönüşten "&amp;TEXT(E614-N614,"0")&amp;" km fazla","")))))))</f>
        <v/>
      </c>
    </row>
    <row r="615">
      <c r="A615" s="4" t="n"/>
      <c r="B615" s="3" t="n"/>
      <c r="C615" s="3" t="n"/>
      <c r="D615" s="6" t="n"/>
      <c r="E615" s="7" t="n"/>
      <c r="F615" s="6" t="n"/>
      <c r="G615" s="7" t="n"/>
      <c r="H615" s="3" t="n"/>
      <c r="I615" s="8" t="n"/>
      <c r="J615" s="9" t="n"/>
      <c r="K615" s="3" t="n"/>
      <c r="L615" s="7">
        <f>IF(OR(E615="",G615=""),"",IF(G615&lt;E615,"",G615-E615))</f>
        <v/>
      </c>
      <c r="M615" s="10">
        <f>IF(OR(D615="",F615=""),"",IF(F615&gt;=D615,F615-D615,F615-D615+1)*24)</f>
        <v/>
      </c>
      <c r="N615" s="11">
        <f>IF(B615="","",SUMPRODUCT(MAX(($B$2:$B$614=B615)*($G$2:$G$614))))</f>
        <v/>
      </c>
      <c r="O615" s="3">
        <f>IF(B615="","",IF(COUNTIF('Araçlar'!$A$2:$A$101,B615)=0,"Plaka araç listesinde yok",IF(A615="","Tarih girilmedi",IF(AND(E615&lt;&gt;"",G615&lt;&gt;"",G615&lt;E615),"Dönüş km çıkıştan küçük",IF(OR(E615="",N615=0),"",IF(E615&lt;N615,"Çıkış km önceki dönüşten küçük",IF(E615&gt;N615,"Önceki dönüşten "&amp;TEXT(E615-N615,"0")&amp;" km fazla","")))))))</f>
        <v/>
      </c>
    </row>
    <row r="616">
      <c r="A616" s="4" t="n"/>
      <c r="B616" s="3" t="n"/>
      <c r="C616" s="3" t="n"/>
      <c r="D616" s="6" t="n"/>
      <c r="E616" s="7" t="n"/>
      <c r="F616" s="6" t="n"/>
      <c r="G616" s="7" t="n"/>
      <c r="H616" s="3" t="n"/>
      <c r="I616" s="8" t="n"/>
      <c r="J616" s="9" t="n"/>
      <c r="K616" s="3" t="n"/>
      <c r="L616" s="7">
        <f>IF(OR(E616="",G616=""),"",IF(G616&lt;E616,"",G616-E616))</f>
        <v/>
      </c>
      <c r="M616" s="10">
        <f>IF(OR(D616="",F616=""),"",IF(F616&gt;=D616,F616-D616,F616-D616+1)*24)</f>
        <v/>
      </c>
      <c r="N616" s="11">
        <f>IF(B616="","",SUMPRODUCT(MAX(($B$2:$B$615=B616)*($G$2:$G$615))))</f>
        <v/>
      </c>
      <c r="O616" s="3">
        <f>IF(B616="","",IF(COUNTIF('Araçlar'!$A$2:$A$101,B616)=0,"Plaka araç listesinde yok",IF(A616="","Tarih girilmedi",IF(AND(E616&lt;&gt;"",G616&lt;&gt;"",G616&lt;E616),"Dönüş km çıkıştan küçük",IF(OR(E616="",N616=0),"",IF(E616&lt;N616,"Çıkış km önceki dönüşten küçük",IF(E616&gt;N616,"Önceki dönüşten "&amp;TEXT(E616-N616,"0")&amp;" km fazla","")))))))</f>
        <v/>
      </c>
    </row>
    <row r="617">
      <c r="A617" s="4" t="n"/>
      <c r="B617" s="3" t="n"/>
      <c r="C617" s="3" t="n"/>
      <c r="D617" s="6" t="n"/>
      <c r="E617" s="7" t="n"/>
      <c r="F617" s="6" t="n"/>
      <c r="G617" s="7" t="n"/>
      <c r="H617" s="3" t="n"/>
      <c r="I617" s="8" t="n"/>
      <c r="J617" s="9" t="n"/>
      <c r="K617" s="3" t="n"/>
      <c r="L617" s="7">
        <f>IF(OR(E617="",G617=""),"",IF(G617&lt;E617,"",G617-E617))</f>
        <v/>
      </c>
      <c r="M617" s="10">
        <f>IF(OR(D617="",F617=""),"",IF(F617&gt;=D617,F617-D617,F617-D617+1)*24)</f>
        <v/>
      </c>
      <c r="N617" s="11">
        <f>IF(B617="","",SUMPRODUCT(MAX(($B$2:$B$616=B617)*($G$2:$G$616))))</f>
        <v/>
      </c>
      <c r="O617" s="3">
        <f>IF(B617="","",IF(COUNTIF('Araçlar'!$A$2:$A$101,B617)=0,"Plaka araç listesinde yok",IF(A617="","Tarih girilmedi",IF(AND(E617&lt;&gt;"",G617&lt;&gt;"",G617&lt;E617),"Dönüş km çıkıştan küçük",IF(OR(E617="",N617=0),"",IF(E617&lt;N617,"Çıkış km önceki dönüşten küçük",IF(E617&gt;N617,"Önceki dönüşten "&amp;TEXT(E617-N617,"0")&amp;" km fazla","")))))))</f>
        <v/>
      </c>
    </row>
    <row r="618">
      <c r="A618" s="4" t="n"/>
      <c r="B618" s="3" t="n"/>
      <c r="C618" s="3" t="n"/>
      <c r="D618" s="6" t="n"/>
      <c r="E618" s="7" t="n"/>
      <c r="F618" s="6" t="n"/>
      <c r="G618" s="7" t="n"/>
      <c r="H618" s="3" t="n"/>
      <c r="I618" s="8" t="n"/>
      <c r="J618" s="9" t="n"/>
      <c r="K618" s="3" t="n"/>
      <c r="L618" s="7">
        <f>IF(OR(E618="",G618=""),"",IF(G618&lt;E618,"",G618-E618))</f>
        <v/>
      </c>
      <c r="M618" s="10">
        <f>IF(OR(D618="",F618=""),"",IF(F618&gt;=D618,F618-D618,F618-D618+1)*24)</f>
        <v/>
      </c>
      <c r="N618" s="11">
        <f>IF(B618="","",SUMPRODUCT(MAX(($B$2:$B$617=B618)*($G$2:$G$617))))</f>
        <v/>
      </c>
      <c r="O618" s="3">
        <f>IF(B618="","",IF(COUNTIF('Araçlar'!$A$2:$A$101,B618)=0,"Plaka araç listesinde yok",IF(A618="","Tarih girilmedi",IF(AND(E618&lt;&gt;"",G618&lt;&gt;"",G618&lt;E618),"Dönüş km çıkıştan küçük",IF(OR(E618="",N618=0),"",IF(E618&lt;N618,"Çıkış km önceki dönüşten küçük",IF(E618&gt;N618,"Önceki dönüşten "&amp;TEXT(E618-N618,"0")&amp;" km fazla","")))))))</f>
        <v/>
      </c>
    </row>
    <row r="619">
      <c r="A619" s="4" t="n"/>
      <c r="B619" s="3" t="n"/>
      <c r="C619" s="3" t="n"/>
      <c r="D619" s="6" t="n"/>
      <c r="E619" s="7" t="n"/>
      <c r="F619" s="6" t="n"/>
      <c r="G619" s="7" t="n"/>
      <c r="H619" s="3" t="n"/>
      <c r="I619" s="8" t="n"/>
      <c r="J619" s="9" t="n"/>
      <c r="K619" s="3" t="n"/>
      <c r="L619" s="7">
        <f>IF(OR(E619="",G619=""),"",IF(G619&lt;E619,"",G619-E619))</f>
        <v/>
      </c>
      <c r="M619" s="10">
        <f>IF(OR(D619="",F619=""),"",IF(F619&gt;=D619,F619-D619,F619-D619+1)*24)</f>
        <v/>
      </c>
      <c r="N619" s="11">
        <f>IF(B619="","",SUMPRODUCT(MAX(($B$2:$B$618=B619)*($G$2:$G$618))))</f>
        <v/>
      </c>
      <c r="O619" s="3">
        <f>IF(B619="","",IF(COUNTIF('Araçlar'!$A$2:$A$101,B619)=0,"Plaka araç listesinde yok",IF(A619="","Tarih girilmedi",IF(AND(E619&lt;&gt;"",G619&lt;&gt;"",G619&lt;E619),"Dönüş km çıkıştan küçük",IF(OR(E619="",N619=0),"",IF(E619&lt;N619,"Çıkış km önceki dönüşten küçük",IF(E619&gt;N619,"Önceki dönüşten "&amp;TEXT(E619-N619,"0")&amp;" km fazla","")))))))</f>
        <v/>
      </c>
    </row>
    <row r="620">
      <c r="A620" s="4" t="n"/>
      <c r="B620" s="3" t="n"/>
      <c r="C620" s="3" t="n"/>
      <c r="D620" s="6" t="n"/>
      <c r="E620" s="7" t="n"/>
      <c r="F620" s="6" t="n"/>
      <c r="G620" s="7" t="n"/>
      <c r="H620" s="3" t="n"/>
      <c r="I620" s="8" t="n"/>
      <c r="J620" s="9" t="n"/>
      <c r="K620" s="3" t="n"/>
      <c r="L620" s="7">
        <f>IF(OR(E620="",G620=""),"",IF(G620&lt;E620,"",G620-E620))</f>
        <v/>
      </c>
      <c r="M620" s="10">
        <f>IF(OR(D620="",F620=""),"",IF(F620&gt;=D620,F620-D620,F620-D620+1)*24)</f>
        <v/>
      </c>
      <c r="N620" s="11">
        <f>IF(B620="","",SUMPRODUCT(MAX(($B$2:$B$619=B620)*($G$2:$G$619))))</f>
        <v/>
      </c>
      <c r="O620" s="3">
        <f>IF(B620="","",IF(COUNTIF('Araçlar'!$A$2:$A$101,B620)=0,"Plaka araç listesinde yok",IF(A620="","Tarih girilmedi",IF(AND(E620&lt;&gt;"",G620&lt;&gt;"",G620&lt;E620),"Dönüş km çıkıştan küçük",IF(OR(E620="",N620=0),"",IF(E620&lt;N620,"Çıkış km önceki dönüşten küçük",IF(E620&gt;N620,"Önceki dönüşten "&amp;TEXT(E620-N620,"0")&amp;" km fazla","")))))))</f>
        <v/>
      </c>
    </row>
    <row r="621">
      <c r="A621" s="4" t="n"/>
      <c r="B621" s="3" t="n"/>
      <c r="C621" s="3" t="n"/>
      <c r="D621" s="6" t="n"/>
      <c r="E621" s="7" t="n"/>
      <c r="F621" s="6" t="n"/>
      <c r="G621" s="7" t="n"/>
      <c r="H621" s="3" t="n"/>
      <c r="I621" s="8" t="n"/>
      <c r="J621" s="9" t="n"/>
      <c r="K621" s="3" t="n"/>
      <c r="L621" s="7">
        <f>IF(OR(E621="",G621=""),"",IF(G621&lt;E621,"",G621-E621))</f>
        <v/>
      </c>
      <c r="M621" s="10">
        <f>IF(OR(D621="",F621=""),"",IF(F621&gt;=D621,F621-D621,F621-D621+1)*24)</f>
        <v/>
      </c>
      <c r="N621" s="11">
        <f>IF(B621="","",SUMPRODUCT(MAX(($B$2:$B$620=B621)*($G$2:$G$620))))</f>
        <v/>
      </c>
      <c r="O621" s="3">
        <f>IF(B621="","",IF(COUNTIF('Araçlar'!$A$2:$A$101,B621)=0,"Plaka araç listesinde yok",IF(A621="","Tarih girilmedi",IF(AND(E621&lt;&gt;"",G621&lt;&gt;"",G621&lt;E621),"Dönüş km çıkıştan küçük",IF(OR(E621="",N621=0),"",IF(E621&lt;N621,"Çıkış km önceki dönüşten küçük",IF(E621&gt;N621,"Önceki dönüşten "&amp;TEXT(E621-N621,"0")&amp;" km fazla","")))))))</f>
        <v/>
      </c>
    </row>
    <row r="622">
      <c r="A622" s="4" t="n"/>
      <c r="B622" s="3" t="n"/>
      <c r="C622" s="3" t="n"/>
      <c r="D622" s="6" t="n"/>
      <c r="E622" s="7" t="n"/>
      <c r="F622" s="6" t="n"/>
      <c r="G622" s="7" t="n"/>
      <c r="H622" s="3" t="n"/>
      <c r="I622" s="8" t="n"/>
      <c r="J622" s="9" t="n"/>
      <c r="K622" s="3" t="n"/>
      <c r="L622" s="7">
        <f>IF(OR(E622="",G622=""),"",IF(G622&lt;E622,"",G622-E622))</f>
        <v/>
      </c>
      <c r="M622" s="10">
        <f>IF(OR(D622="",F622=""),"",IF(F622&gt;=D622,F622-D622,F622-D622+1)*24)</f>
        <v/>
      </c>
      <c r="N622" s="11">
        <f>IF(B622="","",SUMPRODUCT(MAX(($B$2:$B$621=B622)*($G$2:$G$621))))</f>
        <v/>
      </c>
      <c r="O622" s="3">
        <f>IF(B622="","",IF(COUNTIF('Araçlar'!$A$2:$A$101,B622)=0,"Plaka araç listesinde yok",IF(A622="","Tarih girilmedi",IF(AND(E622&lt;&gt;"",G622&lt;&gt;"",G622&lt;E622),"Dönüş km çıkıştan küçük",IF(OR(E622="",N622=0),"",IF(E622&lt;N622,"Çıkış km önceki dönüşten küçük",IF(E622&gt;N622,"Önceki dönüşten "&amp;TEXT(E622-N622,"0")&amp;" km fazla","")))))))</f>
        <v/>
      </c>
    </row>
    <row r="623">
      <c r="A623" s="4" t="n"/>
      <c r="B623" s="3" t="n"/>
      <c r="C623" s="3" t="n"/>
      <c r="D623" s="6" t="n"/>
      <c r="E623" s="7" t="n"/>
      <c r="F623" s="6" t="n"/>
      <c r="G623" s="7" t="n"/>
      <c r="H623" s="3" t="n"/>
      <c r="I623" s="8" t="n"/>
      <c r="J623" s="9" t="n"/>
      <c r="K623" s="3" t="n"/>
      <c r="L623" s="7">
        <f>IF(OR(E623="",G623=""),"",IF(G623&lt;E623,"",G623-E623))</f>
        <v/>
      </c>
      <c r="M623" s="10">
        <f>IF(OR(D623="",F623=""),"",IF(F623&gt;=D623,F623-D623,F623-D623+1)*24)</f>
        <v/>
      </c>
      <c r="N623" s="11">
        <f>IF(B623="","",SUMPRODUCT(MAX(($B$2:$B$622=B623)*($G$2:$G$622))))</f>
        <v/>
      </c>
      <c r="O623" s="3">
        <f>IF(B623="","",IF(COUNTIF('Araçlar'!$A$2:$A$101,B623)=0,"Plaka araç listesinde yok",IF(A623="","Tarih girilmedi",IF(AND(E623&lt;&gt;"",G623&lt;&gt;"",G623&lt;E623),"Dönüş km çıkıştan küçük",IF(OR(E623="",N623=0),"",IF(E623&lt;N623,"Çıkış km önceki dönüşten küçük",IF(E623&gt;N623,"Önceki dönüşten "&amp;TEXT(E623-N623,"0")&amp;" km fazla","")))))))</f>
        <v/>
      </c>
    </row>
    <row r="624">
      <c r="A624" s="4" t="n"/>
      <c r="B624" s="3" t="n"/>
      <c r="C624" s="3" t="n"/>
      <c r="D624" s="6" t="n"/>
      <c r="E624" s="7" t="n"/>
      <c r="F624" s="6" t="n"/>
      <c r="G624" s="7" t="n"/>
      <c r="H624" s="3" t="n"/>
      <c r="I624" s="8" t="n"/>
      <c r="J624" s="9" t="n"/>
      <c r="K624" s="3" t="n"/>
      <c r="L624" s="7">
        <f>IF(OR(E624="",G624=""),"",IF(G624&lt;E624,"",G624-E624))</f>
        <v/>
      </c>
      <c r="M624" s="10">
        <f>IF(OR(D624="",F624=""),"",IF(F624&gt;=D624,F624-D624,F624-D624+1)*24)</f>
        <v/>
      </c>
      <c r="N624" s="11">
        <f>IF(B624="","",SUMPRODUCT(MAX(($B$2:$B$623=B624)*($G$2:$G$623))))</f>
        <v/>
      </c>
      <c r="O624" s="3">
        <f>IF(B624="","",IF(COUNTIF('Araçlar'!$A$2:$A$101,B624)=0,"Plaka araç listesinde yok",IF(A624="","Tarih girilmedi",IF(AND(E624&lt;&gt;"",G624&lt;&gt;"",G624&lt;E624),"Dönüş km çıkıştan küçük",IF(OR(E624="",N624=0),"",IF(E624&lt;N624,"Çıkış km önceki dönüşten küçük",IF(E624&gt;N624,"Önceki dönüşten "&amp;TEXT(E624-N624,"0")&amp;" km fazla","")))))))</f>
        <v/>
      </c>
    </row>
    <row r="625">
      <c r="A625" s="4" t="n"/>
      <c r="B625" s="3" t="n"/>
      <c r="C625" s="3" t="n"/>
      <c r="D625" s="6" t="n"/>
      <c r="E625" s="7" t="n"/>
      <c r="F625" s="6" t="n"/>
      <c r="G625" s="7" t="n"/>
      <c r="H625" s="3" t="n"/>
      <c r="I625" s="8" t="n"/>
      <c r="J625" s="9" t="n"/>
      <c r="K625" s="3" t="n"/>
      <c r="L625" s="7">
        <f>IF(OR(E625="",G625=""),"",IF(G625&lt;E625,"",G625-E625))</f>
        <v/>
      </c>
      <c r="M625" s="10">
        <f>IF(OR(D625="",F625=""),"",IF(F625&gt;=D625,F625-D625,F625-D625+1)*24)</f>
        <v/>
      </c>
      <c r="N625" s="11">
        <f>IF(B625="","",SUMPRODUCT(MAX(($B$2:$B$624=B625)*($G$2:$G$624))))</f>
        <v/>
      </c>
      <c r="O625" s="3">
        <f>IF(B625="","",IF(COUNTIF('Araçlar'!$A$2:$A$101,B625)=0,"Plaka araç listesinde yok",IF(A625="","Tarih girilmedi",IF(AND(E625&lt;&gt;"",G625&lt;&gt;"",G625&lt;E625),"Dönüş km çıkıştan küçük",IF(OR(E625="",N625=0),"",IF(E625&lt;N625,"Çıkış km önceki dönüşten küçük",IF(E625&gt;N625,"Önceki dönüşten "&amp;TEXT(E625-N625,"0")&amp;" km fazla","")))))))</f>
        <v/>
      </c>
    </row>
    <row r="626">
      <c r="A626" s="4" t="n"/>
      <c r="B626" s="3" t="n"/>
      <c r="C626" s="3" t="n"/>
      <c r="D626" s="6" t="n"/>
      <c r="E626" s="7" t="n"/>
      <c r="F626" s="6" t="n"/>
      <c r="G626" s="7" t="n"/>
      <c r="H626" s="3" t="n"/>
      <c r="I626" s="8" t="n"/>
      <c r="J626" s="9" t="n"/>
      <c r="K626" s="3" t="n"/>
      <c r="L626" s="7">
        <f>IF(OR(E626="",G626=""),"",IF(G626&lt;E626,"",G626-E626))</f>
        <v/>
      </c>
      <c r="M626" s="10">
        <f>IF(OR(D626="",F626=""),"",IF(F626&gt;=D626,F626-D626,F626-D626+1)*24)</f>
        <v/>
      </c>
      <c r="N626" s="11">
        <f>IF(B626="","",SUMPRODUCT(MAX(($B$2:$B$625=B626)*($G$2:$G$625))))</f>
        <v/>
      </c>
      <c r="O626" s="3">
        <f>IF(B626="","",IF(COUNTIF('Araçlar'!$A$2:$A$101,B626)=0,"Plaka araç listesinde yok",IF(A626="","Tarih girilmedi",IF(AND(E626&lt;&gt;"",G626&lt;&gt;"",G626&lt;E626),"Dönüş km çıkıştan küçük",IF(OR(E626="",N626=0),"",IF(E626&lt;N626,"Çıkış km önceki dönüşten küçük",IF(E626&gt;N626,"Önceki dönüşten "&amp;TEXT(E626-N626,"0")&amp;" km fazla","")))))))</f>
        <v/>
      </c>
    </row>
    <row r="627">
      <c r="A627" s="4" t="n"/>
      <c r="B627" s="3" t="n"/>
      <c r="C627" s="3" t="n"/>
      <c r="D627" s="6" t="n"/>
      <c r="E627" s="7" t="n"/>
      <c r="F627" s="6" t="n"/>
      <c r="G627" s="7" t="n"/>
      <c r="H627" s="3" t="n"/>
      <c r="I627" s="8" t="n"/>
      <c r="J627" s="9" t="n"/>
      <c r="K627" s="3" t="n"/>
      <c r="L627" s="7">
        <f>IF(OR(E627="",G627=""),"",IF(G627&lt;E627,"",G627-E627))</f>
        <v/>
      </c>
      <c r="M627" s="10">
        <f>IF(OR(D627="",F627=""),"",IF(F627&gt;=D627,F627-D627,F627-D627+1)*24)</f>
        <v/>
      </c>
      <c r="N627" s="11">
        <f>IF(B627="","",SUMPRODUCT(MAX(($B$2:$B$626=B627)*($G$2:$G$626))))</f>
        <v/>
      </c>
      <c r="O627" s="3">
        <f>IF(B627="","",IF(COUNTIF('Araçlar'!$A$2:$A$101,B627)=0,"Plaka araç listesinde yok",IF(A627="","Tarih girilmedi",IF(AND(E627&lt;&gt;"",G627&lt;&gt;"",G627&lt;E627),"Dönüş km çıkıştan küçük",IF(OR(E627="",N627=0),"",IF(E627&lt;N627,"Çıkış km önceki dönüşten küçük",IF(E627&gt;N627,"Önceki dönüşten "&amp;TEXT(E627-N627,"0")&amp;" km fazla","")))))))</f>
        <v/>
      </c>
    </row>
    <row r="628">
      <c r="A628" s="4" t="n"/>
      <c r="B628" s="3" t="n"/>
      <c r="C628" s="3" t="n"/>
      <c r="D628" s="6" t="n"/>
      <c r="E628" s="7" t="n"/>
      <c r="F628" s="6" t="n"/>
      <c r="G628" s="7" t="n"/>
      <c r="H628" s="3" t="n"/>
      <c r="I628" s="8" t="n"/>
      <c r="J628" s="9" t="n"/>
      <c r="K628" s="3" t="n"/>
      <c r="L628" s="7">
        <f>IF(OR(E628="",G628=""),"",IF(G628&lt;E628,"",G628-E628))</f>
        <v/>
      </c>
      <c r="M628" s="10">
        <f>IF(OR(D628="",F628=""),"",IF(F628&gt;=D628,F628-D628,F628-D628+1)*24)</f>
        <v/>
      </c>
      <c r="N628" s="11">
        <f>IF(B628="","",SUMPRODUCT(MAX(($B$2:$B$627=B628)*($G$2:$G$627))))</f>
        <v/>
      </c>
      <c r="O628" s="3">
        <f>IF(B628="","",IF(COUNTIF('Araçlar'!$A$2:$A$101,B628)=0,"Plaka araç listesinde yok",IF(A628="","Tarih girilmedi",IF(AND(E628&lt;&gt;"",G628&lt;&gt;"",G628&lt;E628),"Dönüş km çıkıştan küçük",IF(OR(E628="",N628=0),"",IF(E628&lt;N628,"Çıkış km önceki dönüşten küçük",IF(E628&gt;N628,"Önceki dönüşten "&amp;TEXT(E628-N628,"0")&amp;" km fazla","")))))))</f>
        <v/>
      </c>
    </row>
    <row r="629">
      <c r="A629" s="4" t="n"/>
      <c r="B629" s="3" t="n"/>
      <c r="C629" s="3" t="n"/>
      <c r="D629" s="6" t="n"/>
      <c r="E629" s="7" t="n"/>
      <c r="F629" s="6" t="n"/>
      <c r="G629" s="7" t="n"/>
      <c r="H629" s="3" t="n"/>
      <c r="I629" s="8" t="n"/>
      <c r="J629" s="9" t="n"/>
      <c r="K629" s="3" t="n"/>
      <c r="L629" s="7">
        <f>IF(OR(E629="",G629=""),"",IF(G629&lt;E629,"",G629-E629))</f>
        <v/>
      </c>
      <c r="M629" s="10">
        <f>IF(OR(D629="",F629=""),"",IF(F629&gt;=D629,F629-D629,F629-D629+1)*24)</f>
        <v/>
      </c>
      <c r="N629" s="11">
        <f>IF(B629="","",SUMPRODUCT(MAX(($B$2:$B$628=B629)*($G$2:$G$628))))</f>
        <v/>
      </c>
      <c r="O629" s="3">
        <f>IF(B629="","",IF(COUNTIF('Araçlar'!$A$2:$A$101,B629)=0,"Plaka araç listesinde yok",IF(A629="","Tarih girilmedi",IF(AND(E629&lt;&gt;"",G629&lt;&gt;"",G629&lt;E629),"Dönüş km çıkıştan küçük",IF(OR(E629="",N629=0),"",IF(E629&lt;N629,"Çıkış km önceki dönüşten küçük",IF(E629&gt;N629,"Önceki dönüşten "&amp;TEXT(E629-N629,"0")&amp;" km fazla","")))))))</f>
        <v/>
      </c>
    </row>
    <row r="630">
      <c r="A630" s="4" t="n"/>
      <c r="B630" s="3" t="n"/>
      <c r="C630" s="3" t="n"/>
      <c r="D630" s="6" t="n"/>
      <c r="E630" s="7" t="n"/>
      <c r="F630" s="6" t="n"/>
      <c r="G630" s="7" t="n"/>
      <c r="H630" s="3" t="n"/>
      <c r="I630" s="8" t="n"/>
      <c r="J630" s="9" t="n"/>
      <c r="K630" s="3" t="n"/>
      <c r="L630" s="7">
        <f>IF(OR(E630="",G630=""),"",IF(G630&lt;E630,"",G630-E630))</f>
        <v/>
      </c>
      <c r="M630" s="10">
        <f>IF(OR(D630="",F630=""),"",IF(F630&gt;=D630,F630-D630,F630-D630+1)*24)</f>
        <v/>
      </c>
      <c r="N630" s="11">
        <f>IF(B630="","",SUMPRODUCT(MAX(($B$2:$B$629=B630)*($G$2:$G$629))))</f>
        <v/>
      </c>
      <c r="O630" s="3">
        <f>IF(B630="","",IF(COUNTIF('Araçlar'!$A$2:$A$101,B630)=0,"Plaka araç listesinde yok",IF(A630="","Tarih girilmedi",IF(AND(E630&lt;&gt;"",G630&lt;&gt;"",G630&lt;E630),"Dönüş km çıkıştan küçük",IF(OR(E630="",N630=0),"",IF(E630&lt;N630,"Çıkış km önceki dönüşten küçük",IF(E630&gt;N630,"Önceki dönüşten "&amp;TEXT(E630-N630,"0")&amp;" km fazla","")))))))</f>
        <v/>
      </c>
    </row>
    <row r="631">
      <c r="A631" s="4" t="n"/>
      <c r="B631" s="3" t="n"/>
      <c r="C631" s="3" t="n"/>
      <c r="D631" s="6" t="n"/>
      <c r="E631" s="7" t="n"/>
      <c r="F631" s="6" t="n"/>
      <c r="G631" s="7" t="n"/>
      <c r="H631" s="3" t="n"/>
      <c r="I631" s="8" t="n"/>
      <c r="J631" s="9" t="n"/>
      <c r="K631" s="3" t="n"/>
      <c r="L631" s="7">
        <f>IF(OR(E631="",G631=""),"",IF(G631&lt;E631,"",G631-E631))</f>
        <v/>
      </c>
      <c r="M631" s="10">
        <f>IF(OR(D631="",F631=""),"",IF(F631&gt;=D631,F631-D631,F631-D631+1)*24)</f>
        <v/>
      </c>
      <c r="N631" s="11">
        <f>IF(B631="","",SUMPRODUCT(MAX(($B$2:$B$630=B631)*($G$2:$G$630))))</f>
        <v/>
      </c>
      <c r="O631" s="3">
        <f>IF(B631="","",IF(COUNTIF('Araçlar'!$A$2:$A$101,B631)=0,"Plaka araç listesinde yok",IF(A631="","Tarih girilmedi",IF(AND(E631&lt;&gt;"",G631&lt;&gt;"",G631&lt;E631),"Dönüş km çıkıştan küçük",IF(OR(E631="",N631=0),"",IF(E631&lt;N631,"Çıkış km önceki dönüşten küçük",IF(E631&gt;N631,"Önceki dönüşten "&amp;TEXT(E631-N631,"0")&amp;" km fazla","")))))))</f>
        <v/>
      </c>
    </row>
    <row r="632">
      <c r="A632" s="4" t="n"/>
      <c r="B632" s="3" t="n"/>
      <c r="C632" s="3" t="n"/>
      <c r="D632" s="6" t="n"/>
      <c r="E632" s="7" t="n"/>
      <c r="F632" s="6" t="n"/>
      <c r="G632" s="7" t="n"/>
      <c r="H632" s="3" t="n"/>
      <c r="I632" s="8" t="n"/>
      <c r="J632" s="9" t="n"/>
      <c r="K632" s="3" t="n"/>
      <c r="L632" s="7">
        <f>IF(OR(E632="",G632=""),"",IF(G632&lt;E632,"",G632-E632))</f>
        <v/>
      </c>
      <c r="M632" s="10">
        <f>IF(OR(D632="",F632=""),"",IF(F632&gt;=D632,F632-D632,F632-D632+1)*24)</f>
        <v/>
      </c>
      <c r="N632" s="11">
        <f>IF(B632="","",SUMPRODUCT(MAX(($B$2:$B$631=B632)*($G$2:$G$631))))</f>
        <v/>
      </c>
      <c r="O632" s="3">
        <f>IF(B632="","",IF(COUNTIF('Araçlar'!$A$2:$A$101,B632)=0,"Plaka araç listesinde yok",IF(A632="","Tarih girilmedi",IF(AND(E632&lt;&gt;"",G632&lt;&gt;"",G632&lt;E632),"Dönüş km çıkıştan küçük",IF(OR(E632="",N632=0),"",IF(E632&lt;N632,"Çıkış km önceki dönüşten küçük",IF(E632&gt;N632,"Önceki dönüşten "&amp;TEXT(E632-N632,"0")&amp;" km fazla","")))))))</f>
        <v/>
      </c>
    </row>
    <row r="633">
      <c r="A633" s="4" t="n"/>
      <c r="B633" s="3" t="n"/>
      <c r="C633" s="3" t="n"/>
      <c r="D633" s="6" t="n"/>
      <c r="E633" s="7" t="n"/>
      <c r="F633" s="6" t="n"/>
      <c r="G633" s="7" t="n"/>
      <c r="H633" s="3" t="n"/>
      <c r="I633" s="8" t="n"/>
      <c r="J633" s="9" t="n"/>
      <c r="K633" s="3" t="n"/>
      <c r="L633" s="7">
        <f>IF(OR(E633="",G633=""),"",IF(G633&lt;E633,"",G633-E633))</f>
        <v/>
      </c>
      <c r="M633" s="10">
        <f>IF(OR(D633="",F633=""),"",IF(F633&gt;=D633,F633-D633,F633-D633+1)*24)</f>
        <v/>
      </c>
      <c r="N633" s="11">
        <f>IF(B633="","",SUMPRODUCT(MAX(($B$2:$B$632=B633)*($G$2:$G$632))))</f>
        <v/>
      </c>
      <c r="O633" s="3">
        <f>IF(B633="","",IF(COUNTIF('Araçlar'!$A$2:$A$101,B633)=0,"Plaka araç listesinde yok",IF(A633="","Tarih girilmedi",IF(AND(E633&lt;&gt;"",G633&lt;&gt;"",G633&lt;E633),"Dönüş km çıkıştan küçük",IF(OR(E633="",N633=0),"",IF(E633&lt;N633,"Çıkış km önceki dönüşten küçük",IF(E633&gt;N633,"Önceki dönüşten "&amp;TEXT(E633-N633,"0")&amp;" km fazla","")))))))</f>
        <v/>
      </c>
    </row>
    <row r="634">
      <c r="A634" s="4" t="n"/>
      <c r="B634" s="3" t="n"/>
      <c r="C634" s="3" t="n"/>
      <c r="D634" s="6" t="n"/>
      <c r="E634" s="7" t="n"/>
      <c r="F634" s="6" t="n"/>
      <c r="G634" s="7" t="n"/>
      <c r="H634" s="3" t="n"/>
      <c r="I634" s="8" t="n"/>
      <c r="J634" s="9" t="n"/>
      <c r="K634" s="3" t="n"/>
      <c r="L634" s="7">
        <f>IF(OR(E634="",G634=""),"",IF(G634&lt;E634,"",G634-E634))</f>
        <v/>
      </c>
      <c r="M634" s="10">
        <f>IF(OR(D634="",F634=""),"",IF(F634&gt;=D634,F634-D634,F634-D634+1)*24)</f>
        <v/>
      </c>
      <c r="N634" s="11">
        <f>IF(B634="","",SUMPRODUCT(MAX(($B$2:$B$633=B634)*($G$2:$G$633))))</f>
        <v/>
      </c>
      <c r="O634" s="3">
        <f>IF(B634="","",IF(COUNTIF('Araçlar'!$A$2:$A$101,B634)=0,"Plaka araç listesinde yok",IF(A634="","Tarih girilmedi",IF(AND(E634&lt;&gt;"",G634&lt;&gt;"",G634&lt;E634),"Dönüş km çıkıştan küçük",IF(OR(E634="",N634=0),"",IF(E634&lt;N634,"Çıkış km önceki dönüşten küçük",IF(E634&gt;N634,"Önceki dönüşten "&amp;TEXT(E634-N634,"0")&amp;" km fazla","")))))))</f>
        <v/>
      </c>
    </row>
    <row r="635">
      <c r="A635" s="4" t="n"/>
      <c r="B635" s="3" t="n"/>
      <c r="C635" s="3" t="n"/>
      <c r="D635" s="6" t="n"/>
      <c r="E635" s="7" t="n"/>
      <c r="F635" s="6" t="n"/>
      <c r="G635" s="7" t="n"/>
      <c r="H635" s="3" t="n"/>
      <c r="I635" s="8" t="n"/>
      <c r="J635" s="9" t="n"/>
      <c r="K635" s="3" t="n"/>
      <c r="L635" s="7">
        <f>IF(OR(E635="",G635=""),"",IF(G635&lt;E635,"",G635-E635))</f>
        <v/>
      </c>
      <c r="M635" s="10">
        <f>IF(OR(D635="",F635=""),"",IF(F635&gt;=D635,F635-D635,F635-D635+1)*24)</f>
        <v/>
      </c>
      <c r="N635" s="11">
        <f>IF(B635="","",SUMPRODUCT(MAX(($B$2:$B$634=B635)*($G$2:$G$634))))</f>
        <v/>
      </c>
      <c r="O635" s="3">
        <f>IF(B635="","",IF(COUNTIF('Araçlar'!$A$2:$A$101,B635)=0,"Plaka araç listesinde yok",IF(A635="","Tarih girilmedi",IF(AND(E635&lt;&gt;"",G635&lt;&gt;"",G635&lt;E635),"Dönüş km çıkıştan küçük",IF(OR(E635="",N635=0),"",IF(E635&lt;N635,"Çıkış km önceki dönüşten küçük",IF(E635&gt;N635,"Önceki dönüşten "&amp;TEXT(E635-N635,"0")&amp;" km fazla","")))))))</f>
        <v/>
      </c>
    </row>
    <row r="636">
      <c r="A636" s="4" t="n"/>
      <c r="B636" s="3" t="n"/>
      <c r="C636" s="3" t="n"/>
      <c r="D636" s="6" t="n"/>
      <c r="E636" s="7" t="n"/>
      <c r="F636" s="6" t="n"/>
      <c r="G636" s="7" t="n"/>
      <c r="H636" s="3" t="n"/>
      <c r="I636" s="8" t="n"/>
      <c r="J636" s="9" t="n"/>
      <c r="K636" s="3" t="n"/>
      <c r="L636" s="7">
        <f>IF(OR(E636="",G636=""),"",IF(G636&lt;E636,"",G636-E636))</f>
        <v/>
      </c>
      <c r="M636" s="10">
        <f>IF(OR(D636="",F636=""),"",IF(F636&gt;=D636,F636-D636,F636-D636+1)*24)</f>
        <v/>
      </c>
      <c r="N636" s="11">
        <f>IF(B636="","",SUMPRODUCT(MAX(($B$2:$B$635=B636)*($G$2:$G$635))))</f>
        <v/>
      </c>
      <c r="O636" s="3">
        <f>IF(B636="","",IF(COUNTIF('Araçlar'!$A$2:$A$101,B636)=0,"Plaka araç listesinde yok",IF(A636="","Tarih girilmedi",IF(AND(E636&lt;&gt;"",G636&lt;&gt;"",G636&lt;E636),"Dönüş km çıkıştan küçük",IF(OR(E636="",N636=0),"",IF(E636&lt;N636,"Çıkış km önceki dönüşten küçük",IF(E636&gt;N636,"Önceki dönüşten "&amp;TEXT(E636-N636,"0")&amp;" km fazla","")))))))</f>
        <v/>
      </c>
    </row>
    <row r="637">
      <c r="A637" s="4" t="n"/>
      <c r="B637" s="3" t="n"/>
      <c r="C637" s="3" t="n"/>
      <c r="D637" s="6" t="n"/>
      <c r="E637" s="7" t="n"/>
      <c r="F637" s="6" t="n"/>
      <c r="G637" s="7" t="n"/>
      <c r="H637" s="3" t="n"/>
      <c r="I637" s="8" t="n"/>
      <c r="J637" s="9" t="n"/>
      <c r="K637" s="3" t="n"/>
      <c r="L637" s="7">
        <f>IF(OR(E637="",G637=""),"",IF(G637&lt;E637,"",G637-E637))</f>
        <v/>
      </c>
      <c r="M637" s="10">
        <f>IF(OR(D637="",F637=""),"",IF(F637&gt;=D637,F637-D637,F637-D637+1)*24)</f>
        <v/>
      </c>
      <c r="N637" s="11">
        <f>IF(B637="","",SUMPRODUCT(MAX(($B$2:$B$636=B637)*($G$2:$G$636))))</f>
        <v/>
      </c>
      <c r="O637" s="3">
        <f>IF(B637="","",IF(COUNTIF('Araçlar'!$A$2:$A$101,B637)=0,"Plaka araç listesinde yok",IF(A637="","Tarih girilmedi",IF(AND(E637&lt;&gt;"",G637&lt;&gt;"",G637&lt;E637),"Dönüş km çıkıştan küçük",IF(OR(E637="",N637=0),"",IF(E637&lt;N637,"Çıkış km önceki dönüşten küçük",IF(E637&gt;N637,"Önceki dönüşten "&amp;TEXT(E637-N637,"0")&amp;" km fazla","")))))))</f>
        <v/>
      </c>
    </row>
    <row r="638">
      <c r="A638" s="4" t="n"/>
      <c r="B638" s="3" t="n"/>
      <c r="C638" s="3" t="n"/>
      <c r="D638" s="6" t="n"/>
      <c r="E638" s="7" t="n"/>
      <c r="F638" s="6" t="n"/>
      <c r="G638" s="7" t="n"/>
      <c r="H638" s="3" t="n"/>
      <c r="I638" s="8" t="n"/>
      <c r="J638" s="9" t="n"/>
      <c r="K638" s="3" t="n"/>
      <c r="L638" s="7">
        <f>IF(OR(E638="",G638=""),"",IF(G638&lt;E638,"",G638-E638))</f>
        <v/>
      </c>
      <c r="M638" s="10">
        <f>IF(OR(D638="",F638=""),"",IF(F638&gt;=D638,F638-D638,F638-D638+1)*24)</f>
        <v/>
      </c>
      <c r="N638" s="11">
        <f>IF(B638="","",SUMPRODUCT(MAX(($B$2:$B$637=B638)*($G$2:$G$637))))</f>
        <v/>
      </c>
      <c r="O638" s="3">
        <f>IF(B638="","",IF(COUNTIF('Araçlar'!$A$2:$A$101,B638)=0,"Plaka araç listesinde yok",IF(A638="","Tarih girilmedi",IF(AND(E638&lt;&gt;"",G638&lt;&gt;"",G638&lt;E638),"Dönüş km çıkıştan küçük",IF(OR(E638="",N638=0),"",IF(E638&lt;N638,"Çıkış km önceki dönüşten küçük",IF(E638&gt;N638,"Önceki dönüşten "&amp;TEXT(E638-N638,"0")&amp;" km fazla","")))))))</f>
        <v/>
      </c>
    </row>
    <row r="639">
      <c r="A639" s="4" t="n"/>
      <c r="B639" s="3" t="n"/>
      <c r="C639" s="3" t="n"/>
      <c r="D639" s="6" t="n"/>
      <c r="E639" s="7" t="n"/>
      <c r="F639" s="6" t="n"/>
      <c r="G639" s="7" t="n"/>
      <c r="H639" s="3" t="n"/>
      <c r="I639" s="8" t="n"/>
      <c r="J639" s="9" t="n"/>
      <c r="K639" s="3" t="n"/>
      <c r="L639" s="7">
        <f>IF(OR(E639="",G639=""),"",IF(G639&lt;E639,"",G639-E639))</f>
        <v/>
      </c>
      <c r="M639" s="10">
        <f>IF(OR(D639="",F639=""),"",IF(F639&gt;=D639,F639-D639,F639-D639+1)*24)</f>
        <v/>
      </c>
      <c r="N639" s="11">
        <f>IF(B639="","",SUMPRODUCT(MAX(($B$2:$B$638=B639)*($G$2:$G$638))))</f>
        <v/>
      </c>
      <c r="O639" s="3">
        <f>IF(B639="","",IF(COUNTIF('Araçlar'!$A$2:$A$101,B639)=0,"Plaka araç listesinde yok",IF(A639="","Tarih girilmedi",IF(AND(E639&lt;&gt;"",G639&lt;&gt;"",G639&lt;E639),"Dönüş km çıkıştan küçük",IF(OR(E639="",N639=0),"",IF(E639&lt;N639,"Çıkış km önceki dönüşten küçük",IF(E639&gt;N639,"Önceki dönüşten "&amp;TEXT(E639-N639,"0")&amp;" km fazla","")))))))</f>
        <v/>
      </c>
    </row>
    <row r="640">
      <c r="A640" s="4" t="n"/>
      <c r="B640" s="3" t="n"/>
      <c r="C640" s="3" t="n"/>
      <c r="D640" s="6" t="n"/>
      <c r="E640" s="7" t="n"/>
      <c r="F640" s="6" t="n"/>
      <c r="G640" s="7" t="n"/>
      <c r="H640" s="3" t="n"/>
      <c r="I640" s="8" t="n"/>
      <c r="J640" s="9" t="n"/>
      <c r="K640" s="3" t="n"/>
      <c r="L640" s="7">
        <f>IF(OR(E640="",G640=""),"",IF(G640&lt;E640,"",G640-E640))</f>
        <v/>
      </c>
      <c r="M640" s="10">
        <f>IF(OR(D640="",F640=""),"",IF(F640&gt;=D640,F640-D640,F640-D640+1)*24)</f>
        <v/>
      </c>
      <c r="N640" s="11">
        <f>IF(B640="","",SUMPRODUCT(MAX(($B$2:$B$639=B640)*($G$2:$G$639))))</f>
        <v/>
      </c>
      <c r="O640" s="3">
        <f>IF(B640="","",IF(COUNTIF('Araçlar'!$A$2:$A$101,B640)=0,"Plaka araç listesinde yok",IF(A640="","Tarih girilmedi",IF(AND(E640&lt;&gt;"",G640&lt;&gt;"",G640&lt;E640),"Dönüş km çıkıştan küçük",IF(OR(E640="",N640=0),"",IF(E640&lt;N640,"Çıkış km önceki dönüşten küçük",IF(E640&gt;N640,"Önceki dönüşten "&amp;TEXT(E640-N640,"0")&amp;" km fazla","")))))))</f>
        <v/>
      </c>
    </row>
    <row r="641">
      <c r="A641" s="4" t="n"/>
      <c r="B641" s="3" t="n"/>
      <c r="C641" s="3" t="n"/>
      <c r="D641" s="6" t="n"/>
      <c r="E641" s="7" t="n"/>
      <c r="F641" s="6" t="n"/>
      <c r="G641" s="7" t="n"/>
      <c r="H641" s="3" t="n"/>
      <c r="I641" s="8" t="n"/>
      <c r="J641" s="9" t="n"/>
      <c r="K641" s="3" t="n"/>
      <c r="L641" s="7">
        <f>IF(OR(E641="",G641=""),"",IF(G641&lt;E641,"",G641-E641))</f>
        <v/>
      </c>
      <c r="M641" s="10">
        <f>IF(OR(D641="",F641=""),"",IF(F641&gt;=D641,F641-D641,F641-D641+1)*24)</f>
        <v/>
      </c>
      <c r="N641" s="11">
        <f>IF(B641="","",SUMPRODUCT(MAX(($B$2:$B$640=B641)*($G$2:$G$640))))</f>
        <v/>
      </c>
      <c r="O641" s="3">
        <f>IF(B641="","",IF(COUNTIF('Araçlar'!$A$2:$A$101,B641)=0,"Plaka araç listesinde yok",IF(A641="","Tarih girilmedi",IF(AND(E641&lt;&gt;"",G641&lt;&gt;"",G641&lt;E641),"Dönüş km çıkıştan küçük",IF(OR(E641="",N641=0),"",IF(E641&lt;N641,"Çıkış km önceki dönüşten küçük",IF(E641&gt;N641,"Önceki dönüşten "&amp;TEXT(E641-N641,"0")&amp;" km fazla","")))))))</f>
        <v/>
      </c>
    </row>
    <row r="642">
      <c r="A642" s="4" t="n"/>
      <c r="B642" s="3" t="n"/>
      <c r="C642" s="3" t="n"/>
      <c r="D642" s="6" t="n"/>
      <c r="E642" s="7" t="n"/>
      <c r="F642" s="6" t="n"/>
      <c r="G642" s="7" t="n"/>
      <c r="H642" s="3" t="n"/>
      <c r="I642" s="8" t="n"/>
      <c r="J642" s="9" t="n"/>
      <c r="K642" s="3" t="n"/>
      <c r="L642" s="7">
        <f>IF(OR(E642="",G642=""),"",IF(G642&lt;E642,"",G642-E642))</f>
        <v/>
      </c>
      <c r="M642" s="10">
        <f>IF(OR(D642="",F642=""),"",IF(F642&gt;=D642,F642-D642,F642-D642+1)*24)</f>
        <v/>
      </c>
      <c r="N642" s="11">
        <f>IF(B642="","",SUMPRODUCT(MAX(($B$2:$B$641=B642)*($G$2:$G$641))))</f>
        <v/>
      </c>
      <c r="O642" s="3">
        <f>IF(B642="","",IF(COUNTIF('Araçlar'!$A$2:$A$101,B642)=0,"Plaka araç listesinde yok",IF(A642="","Tarih girilmedi",IF(AND(E642&lt;&gt;"",G642&lt;&gt;"",G642&lt;E642),"Dönüş km çıkıştan küçük",IF(OR(E642="",N642=0),"",IF(E642&lt;N642,"Çıkış km önceki dönüşten küçük",IF(E642&gt;N642,"Önceki dönüşten "&amp;TEXT(E642-N642,"0")&amp;" km fazla","")))))))</f>
        <v/>
      </c>
    </row>
    <row r="643">
      <c r="A643" s="4" t="n"/>
      <c r="B643" s="3" t="n"/>
      <c r="C643" s="3" t="n"/>
      <c r="D643" s="6" t="n"/>
      <c r="E643" s="7" t="n"/>
      <c r="F643" s="6" t="n"/>
      <c r="G643" s="7" t="n"/>
      <c r="H643" s="3" t="n"/>
      <c r="I643" s="8" t="n"/>
      <c r="J643" s="9" t="n"/>
      <c r="K643" s="3" t="n"/>
      <c r="L643" s="7">
        <f>IF(OR(E643="",G643=""),"",IF(G643&lt;E643,"",G643-E643))</f>
        <v/>
      </c>
      <c r="M643" s="10">
        <f>IF(OR(D643="",F643=""),"",IF(F643&gt;=D643,F643-D643,F643-D643+1)*24)</f>
        <v/>
      </c>
      <c r="N643" s="11">
        <f>IF(B643="","",SUMPRODUCT(MAX(($B$2:$B$642=B643)*($G$2:$G$642))))</f>
        <v/>
      </c>
      <c r="O643" s="3">
        <f>IF(B643="","",IF(COUNTIF('Araçlar'!$A$2:$A$101,B643)=0,"Plaka araç listesinde yok",IF(A643="","Tarih girilmedi",IF(AND(E643&lt;&gt;"",G643&lt;&gt;"",G643&lt;E643),"Dönüş km çıkıştan küçük",IF(OR(E643="",N643=0),"",IF(E643&lt;N643,"Çıkış km önceki dönüşten küçük",IF(E643&gt;N643,"Önceki dönüşten "&amp;TEXT(E643-N643,"0")&amp;" km fazla","")))))))</f>
        <v/>
      </c>
    </row>
    <row r="644">
      <c r="A644" s="4" t="n"/>
      <c r="B644" s="3" t="n"/>
      <c r="C644" s="3" t="n"/>
      <c r="D644" s="6" t="n"/>
      <c r="E644" s="7" t="n"/>
      <c r="F644" s="6" t="n"/>
      <c r="G644" s="7" t="n"/>
      <c r="H644" s="3" t="n"/>
      <c r="I644" s="8" t="n"/>
      <c r="J644" s="9" t="n"/>
      <c r="K644" s="3" t="n"/>
      <c r="L644" s="7">
        <f>IF(OR(E644="",G644=""),"",IF(G644&lt;E644,"",G644-E644))</f>
        <v/>
      </c>
      <c r="M644" s="10">
        <f>IF(OR(D644="",F644=""),"",IF(F644&gt;=D644,F644-D644,F644-D644+1)*24)</f>
        <v/>
      </c>
      <c r="N644" s="11">
        <f>IF(B644="","",SUMPRODUCT(MAX(($B$2:$B$643=B644)*($G$2:$G$643))))</f>
        <v/>
      </c>
      <c r="O644" s="3">
        <f>IF(B644="","",IF(COUNTIF('Araçlar'!$A$2:$A$101,B644)=0,"Plaka araç listesinde yok",IF(A644="","Tarih girilmedi",IF(AND(E644&lt;&gt;"",G644&lt;&gt;"",G644&lt;E644),"Dönüş km çıkıştan küçük",IF(OR(E644="",N644=0),"",IF(E644&lt;N644,"Çıkış km önceki dönüşten küçük",IF(E644&gt;N644,"Önceki dönüşten "&amp;TEXT(E644-N644,"0")&amp;" km fazla","")))))))</f>
        <v/>
      </c>
    </row>
    <row r="645">
      <c r="A645" s="4" t="n"/>
      <c r="B645" s="3" t="n"/>
      <c r="C645" s="3" t="n"/>
      <c r="D645" s="6" t="n"/>
      <c r="E645" s="7" t="n"/>
      <c r="F645" s="6" t="n"/>
      <c r="G645" s="7" t="n"/>
      <c r="H645" s="3" t="n"/>
      <c r="I645" s="8" t="n"/>
      <c r="J645" s="9" t="n"/>
      <c r="K645" s="3" t="n"/>
      <c r="L645" s="7">
        <f>IF(OR(E645="",G645=""),"",IF(G645&lt;E645,"",G645-E645))</f>
        <v/>
      </c>
      <c r="M645" s="10">
        <f>IF(OR(D645="",F645=""),"",IF(F645&gt;=D645,F645-D645,F645-D645+1)*24)</f>
        <v/>
      </c>
      <c r="N645" s="11">
        <f>IF(B645="","",SUMPRODUCT(MAX(($B$2:$B$644=B645)*($G$2:$G$644))))</f>
        <v/>
      </c>
      <c r="O645" s="3">
        <f>IF(B645="","",IF(COUNTIF('Araçlar'!$A$2:$A$101,B645)=0,"Plaka araç listesinde yok",IF(A645="","Tarih girilmedi",IF(AND(E645&lt;&gt;"",G645&lt;&gt;"",G645&lt;E645),"Dönüş km çıkıştan küçük",IF(OR(E645="",N645=0),"",IF(E645&lt;N645,"Çıkış km önceki dönüşten küçük",IF(E645&gt;N645,"Önceki dönüşten "&amp;TEXT(E645-N645,"0")&amp;" km fazla","")))))))</f>
        <v/>
      </c>
    </row>
    <row r="646">
      <c r="A646" s="4" t="n"/>
      <c r="B646" s="3" t="n"/>
      <c r="C646" s="3" t="n"/>
      <c r="D646" s="6" t="n"/>
      <c r="E646" s="7" t="n"/>
      <c r="F646" s="6" t="n"/>
      <c r="G646" s="7" t="n"/>
      <c r="H646" s="3" t="n"/>
      <c r="I646" s="8" t="n"/>
      <c r="J646" s="9" t="n"/>
      <c r="K646" s="3" t="n"/>
      <c r="L646" s="7">
        <f>IF(OR(E646="",G646=""),"",IF(G646&lt;E646,"",G646-E646))</f>
        <v/>
      </c>
      <c r="M646" s="10">
        <f>IF(OR(D646="",F646=""),"",IF(F646&gt;=D646,F646-D646,F646-D646+1)*24)</f>
        <v/>
      </c>
      <c r="N646" s="11">
        <f>IF(B646="","",SUMPRODUCT(MAX(($B$2:$B$645=B646)*($G$2:$G$645))))</f>
        <v/>
      </c>
      <c r="O646" s="3">
        <f>IF(B646="","",IF(COUNTIF('Araçlar'!$A$2:$A$101,B646)=0,"Plaka araç listesinde yok",IF(A646="","Tarih girilmedi",IF(AND(E646&lt;&gt;"",G646&lt;&gt;"",G646&lt;E646),"Dönüş km çıkıştan küçük",IF(OR(E646="",N646=0),"",IF(E646&lt;N646,"Çıkış km önceki dönüşten küçük",IF(E646&gt;N646,"Önceki dönüşten "&amp;TEXT(E646-N646,"0")&amp;" km fazla","")))))))</f>
        <v/>
      </c>
    </row>
    <row r="647">
      <c r="A647" s="4" t="n"/>
      <c r="B647" s="3" t="n"/>
      <c r="C647" s="3" t="n"/>
      <c r="D647" s="6" t="n"/>
      <c r="E647" s="7" t="n"/>
      <c r="F647" s="6" t="n"/>
      <c r="G647" s="7" t="n"/>
      <c r="H647" s="3" t="n"/>
      <c r="I647" s="8" t="n"/>
      <c r="J647" s="9" t="n"/>
      <c r="K647" s="3" t="n"/>
      <c r="L647" s="7">
        <f>IF(OR(E647="",G647=""),"",IF(G647&lt;E647,"",G647-E647))</f>
        <v/>
      </c>
      <c r="M647" s="10">
        <f>IF(OR(D647="",F647=""),"",IF(F647&gt;=D647,F647-D647,F647-D647+1)*24)</f>
        <v/>
      </c>
      <c r="N647" s="11">
        <f>IF(B647="","",SUMPRODUCT(MAX(($B$2:$B$646=B647)*($G$2:$G$646))))</f>
        <v/>
      </c>
      <c r="O647" s="3">
        <f>IF(B647="","",IF(COUNTIF('Araçlar'!$A$2:$A$101,B647)=0,"Plaka araç listesinde yok",IF(A647="","Tarih girilmedi",IF(AND(E647&lt;&gt;"",G647&lt;&gt;"",G647&lt;E647),"Dönüş km çıkıştan küçük",IF(OR(E647="",N647=0),"",IF(E647&lt;N647,"Çıkış km önceki dönüşten küçük",IF(E647&gt;N647,"Önceki dönüşten "&amp;TEXT(E647-N647,"0")&amp;" km fazla","")))))))</f>
        <v/>
      </c>
    </row>
    <row r="648">
      <c r="A648" s="4" t="n"/>
      <c r="B648" s="3" t="n"/>
      <c r="C648" s="3" t="n"/>
      <c r="D648" s="6" t="n"/>
      <c r="E648" s="7" t="n"/>
      <c r="F648" s="6" t="n"/>
      <c r="G648" s="7" t="n"/>
      <c r="H648" s="3" t="n"/>
      <c r="I648" s="8" t="n"/>
      <c r="J648" s="9" t="n"/>
      <c r="K648" s="3" t="n"/>
      <c r="L648" s="7">
        <f>IF(OR(E648="",G648=""),"",IF(G648&lt;E648,"",G648-E648))</f>
        <v/>
      </c>
      <c r="M648" s="10">
        <f>IF(OR(D648="",F648=""),"",IF(F648&gt;=D648,F648-D648,F648-D648+1)*24)</f>
        <v/>
      </c>
      <c r="N648" s="11">
        <f>IF(B648="","",SUMPRODUCT(MAX(($B$2:$B$647=B648)*($G$2:$G$647))))</f>
        <v/>
      </c>
      <c r="O648" s="3">
        <f>IF(B648="","",IF(COUNTIF('Araçlar'!$A$2:$A$101,B648)=0,"Plaka araç listesinde yok",IF(A648="","Tarih girilmedi",IF(AND(E648&lt;&gt;"",G648&lt;&gt;"",G648&lt;E648),"Dönüş km çıkıştan küçük",IF(OR(E648="",N648=0),"",IF(E648&lt;N648,"Çıkış km önceki dönüşten küçük",IF(E648&gt;N648,"Önceki dönüşten "&amp;TEXT(E648-N648,"0")&amp;" km fazla","")))))))</f>
        <v/>
      </c>
    </row>
    <row r="649">
      <c r="A649" s="4" t="n"/>
      <c r="B649" s="3" t="n"/>
      <c r="C649" s="3" t="n"/>
      <c r="D649" s="6" t="n"/>
      <c r="E649" s="7" t="n"/>
      <c r="F649" s="6" t="n"/>
      <c r="G649" s="7" t="n"/>
      <c r="H649" s="3" t="n"/>
      <c r="I649" s="8" t="n"/>
      <c r="J649" s="9" t="n"/>
      <c r="K649" s="3" t="n"/>
      <c r="L649" s="7">
        <f>IF(OR(E649="",G649=""),"",IF(G649&lt;E649,"",G649-E649))</f>
        <v/>
      </c>
      <c r="M649" s="10">
        <f>IF(OR(D649="",F649=""),"",IF(F649&gt;=D649,F649-D649,F649-D649+1)*24)</f>
        <v/>
      </c>
      <c r="N649" s="11">
        <f>IF(B649="","",SUMPRODUCT(MAX(($B$2:$B$648=B649)*($G$2:$G$648))))</f>
        <v/>
      </c>
      <c r="O649" s="3">
        <f>IF(B649="","",IF(COUNTIF('Araçlar'!$A$2:$A$101,B649)=0,"Plaka araç listesinde yok",IF(A649="","Tarih girilmedi",IF(AND(E649&lt;&gt;"",G649&lt;&gt;"",G649&lt;E649),"Dönüş km çıkıştan küçük",IF(OR(E649="",N649=0),"",IF(E649&lt;N649,"Çıkış km önceki dönüşten küçük",IF(E649&gt;N649,"Önceki dönüşten "&amp;TEXT(E649-N649,"0")&amp;" km fazla","")))))))</f>
        <v/>
      </c>
    </row>
    <row r="650">
      <c r="A650" s="4" t="n"/>
      <c r="B650" s="3" t="n"/>
      <c r="C650" s="3" t="n"/>
      <c r="D650" s="6" t="n"/>
      <c r="E650" s="7" t="n"/>
      <c r="F650" s="6" t="n"/>
      <c r="G650" s="7" t="n"/>
      <c r="H650" s="3" t="n"/>
      <c r="I650" s="8" t="n"/>
      <c r="J650" s="9" t="n"/>
      <c r="K650" s="3" t="n"/>
      <c r="L650" s="7">
        <f>IF(OR(E650="",G650=""),"",IF(G650&lt;E650,"",G650-E650))</f>
        <v/>
      </c>
      <c r="M650" s="10">
        <f>IF(OR(D650="",F650=""),"",IF(F650&gt;=D650,F650-D650,F650-D650+1)*24)</f>
        <v/>
      </c>
      <c r="N650" s="11">
        <f>IF(B650="","",SUMPRODUCT(MAX(($B$2:$B$649=B650)*($G$2:$G$649))))</f>
        <v/>
      </c>
      <c r="O650" s="3">
        <f>IF(B650="","",IF(COUNTIF('Araçlar'!$A$2:$A$101,B650)=0,"Plaka araç listesinde yok",IF(A650="","Tarih girilmedi",IF(AND(E650&lt;&gt;"",G650&lt;&gt;"",G650&lt;E650),"Dönüş km çıkıştan küçük",IF(OR(E650="",N650=0),"",IF(E650&lt;N650,"Çıkış km önceki dönüşten küçük",IF(E650&gt;N650,"Önceki dönüşten "&amp;TEXT(E650-N650,"0")&amp;" km fazla","")))))))</f>
        <v/>
      </c>
    </row>
    <row r="651">
      <c r="A651" s="4" t="n"/>
      <c r="B651" s="3" t="n"/>
      <c r="C651" s="3" t="n"/>
      <c r="D651" s="6" t="n"/>
      <c r="E651" s="7" t="n"/>
      <c r="F651" s="6" t="n"/>
      <c r="G651" s="7" t="n"/>
      <c r="H651" s="3" t="n"/>
      <c r="I651" s="8" t="n"/>
      <c r="J651" s="9" t="n"/>
      <c r="K651" s="3" t="n"/>
      <c r="L651" s="7">
        <f>IF(OR(E651="",G651=""),"",IF(G651&lt;E651,"",G651-E651))</f>
        <v/>
      </c>
      <c r="M651" s="10">
        <f>IF(OR(D651="",F651=""),"",IF(F651&gt;=D651,F651-D651,F651-D651+1)*24)</f>
        <v/>
      </c>
      <c r="N651" s="11">
        <f>IF(B651="","",SUMPRODUCT(MAX(($B$2:$B$650=B651)*($G$2:$G$650))))</f>
        <v/>
      </c>
      <c r="O651" s="3">
        <f>IF(B651="","",IF(COUNTIF('Araçlar'!$A$2:$A$101,B651)=0,"Plaka araç listesinde yok",IF(A651="","Tarih girilmedi",IF(AND(E651&lt;&gt;"",G651&lt;&gt;"",G651&lt;E651),"Dönüş km çıkıştan küçük",IF(OR(E651="",N651=0),"",IF(E651&lt;N651,"Çıkış km önceki dönüşten küçük",IF(E651&gt;N651,"Önceki dönüşten "&amp;TEXT(E651-N651,"0")&amp;" km fazla","")))))))</f>
        <v/>
      </c>
    </row>
    <row r="652">
      <c r="A652" s="4" t="n"/>
      <c r="B652" s="3" t="n"/>
      <c r="C652" s="3" t="n"/>
      <c r="D652" s="6" t="n"/>
      <c r="E652" s="7" t="n"/>
      <c r="F652" s="6" t="n"/>
      <c r="G652" s="7" t="n"/>
      <c r="H652" s="3" t="n"/>
      <c r="I652" s="8" t="n"/>
      <c r="J652" s="9" t="n"/>
      <c r="K652" s="3" t="n"/>
      <c r="L652" s="7">
        <f>IF(OR(E652="",G652=""),"",IF(G652&lt;E652,"",G652-E652))</f>
        <v/>
      </c>
      <c r="M652" s="10">
        <f>IF(OR(D652="",F652=""),"",IF(F652&gt;=D652,F652-D652,F652-D652+1)*24)</f>
        <v/>
      </c>
      <c r="N652" s="11">
        <f>IF(B652="","",SUMPRODUCT(MAX(($B$2:$B$651=B652)*($G$2:$G$651))))</f>
        <v/>
      </c>
      <c r="O652" s="3">
        <f>IF(B652="","",IF(COUNTIF('Araçlar'!$A$2:$A$101,B652)=0,"Plaka araç listesinde yok",IF(A652="","Tarih girilmedi",IF(AND(E652&lt;&gt;"",G652&lt;&gt;"",G652&lt;E652),"Dönüş km çıkıştan küçük",IF(OR(E652="",N652=0),"",IF(E652&lt;N652,"Çıkış km önceki dönüşten küçük",IF(E652&gt;N652,"Önceki dönüşten "&amp;TEXT(E652-N652,"0")&amp;" km fazla","")))))))</f>
        <v/>
      </c>
    </row>
    <row r="653">
      <c r="A653" s="4" t="n"/>
      <c r="B653" s="3" t="n"/>
      <c r="C653" s="3" t="n"/>
      <c r="D653" s="6" t="n"/>
      <c r="E653" s="7" t="n"/>
      <c r="F653" s="6" t="n"/>
      <c r="G653" s="7" t="n"/>
      <c r="H653" s="3" t="n"/>
      <c r="I653" s="8" t="n"/>
      <c r="J653" s="9" t="n"/>
      <c r="K653" s="3" t="n"/>
      <c r="L653" s="7">
        <f>IF(OR(E653="",G653=""),"",IF(G653&lt;E653,"",G653-E653))</f>
        <v/>
      </c>
      <c r="M653" s="10">
        <f>IF(OR(D653="",F653=""),"",IF(F653&gt;=D653,F653-D653,F653-D653+1)*24)</f>
        <v/>
      </c>
      <c r="N653" s="11">
        <f>IF(B653="","",SUMPRODUCT(MAX(($B$2:$B$652=B653)*($G$2:$G$652))))</f>
        <v/>
      </c>
      <c r="O653" s="3">
        <f>IF(B653="","",IF(COUNTIF('Araçlar'!$A$2:$A$101,B653)=0,"Plaka araç listesinde yok",IF(A653="","Tarih girilmedi",IF(AND(E653&lt;&gt;"",G653&lt;&gt;"",G653&lt;E653),"Dönüş km çıkıştan küçük",IF(OR(E653="",N653=0),"",IF(E653&lt;N653,"Çıkış km önceki dönüşten küçük",IF(E653&gt;N653,"Önceki dönüşten "&amp;TEXT(E653-N653,"0")&amp;" km fazla","")))))))</f>
        <v/>
      </c>
    </row>
    <row r="654">
      <c r="A654" s="4" t="n"/>
      <c r="B654" s="3" t="n"/>
      <c r="C654" s="3" t="n"/>
      <c r="D654" s="6" t="n"/>
      <c r="E654" s="7" t="n"/>
      <c r="F654" s="6" t="n"/>
      <c r="G654" s="7" t="n"/>
      <c r="H654" s="3" t="n"/>
      <c r="I654" s="8" t="n"/>
      <c r="J654" s="9" t="n"/>
      <c r="K654" s="3" t="n"/>
      <c r="L654" s="7">
        <f>IF(OR(E654="",G654=""),"",IF(G654&lt;E654,"",G654-E654))</f>
        <v/>
      </c>
      <c r="M654" s="10">
        <f>IF(OR(D654="",F654=""),"",IF(F654&gt;=D654,F654-D654,F654-D654+1)*24)</f>
        <v/>
      </c>
      <c r="N654" s="11">
        <f>IF(B654="","",SUMPRODUCT(MAX(($B$2:$B$653=B654)*($G$2:$G$653))))</f>
        <v/>
      </c>
      <c r="O654" s="3">
        <f>IF(B654="","",IF(COUNTIF('Araçlar'!$A$2:$A$101,B654)=0,"Plaka araç listesinde yok",IF(A654="","Tarih girilmedi",IF(AND(E654&lt;&gt;"",G654&lt;&gt;"",G654&lt;E654),"Dönüş km çıkıştan küçük",IF(OR(E654="",N654=0),"",IF(E654&lt;N654,"Çıkış km önceki dönüşten küçük",IF(E654&gt;N654,"Önceki dönüşten "&amp;TEXT(E654-N654,"0")&amp;" km fazla","")))))))</f>
        <v/>
      </c>
    </row>
    <row r="655">
      <c r="A655" s="4" t="n"/>
      <c r="B655" s="3" t="n"/>
      <c r="C655" s="3" t="n"/>
      <c r="D655" s="6" t="n"/>
      <c r="E655" s="7" t="n"/>
      <c r="F655" s="6" t="n"/>
      <c r="G655" s="7" t="n"/>
      <c r="H655" s="3" t="n"/>
      <c r="I655" s="8" t="n"/>
      <c r="J655" s="9" t="n"/>
      <c r="K655" s="3" t="n"/>
      <c r="L655" s="7">
        <f>IF(OR(E655="",G655=""),"",IF(G655&lt;E655,"",G655-E655))</f>
        <v/>
      </c>
      <c r="M655" s="10">
        <f>IF(OR(D655="",F655=""),"",IF(F655&gt;=D655,F655-D655,F655-D655+1)*24)</f>
        <v/>
      </c>
      <c r="N655" s="11">
        <f>IF(B655="","",SUMPRODUCT(MAX(($B$2:$B$654=B655)*($G$2:$G$654))))</f>
        <v/>
      </c>
      <c r="O655" s="3">
        <f>IF(B655="","",IF(COUNTIF('Araçlar'!$A$2:$A$101,B655)=0,"Plaka araç listesinde yok",IF(A655="","Tarih girilmedi",IF(AND(E655&lt;&gt;"",G655&lt;&gt;"",G655&lt;E655),"Dönüş km çıkıştan küçük",IF(OR(E655="",N655=0),"",IF(E655&lt;N655,"Çıkış km önceki dönüşten küçük",IF(E655&gt;N655,"Önceki dönüşten "&amp;TEXT(E655-N655,"0")&amp;" km fazla","")))))))</f>
        <v/>
      </c>
    </row>
    <row r="656">
      <c r="A656" s="4" t="n"/>
      <c r="B656" s="3" t="n"/>
      <c r="C656" s="3" t="n"/>
      <c r="D656" s="6" t="n"/>
      <c r="E656" s="7" t="n"/>
      <c r="F656" s="6" t="n"/>
      <c r="G656" s="7" t="n"/>
      <c r="H656" s="3" t="n"/>
      <c r="I656" s="8" t="n"/>
      <c r="J656" s="9" t="n"/>
      <c r="K656" s="3" t="n"/>
      <c r="L656" s="7">
        <f>IF(OR(E656="",G656=""),"",IF(G656&lt;E656,"",G656-E656))</f>
        <v/>
      </c>
      <c r="M656" s="10">
        <f>IF(OR(D656="",F656=""),"",IF(F656&gt;=D656,F656-D656,F656-D656+1)*24)</f>
        <v/>
      </c>
      <c r="N656" s="11">
        <f>IF(B656="","",SUMPRODUCT(MAX(($B$2:$B$655=B656)*($G$2:$G$655))))</f>
        <v/>
      </c>
      <c r="O656" s="3">
        <f>IF(B656="","",IF(COUNTIF('Araçlar'!$A$2:$A$101,B656)=0,"Plaka araç listesinde yok",IF(A656="","Tarih girilmedi",IF(AND(E656&lt;&gt;"",G656&lt;&gt;"",G656&lt;E656),"Dönüş km çıkıştan küçük",IF(OR(E656="",N656=0),"",IF(E656&lt;N656,"Çıkış km önceki dönüşten küçük",IF(E656&gt;N656,"Önceki dönüşten "&amp;TEXT(E656-N656,"0")&amp;" km fazla","")))))))</f>
        <v/>
      </c>
    </row>
    <row r="657">
      <c r="A657" s="4" t="n"/>
      <c r="B657" s="3" t="n"/>
      <c r="C657" s="3" t="n"/>
      <c r="D657" s="6" t="n"/>
      <c r="E657" s="7" t="n"/>
      <c r="F657" s="6" t="n"/>
      <c r="G657" s="7" t="n"/>
      <c r="H657" s="3" t="n"/>
      <c r="I657" s="8" t="n"/>
      <c r="J657" s="9" t="n"/>
      <c r="K657" s="3" t="n"/>
      <c r="L657" s="7">
        <f>IF(OR(E657="",G657=""),"",IF(G657&lt;E657,"",G657-E657))</f>
        <v/>
      </c>
      <c r="M657" s="10">
        <f>IF(OR(D657="",F657=""),"",IF(F657&gt;=D657,F657-D657,F657-D657+1)*24)</f>
        <v/>
      </c>
      <c r="N657" s="11">
        <f>IF(B657="","",SUMPRODUCT(MAX(($B$2:$B$656=B657)*($G$2:$G$656))))</f>
        <v/>
      </c>
      <c r="O657" s="3">
        <f>IF(B657="","",IF(COUNTIF('Araçlar'!$A$2:$A$101,B657)=0,"Plaka araç listesinde yok",IF(A657="","Tarih girilmedi",IF(AND(E657&lt;&gt;"",G657&lt;&gt;"",G657&lt;E657),"Dönüş km çıkıştan küçük",IF(OR(E657="",N657=0),"",IF(E657&lt;N657,"Çıkış km önceki dönüşten küçük",IF(E657&gt;N657,"Önceki dönüşten "&amp;TEXT(E657-N657,"0")&amp;" km fazla","")))))))</f>
        <v/>
      </c>
    </row>
    <row r="658">
      <c r="A658" s="4" t="n"/>
      <c r="B658" s="3" t="n"/>
      <c r="C658" s="3" t="n"/>
      <c r="D658" s="6" t="n"/>
      <c r="E658" s="7" t="n"/>
      <c r="F658" s="6" t="n"/>
      <c r="G658" s="7" t="n"/>
      <c r="H658" s="3" t="n"/>
      <c r="I658" s="8" t="n"/>
      <c r="J658" s="9" t="n"/>
      <c r="K658" s="3" t="n"/>
      <c r="L658" s="7">
        <f>IF(OR(E658="",G658=""),"",IF(G658&lt;E658,"",G658-E658))</f>
        <v/>
      </c>
      <c r="M658" s="10">
        <f>IF(OR(D658="",F658=""),"",IF(F658&gt;=D658,F658-D658,F658-D658+1)*24)</f>
        <v/>
      </c>
      <c r="N658" s="11">
        <f>IF(B658="","",SUMPRODUCT(MAX(($B$2:$B$657=B658)*($G$2:$G$657))))</f>
        <v/>
      </c>
      <c r="O658" s="3">
        <f>IF(B658="","",IF(COUNTIF('Araçlar'!$A$2:$A$101,B658)=0,"Plaka araç listesinde yok",IF(A658="","Tarih girilmedi",IF(AND(E658&lt;&gt;"",G658&lt;&gt;"",G658&lt;E658),"Dönüş km çıkıştan küçük",IF(OR(E658="",N658=0),"",IF(E658&lt;N658,"Çıkış km önceki dönüşten küçük",IF(E658&gt;N658,"Önceki dönüşten "&amp;TEXT(E658-N658,"0")&amp;" km fazla","")))))))</f>
        <v/>
      </c>
    </row>
    <row r="659">
      <c r="A659" s="4" t="n"/>
      <c r="B659" s="3" t="n"/>
      <c r="C659" s="3" t="n"/>
      <c r="D659" s="6" t="n"/>
      <c r="E659" s="7" t="n"/>
      <c r="F659" s="6" t="n"/>
      <c r="G659" s="7" t="n"/>
      <c r="H659" s="3" t="n"/>
      <c r="I659" s="8" t="n"/>
      <c r="J659" s="9" t="n"/>
      <c r="K659" s="3" t="n"/>
      <c r="L659" s="7">
        <f>IF(OR(E659="",G659=""),"",IF(G659&lt;E659,"",G659-E659))</f>
        <v/>
      </c>
      <c r="M659" s="10">
        <f>IF(OR(D659="",F659=""),"",IF(F659&gt;=D659,F659-D659,F659-D659+1)*24)</f>
        <v/>
      </c>
      <c r="N659" s="11">
        <f>IF(B659="","",SUMPRODUCT(MAX(($B$2:$B$658=B659)*($G$2:$G$658))))</f>
        <v/>
      </c>
      <c r="O659" s="3">
        <f>IF(B659="","",IF(COUNTIF('Araçlar'!$A$2:$A$101,B659)=0,"Plaka araç listesinde yok",IF(A659="","Tarih girilmedi",IF(AND(E659&lt;&gt;"",G659&lt;&gt;"",G659&lt;E659),"Dönüş km çıkıştan küçük",IF(OR(E659="",N659=0),"",IF(E659&lt;N659,"Çıkış km önceki dönüşten küçük",IF(E659&gt;N659,"Önceki dönüşten "&amp;TEXT(E659-N659,"0")&amp;" km fazla","")))))))</f>
        <v/>
      </c>
    </row>
    <row r="660">
      <c r="A660" s="4" t="n"/>
      <c r="B660" s="3" t="n"/>
      <c r="C660" s="3" t="n"/>
      <c r="D660" s="6" t="n"/>
      <c r="E660" s="7" t="n"/>
      <c r="F660" s="6" t="n"/>
      <c r="G660" s="7" t="n"/>
      <c r="H660" s="3" t="n"/>
      <c r="I660" s="8" t="n"/>
      <c r="J660" s="9" t="n"/>
      <c r="K660" s="3" t="n"/>
      <c r="L660" s="7">
        <f>IF(OR(E660="",G660=""),"",IF(G660&lt;E660,"",G660-E660))</f>
        <v/>
      </c>
      <c r="M660" s="10">
        <f>IF(OR(D660="",F660=""),"",IF(F660&gt;=D660,F660-D660,F660-D660+1)*24)</f>
        <v/>
      </c>
      <c r="N660" s="11">
        <f>IF(B660="","",SUMPRODUCT(MAX(($B$2:$B$659=B660)*($G$2:$G$659))))</f>
        <v/>
      </c>
      <c r="O660" s="3">
        <f>IF(B660="","",IF(COUNTIF('Araçlar'!$A$2:$A$101,B660)=0,"Plaka araç listesinde yok",IF(A660="","Tarih girilmedi",IF(AND(E660&lt;&gt;"",G660&lt;&gt;"",G660&lt;E660),"Dönüş km çıkıştan küçük",IF(OR(E660="",N660=0),"",IF(E660&lt;N660,"Çıkış km önceki dönüşten küçük",IF(E660&gt;N660,"Önceki dönüşten "&amp;TEXT(E660-N660,"0")&amp;" km fazla","")))))))</f>
        <v/>
      </c>
    </row>
    <row r="661">
      <c r="A661" s="4" t="n"/>
      <c r="B661" s="3" t="n"/>
      <c r="C661" s="3" t="n"/>
      <c r="D661" s="6" t="n"/>
      <c r="E661" s="7" t="n"/>
      <c r="F661" s="6" t="n"/>
      <c r="G661" s="7" t="n"/>
      <c r="H661" s="3" t="n"/>
      <c r="I661" s="8" t="n"/>
      <c r="J661" s="9" t="n"/>
      <c r="K661" s="3" t="n"/>
      <c r="L661" s="7">
        <f>IF(OR(E661="",G661=""),"",IF(G661&lt;E661,"",G661-E661))</f>
        <v/>
      </c>
      <c r="M661" s="10">
        <f>IF(OR(D661="",F661=""),"",IF(F661&gt;=D661,F661-D661,F661-D661+1)*24)</f>
        <v/>
      </c>
      <c r="N661" s="11">
        <f>IF(B661="","",SUMPRODUCT(MAX(($B$2:$B$660=B661)*($G$2:$G$660))))</f>
        <v/>
      </c>
      <c r="O661" s="3">
        <f>IF(B661="","",IF(COUNTIF('Araçlar'!$A$2:$A$101,B661)=0,"Plaka araç listesinde yok",IF(A661="","Tarih girilmedi",IF(AND(E661&lt;&gt;"",G661&lt;&gt;"",G661&lt;E661),"Dönüş km çıkıştan küçük",IF(OR(E661="",N661=0),"",IF(E661&lt;N661,"Çıkış km önceki dönüşten küçük",IF(E661&gt;N661,"Önceki dönüşten "&amp;TEXT(E661-N661,"0")&amp;" km fazla","")))))))</f>
        <v/>
      </c>
    </row>
    <row r="662">
      <c r="A662" s="4" t="n"/>
      <c r="B662" s="3" t="n"/>
      <c r="C662" s="3" t="n"/>
      <c r="D662" s="6" t="n"/>
      <c r="E662" s="7" t="n"/>
      <c r="F662" s="6" t="n"/>
      <c r="G662" s="7" t="n"/>
      <c r="H662" s="3" t="n"/>
      <c r="I662" s="8" t="n"/>
      <c r="J662" s="9" t="n"/>
      <c r="K662" s="3" t="n"/>
      <c r="L662" s="7">
        <f>IF(OR(E662="",G662=""),"",IF(G662&lt;E662,"",G662-E662))</f>
        <v/>
      </c>
      <c r="M662" s="10">
        <f>IF(OR(D662="",F662=""),"",IF(F662&gt;=D662,F662-D662,F662-D662+1)*24)</f>
        <v/>
      </c>
      <c r="N662" s="11">
        <f>IF(B662="","",SUMPRODUCT(MAX(($B$2:$B$661=B662)*($G$2:$G$661))))</f>
        <v/>
      </c>
      <c r="O662" s="3">
        <f>IF(B662="","",IF(COUNTIF('Araçlar'!$A$2:$A$101,B662)=0,"Plaka araç listesinde yok",IF(A662="","Tarih girilmedi",IF(AND(E662&lt;&gt;"",G662&lt;&gt;"",G662&lt;E662),"Dönüş km çıkıştan küçük",IF(OR(E662="",N662=0),"",IF(E662&lt;N662,"Çıkış km önceki dönüşten küçük",IF(E662&gt;N662,"Önceki dönüşten "&amp;TEXT(E662-N662,"0")&amp;" km fazla","")))))))</f>
        <v/>
      </c>
    </row>
    <row r="663">
      <c r="A663" s="4" t="n"/>
      <c r="B663" s="3" t="n"/>
      <c r="C663" s="3" t="n"/>
      <c r="D663" s="6" t="n"/>
      <c r="E663" s="7" t="n"/>
      <c r="F663" s="6" t="n"/>
      <c r="G663" s="7" t="n"/>
      <c r="H663" s="3" t="n"/>
      <c r="I663" s="8" t="n"/>
      <c r="J663" s="9" t="n"/>
      <c r="K663" s="3" t="n"/>
      <c r="L663" s="7">
        <f>IF(OR(E663="",G663=""),"",IF(G663&lt;E663,"",G663-E663))</f>
        <v/>
      </c>
      <c r="M663" s="10">
        <f>IF(OR(D663="",F663=""),"",IF(F663&gt;=D663,F663-D663,F663-D663+1)*24)</f>
        <v/>
      </c>
      <c r="N663" s="11">
        <f>IF(B663="","",SUMPRODUCT(MAX(($B$2:$B$662=B663)*($G$2:$G$662))))</f>
        <v/>
      </c>
      <c r="O663" s="3">
        <f>IF(B663="","",IF(COUNTIF('Araçlar'!$A$2:$A$101,B663)=0,"Plaka araç listesinde yok",IF(A663="","Tarih girilmedi",IF(AND(E663&lt;&gt;"",G663&lt;&gt;"",G663&lt;E663),"Dönüş km çıkıştan küçük",IF(OR(E663="",N663=0),"",IF(E663&lt;N663,"Çıkış km önceki dönüşten küçük",IF(E663&gt;N663,"Önceki dönüşten "&amp;TEXT(E663-N663,"0")&amp;" km fazla","")))))))</f>
        <v/>
      </c>
    </row>
    <row r="664">
      <c r="A664" s="4" t="n"/>
      <c r="B664" s="3" t="n"/>
      <c r="C664" s="3" t="n"/>
      <c r="D664" s="6" t="n"/>
      <c r="E664" s="7" t="n"/>
      <c r="F664" s="6" t="n"/>
      <c r="G664" s="7" t="n"/>
      <c r="H664" s="3" t="n"/>
      <c r="I664" s="8" t="n"/>
      <c r="J664" s="9" t="n"/>
      <c r="K664" s="3" t="n"/>
      <c r="L664" s="7">
        <f>IF(OR(E664="",G664=""),"",IF(G664&lt;E664,"",G664-E664))</f>
        <v/>
      </c>
      <c r="M664" s="10">
        <f>IF(OR(D664="",F664=""),"",IF(F664&gt;=D664,F664-D664,F664-D664+1)*24)</f>
        <v/>
      </c>
      <c r="N664" s="11">
        <f>IF(B664="","",SUMPRODUCT(MAX(($B$2:$B$663=B664)*($G$2:$G$663))))</f>
        <v/>
      </c>
      <c r="O664" s="3">
        <f>IF(B664="","",IF(COUNTIF('Araçlar'!$A$2:$A$101,B664)=0,"Plaka araç listesinde yok",IF(A664="","Tarih girilmedi",IF(AND(E664&lt;&gt;"",G664&lt;&gt;"",G664&lt;E664),"Dönüş km çıkıştan küçük",IF(OR(E664="",N664=0),"",IF(E664&lt;N664,"Çıkış km önceki dönüşten küçük",IF(E664&gt;N664,"Önceki dönüşten "&amp;TEXT(E664-N664,"0")&amp;" km fazla","")))))))</f>
        <v/>
      </c>
    </row>
    <row r="665">
      <c r="A665" s="4" t="n"/>
      <c r="B665" s="3" t="n"/>
      <c r="C665" s="3" t="n"/>
      <c r="D665" s="6" t="n"/>
      <c r="E665" s="7" t="n"/>
      <c r="F665" s="6" t="n"/>
      <c r="G665" s="7" t="n"/>
      <c r="H665" s="3" t="n"/>
      <c r="I665" s="8" t="n"/>
      <c r="J665" s="9" t="n"/>
      <c r="K665" s="3" t="n"/>
      <c r="L665" s="7">
        <f>IF(OR(E665="",G665=""),"",IF(G665&lt;E665,"",G665-E665))</f>
        <v/>
      </c>
      <c r="M665" s="10">
        <f>IF(OR(D665="",F665=""),"",IF(F665&gt;=D665,F665-D665,F665-D665+1)*24)</f>
        <v/>
      </c>
      <c r="N665" s="11">
        <f>IF(B665="","",SUMPRODUCT(MAX(($B$2:$B$664=B665)*($G$2:$G$664))))</f>
        <v/>
      </c>
      <c r="O665" s="3">
        <f>IF(B665="","",IF(COUNTIF('Araçlar'!$A$2:$A$101,B665)=0,"Plaka araç listesinde yok",IF(A665="","Tarih girilmedi",IF(AND(E665&lt;&gt;"",G665&lt;&gt;"",G665&lt;E665),"Dönüş km çıkıştan küçük",IF(OR(E665="",N665=0),"",IF(E665&lt;N665,"Çıkış km önceki dönüşten küçük",IF(E665&gt;N665,"Önceki dönüşten "&amp;TEXT(E665-N665,"0")&amp;" km fazla","")))))))</f>
        <v/>
      </c>
    </row>
    <row r="666">
      <c r="A666" s="4" t="n"/>
      <c r="B666" s="3" t="n"/>
      <c r="C666" s="3" t="n"/>
      <c r="D666" s="6" t="n"/>
      <c r="E666" s="7" t="n"/>
      <c r="F666" s="6" t="n"/>
      <c r="G666" s="7" t="n"/>
      <c r="H666" s="3" t="n"/>
      <c r="I666" s="8" t="n"/>
      <c r="J666" s="9" t="n"/>
      <c r="K666" s="3" t="n"/>
      <c r="L666" s="7">
        <f>IF(OR(E666="",G666=""),"",IF(G666&lt;E666,"",G666-E666))</f>
        <v/>
      </c>
      <c r="M666" s="10">
        <f>IF(OR(D666="",F666=""),"",IF(F666&gt;=D666,F666-D666,F666-D666+1)*24)</f>
        <v/>
      </c>
      <c r="N666" s="11">
        <f>IF(B666="","",SUMPRODUCT(MAX(($B$2:$B$665=B666)*($G$2:$G$665))))</f>
        <v/>
      </c>
      <c r="O666" s="3">
        <f>IF(B666="","",IF(COUNTIF('Araçlar'!$A$2:$A$101,B666)=0,"Plaka araç listesinde yok",IF(A666="","Tarih girilmedi",IF(AND(E666&lt;&gt;"",G666&lt;&gt;"",G666&lt;E666),"Dönüş km çıkıştan küçük",IF(OR(E666="",N666=0),"",IF(E666&lt;N666,"Çıkış km önceki dönüşten küçük",IF(E666&gt;N666,"Önceki dönüşten "&amp;TEXT(E666-N666,"0")&amp;" km fazla","")))))))</f>
        <v/>
      </c>
    </row>
    <row r="667">
      <c r="A667" s="4" t="n"/>
      <c r="B667" s="3" t="n"/>
      <c r="C667" s="3" t="n"/>
      <c r="D667" s="6" t="n"/>
      <c r="E667" s="7" t="n"/>
      <c r="F667" s="6" t="n"/>
      <c r="G667" s="7" t="n"/>
      <c r="H667" s="3" t="n"/>
      <c r="I667" s="8" t="n"/>
      <c r="J667" s="9" t="n"/>
      <c r="K667" s="3" t="n"/>
      <c r="L667" s="7">
        <f>IF(OR(E667="",G667=""),"",IF(G667&lt;E667,"",G667-E667))</f>
        <v/>
      </c>
      <c r="M667" s="10">
        <f>IF(OR(D667="",F667=""),"",IF(F667&gt;=D667,F667-D667,F667-D667+1)*24)</f>
        <v/>
      </c>
      <c r="N667" s="11">
        <f>IF(B667="","",SUMPRODUCT(MAX(($B$2:$B$666=B667)*($G$2:$G$666))))</f>
        <v/>
      </c>
      <c r="O667" s="3">
        <f>IF(B667="","",IF(COUNTIF('Araçlar'!$A$2:$A$101,B667)=0,"Plaka araç listesinde yok",IF(A667="","Tarih girilmedi",IF(AND(E667&lt;&gt;"",G667&lt;&gt;"",G667&lt;E667),"Dönüş km çıkıştan küçük",IF(OR(E667="",N667=0),"",IF(E667&lt;N667,"Çıkış km önceki dönüşten küçük",IF(E667&gt;N667,"Önceki dönüşten "&amp;TEXT(E667-N667,"0")&amp;" km fazla","")))))))</f>
        <v/>
      </c>
    </row>
    <row r="668">
      <c r="A668" s="4" t="n"/>
      <c r="B668" s="3" t="n"/>
      <c r="C668" s="3" t="n"/>
      <c r="D668" s="6" t="n"/>
      <c r="E668" s="7" t="n"/>
      <c r="F668" s="6" t="n"/>
      <c r="G668" s="7" t="n"/>
      <c r="H668" s="3" t="n"/>
      <c r="I668" s="8" t="n"/>
      <c r="J668" s="9" t="n"/>
      <c r="K668" s="3" t="n"/>
      <c r="L668" s="7">
        <f>IF(OR(E668="",G668=""),"",IF(G668&lt;E668,"",G668-E668))</f>
        <v/>
      </c>
      <c r="M668" s="10">
        <f>IF(OR(D668="",F668=""),"",IF(F668&gt;=D668,F668-D668,F668-D668+1)*24)</f>
        <v/>
      </c>
      <c r="N668" s="11">
        <f>IF(B668="","",SUMPRODUCT(MAX(($B$2:$B$667=B668)*($G$2:$G$667))))</f>
        <v/>
      </c>
      <c r="O668" s="3">
        <f>IF(B668="","",IF(COUNTIF('Araçlar'!$A$2:$A$101,B668)=0,"Plaka araç listesinde yok",IF(A668="","Tarih girilmedi",IF(AND(E668&lt;&gt;"",G668&lt;&gt;"",G668&lt;E668),"Dönüş km çıkıştan küçük",IF(OR(E668="",N668=0),"",IF(E668&lt;N668,"Çıkış km önceki dönüşten küçük",IF(E668&gt;N668,"Önceki dönüşten "&amp;TEXT(E668-N668,"0")&amp;" km fazla","")))))))</f>
        <v/>
      </c>
    </row>
    <row r="669">
      <c r="A669" s="4" t="n"/>
      <c r="B669" s="3" t="n"/>
      <c r="C669" s="3" t="n"/>
      <c r="D669" s="6" t="n"/>
      <c r="E669" s="7" t="n"/>
      <c r="F669" s="6" t="n"/>
      <c r="G669" s="7" t="n"/>
      <c r="H669" s="3" t="n"/>
      <c r="I669" s="8" t="n"/>
      <c r="J669" s="9" t="n"/>
      <c r="K669" s="3" t="n"/>
      <c r="L669" s="7">
        <f>IF(OR(E669="",G669=""),"",IF(G669&lt;E669,"",G669-E669))</f>
        <v/>
      </c>
      <c r="M669" s="10">
        <f>IF(OR(D669="",F669=""),"",IF(F669&gt;=D669,F669-D669,F669-D669+1)*24)</f>
        <v/>
      </c>
      <c r="N669" s="11">
        <f>IF(B669="","",SUMPRODUCT(MAX(($B$2:$B$668=B669)*($G$2:$G$668))))</f>
        <v/>
      </c>
      <c r="O669" s="3">
        <f>IF(B669="","",IF(COUNTIF('Araçlar'!$A$2:$A$101,B669)=0,"Plaka araç listesinde yok",IF(A669="","Tarih girilmedi",IF(AND(E669&lt;&gt;"",G669&lt;&gt;"",G669&lt;E669),"Dönüş km çıkıştan küçük",IF(OR(E669="",N669=0),"",IF(E669&lt;N669,"Çıkış km önceki dönüşten küçük",IF(E669&gt;N669,"Önceki dönüşten "&amp;TEXT(E669-N669,"0")&amp;" km fazla","")))))))</f>
        <v/>
      </c>
    </row>
    <row r="670">
      <c r="A670" s="4" t="n"/>
      <c r="B670" s="3" t="n"/>
      <c r="C670" s="3" t="n"/>
      <c r="D670" s="6" t="n"/>
      <c r="E670" s="7" t="n"/>
      <c r="F670" s="6" t="n"/>
      <c r="G670" s="7" t="n"/>
      <c r="H670" s="3" t="n"/>
      <c r="I670" s="8" t="n"/>
      <c r="J670" s="9" t="n"/>
      <c r="K670" s="3" t="n"/>
      <c r="L670" s="7">
        <f>IF(OR(E670="",G670=""),"",IF(G670&lt;E670,"",G670-E670))</f>
        <v/>
      </c>
      <c r="M670" s="10">
        <f>IF(OR(D670="",F670=""),"",IF(F670&gt;=D670,F670-D670,F670-D670+1)*24)</f>
        <v/>
      </c>
      <c r="N670" s="11">
        <f>IF(B670="","",SUMPRODUCT(MAX(($B$2:$B$669=B670)*($G$2:$G$669))))</f>
        <v/>
      </c>
      <c r="O670" s="3">
        <f>IF(B670="","",IF(COUNTIF('Araçlar'!$A$2:$A$101,B670)=0,"Plaka araç listesinde yok",IF(A670="","Tarih girilmedi",IF(AND(E670&lt;&gt;"",G670&lt;&gt;"",G670&lt;E670),"Dönüş km çıkıştan küçük",IF(OR(E670="",N670=0),"",IF(E670&lt;N670,"Çıkış km önceki dönüşten küçük",IF(E670&gt;N670,"Önceki dönüşten "&amp;TEXT(E670-N670,"0")&amp;" km fazla","")))))))</f>
        <v/>
      </c>
    </row>
    <row r="671">
      <c r="A671" s="4" t="n"/>
      <c r="B671" s="3" t="n"/>
      <c r="C671" s="3" t="n"/>
      <c r="D671" s="6" t="n"/>
      <c r="E671" s="7" t="n"/>
      <c r="F671" s="6" t="n"/>
      <c r="G671" s="7" t="n"/>
      <c r="H671" s="3" t="n"/>
      <c r="I671" s="8" t="n"/>
      <c r="J671" s="9" t="n"/>
      <c r="K671" s="3" t="n"/>
      <c r="L671" s="7">
        <f>IF(OR(E671="",G671=""),"",IF(G671&lt;E671,"",G671-E671))</f>
        <v/>
      </c>
      <c r="M671" s="10">
        <f>IF(OR(D671="",F671=""),"",IF(F671&gt;=D671,F671-D671,F671-D671+1)*24)</f>
        <v/>
      </c>
      <c r="N671" s="11">
        <f>IF(B671="","",SUMPRODUCT(MAX(($B$2:$B$670=B671)*($G$2:$G$670))))</f>
        <v/>
      </c>
      <c r="O671" s="3">
        <f>IF(B671="","",IF(COUNTIF('Araçlar'!$A$2:$A$101,B671)=0,"Plaka araç listesinde yok",IF(A671="","Tarih girilmedi",IF(AND(E671&lt;&gt;"",G671&lt;&gt;"",G671&lt;E671),"Dönüş km çıkıştan küçük",IF(OR(E671="",N671=0),"",IF(E671&lt;N671,"Çıkış km önceki dönüşten küçük",IF(E671&gt;N671,"Önceki dönüşten "&amp;TEXT(E671-N671,"0")&amp;" km fazla","")))))))</f>
        <v/>
      </c>
    </row>
    <row r="672">
      <c r="A672" s="4" t="n"/>
      <c r="B672" s="3" t="n"/>
      <c r="C672" s="3" t="n"/>
      <c r="D672" s="6" t="n"/>
      <c r="E672" s="7" t="n"/>
      <c r="F672" s="6" t="n"/>
      <c r="G672" s="7" t="n"/>
      <c r="H672" s="3" t="n"/>
      <c r="I672" s="8" t="n"/>
      <c r="J672" s="9" t="n"/>
      <c r="K672" s="3" t="n"/>
      <c r="L672" s="7">
        <f>IF(OR(E672="",G672=""),"",IF(G672&lt;E672,"",G672-E672))</f>
        <v/>
      </c>
      <c r="M672" s="10">
        <f>IF(OR(D672="",F672=""),"",IF(F672&gt;=D672,F672-D672,F672-D672+1)*24)</f>
        <v/>
      </c>
      <c r="N672" s="11">
        <f>IF(B672="","",SUMPRODUCT(MAX(($B$2:$B$671=B672)*($G$2:$G$671))))</f>
        <v/>
      </c>
      <c r="O672" s="3">
        <f>IF(B672="","",IF(COUNTIF('Araçlar'!$A$2:$A$101,B672)=0,"Plaka araç listesinde yok",IF(A672="","Tarih girilmedi",IF(AND(E672&lt;&gt;"",G672&lt;&gt;"",G672&lt;E672),"Dönüş km çıkıştan küçük",IF(OR(E672="",N672=0),"",IF(E672&lt;N672,"Çıkış km önceki dönüşten küçük",IF(E672&gt;N672,"Önceki dönüşten "&amp;TEXT(E672-N672,"0")&amp;" km fazla","")))))))</f>
        <v/>
      </c>
    </row>
    <row r="673">
      <c r="A673" s="4" t="n"/>
      <c r="B673" s="3" t="n"/>
      <c r="C673" s="3" t="n"/>
      <c r="D673" s="6" t="n"/>
      <c r="E673" s="7" t="n"/>
      <c r="F673" s="6" t="n"/>
      <c r="G673" s="7" t="n"/>
      <c r="H673" s="3" t="n"/>
      <c r="I673" s="8" t="n"/>
      <c r="J673" s="9" t="n"/>
      <c r="K673" s="3" t="n"/>
      <c r="L673" s="7">
        <f>IF(OR(E673="",G673=""),"",IF(G673&lt;E673,"",G673-E673))</f>
        <v/>
      </c>
      <c r="M673" s="10">
        <f>IF(OR(D673="",F673=""),"",IF(F673&gt;=D673,F673-D673,F673-D673+1)*24)</f>
        <v/>
      </c>
      <c r="N673" s="11">
        <f>IF(B673="","",SUMPRODUCT(MAX(($B$2:$B$672=B673)*($G$2:$G$672))))</f>
        <v/>
      </c>
      <c r="O673" s="3">
        <f>IF(B673="","",IF(COUNTIF('Araçlar'!$A$2:$A$101,B673)=0,"Plaka araç listesinde yok",IF(A673="","Tarih girilmedi",IF(AND(E673&lt;&gt;"",G673&lt;&gt;"",G673&lt;E673),"Dönüş km çıkıştan küçük",IF(OR(E673="",N673=0),"",IF(E673&lt;N673,"Çıkış km önceki dönüşten küçük",IF(E673&gt;N673,"Önceki dönüşten "&amp;TEXT(E673-N673,"0")&amp;" km fazla","")))))))</f>
        <v/>
      </c>
    </row>
    <row r="674">
      <c r="A674" s="4" t="n"/>
      <c r="B674" s="3" t="n"/>
      <c r="C674" s="3" t="n"/>
      <c r="D674" s="6" t="n"/>
      <c r="E674" s="7" t="n"/>
      <c r="F674" s="6" t="n"/>
      <c r="G674" s="7" t="n"/>
      <c r="H674" s="3" t="n"/>
      <c r="I674" s="8" t="n"/>
      <c r="J674" s="9" t="n"/>
      <c r="K674" s="3" t="n"/>
      <c r="L674" s="7">
        <f>IF(OR(E674="",G674=""),"",IF(G674&lt;E674,"",G674-E674))</f>
        <v/>
      </c>
      <c r="M674" s="10">
        <f>IF(OR(D674="",F674=""),"",IF(F674&gt;=D674,F674-D674,F674-D674+1)*24)</f>
        <v/>
      </c>
      <c r="N674" s="11">
        <f>IF(B674="","",SUMPRODUCT(MAX(($B$2:$B$673=B674)*($G$2:$G$673))))</f>
        <v/>
      </c>
      <c r="O674" s="3">
        <f>IF(B674="","",IF(COUNTIF('Araçlar'!$A$2:$A$101,B674)=0,"Plaka araç listesinde yok",IF(A674="","Tarih girilmedi",IF(AND(E674&lt;&gt;"",G674&lt;&gt;"",G674&lt;E674),"Dönüş km çıkıştan küçük",IF(OR(E674="",N674=0),"",IF(E674&lt;N674,"Çıkış km önceki dönüşten küçük",IF(E674&gt;N674,"Önceki dönüşten "&amp;TEXT(E674-N674,"0")&amp;" km fazla","")))))))</f>
        <v/>
      </c>
    </row>
    <row r="675">
      <c r="A675" s="4" t="n"/>
      <c r="B675" s="3" t="n"/>
      <c r="C675" s="3" t="n"/>
      <c r="D675" s="6" t="n"/>
      <c r="E675" s="7" t="n"/>
      <c r="F675" s="6" t="n"/>
      <c r="G675" s="7" t="n"/>
      <c r="H675" s="3" t="n"/>
      <c r="I675" s="8" t="n"/>
      <c r="J675" s="9" t="n"/>
      <c r="K675" s="3" t="n"/>
      <c r="L675" s="7">
        <f>IF(OR(E675="",G675=""),"",IF(G675&lt;E675,"",G675-E675))</f>
        <v/>
      </c>
      <c r="M675" s="10">
        <f>IF(OR(D675="",F675=""),"",IF(F675&gt;=D675,F675-D675,F675-D675+1)*24)</f>
        <v/>
      </c>
      <c r="N675" s="11">
        <f>IF(B675="","",SUMPRODUCT(MAX(($B$2:$B$674=B675)*($G$2:$G$674))))</f>
        <v/>
      </c>
      <c r="O675" s="3">
        <f>IF(B675="","",IF(COUNTIF('Araçlar'!$A$2:$A$101,B675)=0,"Plaka araç listesinde yok",IF(A675="","Tarih girilmedi",IF(AND(E675&lt;&gt;"",G675&lt;&gt;"",G675&lt;E675),"Dönüş km çıkıştan küçük",IF(OR(E675="",N675=0),"",IF(E675&lt;N675,"Çıkış km önceki dönüşten küçük",IF(E675&gt;N675,"Önceki dönüşten "&amp;TEXT(E675-N675,"0")&amp;" km fazla","")))))))</f>
        <v/>
      </c>
    </row>
    <row r="676">
      <c r="A676" s="4" t="n"/>
      <c r="B676" s="3" t="n"/>
      <c r="C676" s="3" t="n"/>
      <c r="D676" s="6" t="n"/>
      <c r="E676" s="7" t="n"/>
      <c r="F676" s="6" t="n"/>
      <c r="G676" s="7" t="n"/>
      <c r="H676" s="3" t="n"/>
      <c r="I676" s="8" t="n"/>
      <c r="J676" s="9" t="n"/>
      <c r="K676" s="3" t="n"/>
      <c r="L676" s="7">
        <f>IF(OR(E676="",G676=""),"",IF(G676&lt;E676,"",G676-E676))</f>
        <v/>
      </c>
      <c r="M676" s="10">
        <f>IF(OR(D676="",F676=""),"",IF(F676&gt;=D676,F676-D676,F676-D676+1)*24)</f>
        <v/>
      </c>
      <c r="N676" s="11">
        <f>IF(B676="","",SUMPRODUCT(MAX(($B$2:$B$675=B676)*($G$2:$G$675))))</f>
        <v/>
      </c>
      <c r="O676" s="3">
        <f>IF(B676="","",IF(COUNTIF('Araçlar'!$A$2:$A$101,B676)=0,"Plaka araç listesinde yok",IF(A676="","Tarih girilmedi",IF(AND(E676&lt;&gt;"",G676&lt;&gt;"",G676&lt;E676),"Dönüş km çıkıştan küçük",IF(OR(E676="",N676=0),"",IF(E676&lt;N676,"Çıkış km önceki dönüşten küçük",IF(E676&gt;N676,"Önceki dönüşten "&amp;TEXT(E676-N676,"0")&amp;" km fazla","")))))))</f>
        <v/>
      </c>
    </row>
    <row r="677">
      <c r="A677" s="4" t="n"/>
      <c r="B677" s="3" t="n"/>
      <c r="C677" s="3" t="n"/>
      <c r="D677" s="6" t="n"/>
      <c r="E677" s="7" t="n"/>
      <c r="F677" s="6" t="n"/>
      <c r="G677" s="7" t="n"/>
      <c r="H677" s="3" t="n"/>
      <c r="I677" s="8" t="n"/>
      <c r="J677" s="9" t="n"/>
      <c r="K677" s="3" t="n"/>
      <c r="L677" s="7">
        <f>IF(OR(E677="",G677=""),"",IF(G677&lt;E677,"",G677-E677))</f>
        <v/>
      </c>
      <c r="M677" s="10">
        <f>IF(OR(D677="",F677=""),"",IF(F677&gt;=D677,F677-D677,F677-D677+1)*24)</f>
        <v/>
      </c>
      <c r="N677" s="11">
        <f>IF(B677="","",SUMPRODUCT(MAX(($B$2:$B$676=B677)*($G$2:$G$676))))</f>
        <v/>
      </c>
      <c r="O677" s="3">
        <f>IF(B677="","",IF(COUNTIF('Araçlar'!$A$2:$A$101,B677)=0,"Plaka araç listesinde yok",IF(A677="","Tarih girilmedi",IF(AND(E677&lt;&gt;"",G677&lt;&gt;"",G677&lt;E677),"Dönüş km çıkıştan küçük",IF(OR(E677="",N677=0),"",IF(E677&lt;N677,"Çıkış km önceki dönüşten küçük",IF(E677&gt;N677,"Önceki dönüşten "&amp;TEXT(E677-N677,"0")&amp;" km fazla","")))))))</f>
        <v/>
      </c>
    </row>
    <row r="678">
      <c r="A678" s="4" t="n"/>
      <c r="B678" s="3" t="n"/>
      <c r="C678" s="3" t="n"/>
      <c r="D678" s="6" t="n"/>
      <c r="E678" s="7" t="n"/>
      <c r="F678" s="6" t="n"/>
      <c r="G678" s="7" t="n"/>
      <c r="H678" s="3" t="n"/>
      <c r="I678" s="8" t="n"/>
      <c r="J678" s="9" t="n"/>
      <c r="K678" s="3" t="n"/>
      <c r="L678" s="7">
        <f>IF(OR(E678="",G678=""),"",IF(G678&lt;E678,"",G678-E678))</f>
        <v/>
      </c>
      <c r="M678" s="10">
        <f>IF(OR(D678="",F678=""),"",IF(F678&gt;=D678,F678-D678,F678-D678+1)*24)</f>
        <v/>
      </c>
      <c r="N678" s="11">
        <f>IF(B678="","",SUMPRODUCT(MAX(($B$2:$B$677=B678)*($G$2:$G$677))))</f>
        <v/>
      </c>
      <c r="O678" s="3">
        <f>IF(B678="","",IF(COUNTIF('Araçlar'!$A$2:$A$101,B678)=0,"Plaka araç listesinde yok",IF(A678="","Tarih girilmedi",IF(AND(E678&lt;&gt;"",G678&lt;&gt;"",G678&lt;E678),"Dönüş km çıkıştan küçük",IF(OR(E678="",N678=0),"",IF(E678&lt;N678,"Çıkış km önceki dönüşten küçük",IF(E678&gt;N678,"Önceki dönüşten "&amp;TEXT(E678-N678,"0")&amp;" km fazla","")))))))</f>
        <v/>
      </c>
    </row>
    <row r="679">
      <c r="A679" s="4" t="n"/>
      <c r="B679" s="3" t="n"/>
      <c r="C679" s="3" t="n"/>
      <c r="D679" s="6" t="n"/>
      <c r="E679" s="7" t="n"/>
      <c r="F679" s="6" t="n"/>
      <c r="G679" s="7" t="n"/>
      <c r="H679" s="3" t="n"/>
      <c r="I679" s="8" t="n"/>
      <c r="J679" s="9" t="n"/>
      <c r="K679" s="3" t="n"/>
      <c r="L679" s="7">
        <f>IF(OR(E679="",G679=""),"",IF(G679&lt;E679,"",G679-E679))</f>
        <v/>
      </c>
      <c r="M679" s="10">
        <f>IF(OR(D679="",F679=""),"",IF(F679&gt;=D679,F679-D679,F679-D679+1)*24)</f>
        <v/>
      </c>
      <c r="N679" s="11">
        <f>IF(B679="","",SUMPRODUCT(MAX(($B$2:$B$678=B679)*($G$2:$G$678))))</f>
        <v/>
      </c>
      <c r="O679" s="3">
        <f>IF(B679="","",IF(COUNTIF('Araçlar'!$A$2:$A$101,B679)=0,"Plaka araç listesinde yok",IF(A679="","Tarih girilmedi",IF(AND(E679&lt;&gt;"",G679&lt;&gt;"",G679&lt;E679),"Dönüş km çıkıştan küçük",IF(OR(E679="",N679=0),"",IF(E679&lt;N679,"Çıkış km önceki dönüşten küçük",IF(E679&gt;N679,"Önceki dönüşten "&amp;TEXT(E679-N679,"0")&amp;" km fazla","")))))))</f>
        <v/>
      </c>
    </row>
    <row r="680">
      <c r="A680" s="4" t="n"/>
      <c r="B680" s="3" t="n"/>
      <c r="C680" s="3" t="n"/>
      <c r="D680" s="6" t="n"/>
      <c r="E680" s="7" t="n"/>
      <c r="F680" s="6" t="n"/>
      <c r="G680" s="7" t="n"/>
      <c r="H680" s="3" t="n"/>
      <c r="I680" s="8" t="n"/>
      <c r="J680" s="9" t="n"/>
      <c r="K680" s="3" t="n"/>
      <c r="L680" s="7">
        <f>IF(OR(E680="",G680=""),"",IF(G680&lt;E680,"",G680-E680))</f>
        <v/>
      </c>
      <c r="M680" s="10">
        <f>IF(OR(D680="",F680=""),"",IF(F680&gt;=D680,F680-D680,F680-D680+1)*24)</f>
        <v/>
      </c>
      <c r="N680" s="11">
        <f>IF(B680="","",SUMPRODUCT(MAX(($B$2:$B$679=B680)*($G$2:$G$679))))</f>
        <v/>
      </c>
      <c r="O680" s="3">
        <f>IF(B680="","",IF(COUNTIF('Araçlar'!$A$2:$A$101,B680)=0,"Plaka araç listesinde yok",IF(A680="","Tarih girilmedi",IF(AND(E680&lt;&gt;"",G680&lt;&gt;"",G680&lt;E680),"Dönüş km çıkıştan küçük",IF(OR(E680="",N680=0),"",IF(E680&lt;N680,"Çıkış km önceki dönüşten küçük",IF(E680&gt;N680,"Önceki dönüşten "&amp;TEXT(E680-N680,"0")&amp;" km fazla","")))))))</f>
        <v/>
      </c>
    </row>
    <row r="681">
      <c r="A681" s="4" t="n"/>
      <c r="B681" s="3" t="n"/>
      <c r="C681" s="3" t="n"/>
      <c r="D681" s="6" t="n"/>
      <c r="E681" s="7" t="n"/>
      <c r="F681" s="6" t="n"/>
      <c r="G681" s="7" t="n"/>
      <c r="H681" s="3" t="n"/>
      <c r="I681" s="8" t="n"/>
      <c r="J681" s="9" t="n"/>
      <c r="K681" s="3" t="n"/>
      <c r="L681" s="7">
        <f>IF(OR(E681="",G681=""),"",IF(G681&lt;E681,"",G681-E681))</f>
        <v/>
      </c>
      <c r="M681" s="10">
        <f>IF(OR(D681="",F681=""),"",IF(F681&gt;=D681,F681-D681,F681-D681+1)*24)</f>
        <v/>
      </c>
      <c r="N681" s="11">
        <f>IF(B681="","",SUMPRODUCT(MAX(($B$2:$B$680=B681)*($G$2:$G$680))))</f>
        <v/>
      </c>
      <c r="O681" s="3">
        <f>IF(B681="","",IF(COUNTIF('Araçlar'!$A$2:$A$101,B681)=0,"Plaka araç listesinde yok",IF(A681="","Tarih girilmedi",IF(AND(E681&lt;&gt;"",G681&lt;&gt;"",G681&lt;E681),"Dönüş km çıkıştan küçük",IF(OR(E681="",N681=0),"",IF(E681&lt;N681,"Çıkış km önceki dönüşten küçük",IF(E681&gt;N681,"Önceki dönüşten "&amp;TEXT(E681-N681,"0")&amp;" km fazla","")))))))</f>
        <v/>
      </c>
    </row>
    <row r="682">
      <c r="A682" s="4" t="n"/>
      <c r="B682" s="3" t="n"/>
      <c r="C682" s="3" t="n"/>
      <c r="D682" s="6" t="n"/>
      <c r="E682" s="7" t="n"/>
      <c r="F682" s="6" t="n"/>
      <c r="G682" s="7" t="n"/>
      <c r="H682" s="3" t="n"/>
      <c r="I682" s="8" t="n"/>
      <c r="J682" s="9" t="n"/>
      <c r="K682" s="3" t="n"/>
      <c r="L682" s="7">
        <f>IF(OR(E682="",G682=""),"",IF(G682&lt;E682,"",G682-E682))</f>
        <v/>
      </c>
      <c r="M682" s="10">
        <f>IF(OR(D682="",F682=""),"",IF(F682&gt;=D682,F682-D682,F682-D682+1)*24)</f>
        <v/>
      </c>
      <c r="N682" s="11">
        <f>IF(B682="","",SUMPRODUCT(MAX(($B$2:$B$681=B682)*($G$2:$G$681))))</f>
        <v/>
      </c>
      <c r="O682" s="3">
        <f>IF(B682="","",IF(COUNTIF('Araçlar'!$A$2:$A$101,B682)=0,"Plaka araç listesinde yok",IF(A682="","Tarih girilmedi",IF(AND(E682&lt;&gt;"",G682&lt;&gt;"",G682&lt;E682),"Dönüş km çıkıştan küçük",IF(OR(E682="",N682=0),"",IF(E682&lt;N682,"Çıkış km önceki dönüşten küçük",IF(E682&gt;N682,"Önceki dönüşten "&amp;TEXT(E682-N682,"0")&amp;" km fazla","")))))))</f>
        <v/>
      </c>
    </row>
    <row r="683">
      <c r="A683" s="4" t="n"/>
      <c r="B683" s="3" t="n"/>
      <c r="C683" s="3" t="n"/>
      <c r="D683" s="6" t="n"/>
      <c r="E683" s="7" t="n"/>
      <c r="F683" s="6" t="n"/>
      <c r="G683" s="7" t="n"/>
      <c r="H683" s="3" t="n"/>
      <c r="I683" s="8" t="n"/>
      <c r="J683" s="9" t="n"/>
      <c r="K683" s="3" t="n"/>
      <c r="L683" s="7">
        <f>IF(OR(E683="",G683=""),"",IF(G683&lt;E683,"",G683-E683))</f>
        <v/>
      </c>
      <c r="M683" s="10">
        <f>IF(OR(D683="",F683=""),"",IF(F683&gt;=D683,F683-D683,F683-D683+1)*24)</f>
        <v/>
      </c>
      <c r="N683" s="11">
        <f>IF(B683="","",SUMPRODUCT(MAX(($B$2:$B$682=B683)*($G$2:$G$682))))</f>
        <v/>
      </c>
      <c r="O683" s="3">
        <f>IF(B683="","",IF(COUNTIF('Araçlar'!$A$2:$A$101,B683)=0,"Plaka araç listesinde yok",IF(A683="","Tarih girilmedi",IF(AND(E683&lt;&gt;"",G683&lt;&gt;"",G683&lt;E683),"Dönüş km çıkıştan küçük",IF(OR(E683="",N683=0),"",IF(E683&lt;N683,"Çıkış km önceki dönüşten küçük",IF(E683&gt;N683,"Önceki dönüşten "&amp;TEXT(E683-N683,"0")&amp;" km fazla","")))))))</f>
        <v/>
      </c>
    </row>
    <row r="684">
      <c r="A684" s="4" t="n"/>
      <c r="B684" s="3" t="n"/>
      <c r="C684" s="3" t="n"/>
      <c r="D684" s="6" t="n"/>
      <c r="E684" s="7" t="n"/>
      <c r="F684" s="6" t="n"/>
      <c r="G684" s="7" t="n"/>
      <c r="H684" s="3" t="n"/>
      <c r="I684" s="8" t="n"/>
      <c r="J684" s="9" t="n"/>
      <c r="K684" s="3" t="n"/>
      <c r="L684" s="7">
        <f>IF(OR(E684="",G684=""),"",IF(G684&lt;E684,"",G684-E684))</f>
        <v/>
      </c>
      <c r="M684" s="10">
        <f>IF(OR(D684="",F684=""),"",IF(F684&gt;=D684,F684-D684,F684-D684+1)*24)</f>
        <v/>
      </c>
      <c r="N684" s="11">
        <f>IF(B684="","",SUMPRODUCT(MAX(($B$2:$B$683=B684)*($G$2:$G$683))))</f>
        <v/>
      </c>
      <c r="O684" s="3">
        <f>IF(B684="","",IF(COUNTIF('Araçlar'!$A$2:$A$101,B684)=0,"Plaka araç listesinde yok",IF(A684="","Tarih girilmedi",IF(AND(E684&lt;&gt;"",G684&lt;&gt;"",G684&lt;E684),"Dönüş km çıkıştan küçük",IF(OR(E684="",N684=0),"",IF(E684&lt;N684,"Çıkış km önceki dönüşten küçük",IF(E684&gt;N684,"Önceki dönüşten "&amp;TEXT(E684-N684,"0")&amp;" km fazla","")))))))</f>
        <v/>
      </c>
    </row>
    <row r="685">
      <c r="A685" s="4" t="n"/>
      <c r="B685" s="3" t="n"/>
      <c r="C685" s="3" t="n"/>
      <c r="D685" s="6" t="n"/>
      <c r="E685" s="7" t="n"/>
      <c r="F685" s="6" t="n"/>
      <c r="G685" s="7" t="n"/>
      <c r="H685" s="3" t="n"/>
      <c r="I685" s="8" t="n"/>
      <c r="J685" s="9" t="n"/>
      <c r="K685" s="3" t="n"/>
      <c r="L685" s="7">
        <f>IF(OR(E685="",G685=""),"",IF(G685&lt;E685,"",G685-E685))</f>
        <v/>
      </c>
      <c r="M685" s="10">
        <f>IF(OR(D685="",F685=""),"",IF(F685&gt;=D685,F685-D685,F685-D685+1)*24)</f>
        <v/>
      </c>
      <c r="N685" s="11">
        <f>IF(B685="","",SUMPRODUCT(MAX(($B$2:$B$684=B685)*($G$2:$G$684))))</f>
        <v/>
      </c>
      <c r="O685" s="3">
        <f>IF(B685="","",IF(COUNTIF('Araçlar'!$A$2:$A$101,B685)=0,"Plaka araç listesinde yok",IF(A685="","Tarih girilmedi",IF(AND(E685&lt;&gt;"",G685&lt;&gt;"",G685&lt;E685),"Dönüş km çıkıştan küçük",IF(OR(E685="",N685=0),"",IF(E685&lt;N685,"Çıkış km önceki dönüşten küçük",IF(E685&gt;N685,"Önceki dönüşten "&amp;TEXT(E685-N685,"0")&amp;" km fazla","")))))))</f>
        <v/>
      </c>
    </row>
    <row r="686">
      <c r="A686" s="4" t="n"/>
      <c r="B686" s="3" t="n"/>
      <c r="C686" s="3" t="n"/>
      <c r="D686" s="6" t="n"/>
      <c r="E686" s="7" t="n"/>
      <c r="F686" s="6" t="n"/>
      <c r="G686" s="7" t="n"/>
      <c r="H686" s="3" t="n"/>
      <c r="I686" s="8" t="n"/>
      <c r="J686" s="9" t="n"/>
      <c r="K686" s="3" t="n"/>
      <c r="L686" s="7">
        <f>IF(OR(E686="",G686=""),"",IF(G686&lt;E686,"",G686-E686))</f>
        <v/>
      </c>
      <c r="M686" s="10">
        <f>IF(OR(D686="",F686=""),"",IF(F686&gt;=D686,F686-D686,F686-D686+1)*24)</f>
        <v/>
      </c>
      <c r="N686" s="11">
        <f>IF(B686="","",SUMPRODUCT(MAX(($B$2:$B$685=B686)*($G$2:$G$685))))</f>
        <v/>
      </c>
      <c r="O686" s="3">
        <f>IF(B686="","",IF(COUNTIF('Araçlar'!$A$2:$A$101,B686)=0,"Plaka araç listesinde yok",IF(A686="","Tarih girilmedi",IF(AND(E686&lt;&gt;"",G686&lt;&gt;"",G686&lt;E686),"Dönüş km çıkıştan küçük",IF(OR(E686="",N686=0),"",IF(E686&lt;N686,"Çıkış km önceki dönüşten küçük",IF(E686&gt;N686,"Önceki dönüşten "&amp;TEXT(E686-N686,"0")&amp;" km fazla","")))))))</f>
        <v/>
      </c>
    </row>
    <row r="687">
      <c r="A687" s="4" t="n"/>
      <c r="B687" s="3" t="n"/>
      <c r="C687" s="3" t="n"/>
      <c r="D687" s="6" t="n"/>
      <c r="E687" s="7" t="n"/>
      <c r="F687" s="6" t="n"/>
      <c r="G687" s="7" t="n"/>
      <c r="H687" s="3" t="n"/>
      <c r="I687" s="8" t="n"/>
      <c r="J687" s="9" t="n"/>
      <c r="K687" s="3" t="n"/>
      <c r="L687" s="7">
        <f>IF(OR(E687="",G687=""),"",IF(G687&lt;E687,"",G687-E687))</f>
        <v/>
      </c>
      <c r="M687" s="10">
        <f>IF(OR(D687="",F687=""),"",IF(F687&gt;=D687,F687-D687,F687-D687+1)*24)</f>
        <v/>
      </c>
      <c r="N687" s="11">
        <f>IF(B687="","",SUMPRODUCT(MAX(($B$2:$B$686=B687)*($G$2:$G$686))))</f>
        <v/>
      </c>
      <c r="O687" s="3">
        <f>IF(B687="","",IF(COUNTIF('Araçlar'!$A$2:$A$101,B687)=0,"Plaka araç listesinde yok",IF(A687="","Tarih girilmedi",IF(AND(E687&lt;&gt;"",G687&lt;&gt;"",G687&lt;E687),"Dönüş km çıkıştan küçük",IF(OR(E687="",N687=0),"",IF(E687&lt;N687,"Çıkış km önceki dönüşten küçük",IF(E687&gt;N687,"Önceki dönüşten "&amp;TEXT(E687-N687,"0")&amp;" km fazla","")))))))</f>
        <v/>
      </c>
    </row>
    <row r="688">
      <c r="A688" s="4" t="n"/>
      <c r="B688" s="3" t="n"/>
      <c r="C688" s="3" t="n"/>
      <c r="D688" s="6" t="n"/>
      <c r="E688" s="7" t="n"/>
      <c r="F688" s="6" t="n"/>
      <c r="G688" s="7" t="n"/>
      <c r="H688" s="3" t="n"/>
      <c r="I688" s="8" t="n"/>
      <c r="J688" s="9" t="n"/>
      <c r="K688" s="3" t="n"/>
      <c r="L688" s="7">
        <f>IF(OR(E688="",G688=""),"",IF(G688&lt;E688,"",G688-E688))</f>
        <v/>
      </c>
      <c r="M688" s="10">
        <f>IF(OR(D688="",F688=""),"",IF(F688&gt;=D688,F688-D688,F688-D688+1)*24)</f>
        <v/>
      </c>
      <c r="N688" s="11">
        <f>IF(B688="","",SUMPRODUCT(MAX(($B$2:$B$687=B688)*($G$2:$G$687))))</f>
        <v/>
      </c>
      <c r="O688" s="3">
        <f>IF(B688="","",IF(COUNTIF('Araçlar'!$A$2:$A$101,B688)=0,"Plaka araç listesinde yok",IF(A688="","Tarih girilmedi",IF(AND(E688&lt;&gt;"",G688&lt;&gt;"",G688&lt;E688),"Dönüş km çıkıştan küçük",IF(OR(E688="",N688=0),"",IF(E688&lt;N688,"Çıkış km önceki dönüşten küçük",IF(E688&gt;N688,"Önceki dönüşten "&amp;TEXT(E688-N688,"0")&amp;" km fazla","")))))))</f>
        <v/>
      </c>
    </row>
    <row r="689">
      <c r="A689" s="4" t="n"/>
      <c r="B689" s="3" t="n"/>
      <c r="C689" s="3" t="n"/>
      <c r="D689" s="6" t="n"/>
      <c r="E689" s="7" t="n"/>
      <c r="F689" s="6" t="n"/>
      <c r="G689" s="7" t="n"/>
      <c r="H689" s="3" t="n"/>
      <c r="I689" s="8" t="n"/>
      <c r="J689" s="9" t="n"/>
      <c r="K689" s="3" t="n"/>
      <c r="L689" s="7">
        <f>IF(OR(E689="",G689=""),"",IF(G689&lt;E689,"",G689-E689))</f>
        <v/>
      </c>
      <c r="M689" s="10">
        <f>IF(OR(D689="",F689=""),"",IF(F689&gt;=D689,F689-D689,F689-D689+1)*24)</f>
        <v/>
      </c>
      <c r="N689" s="11">
        <f>IF(B689="","",SUMPRODUCT(MAX(($B$2:$B$688=B689)*($G$2:$G$688))))</f>
        <v/>
      </c>
      <c r="O689" s="3">
        <f>IF(B689="","",IF(COUNTIF('Araçlar'!$A$2:$A$101,B689)=0,"Plaka araç listesinde yok",IF(A689="","Tarih girilmedi",IF(AND(E689&lt;&gt;"",G689&lt;&gt;"",G689&lt;E689),"Dönüş km çıkıştan küçük",IF(OR(E689="",N689=0),"",IF(E689&lt;N689,"Çıkış km önceki dönüşten küçük",IF(E689&gt;N689,"Önceki dönüşten "&amp;TEXT(E689-N689,"0")&amp;" km fazla","")))))))</f>
        <v/>
      </c>
    </row>
    <row r="690">
      <c r="A690" s="4" t="n"/>
      <c r="B690" s="3" t="n"/>
      <c r="C690" s="3" t="n"/>
      <c r="D690" s="6" t="n"/>
      <c r="E690" s="7" t="n"/>
      <c r="F690" s="6" t="n"/>
      <c r="G690" s="7" t="n"/>
      <c r="H690" s="3" t="n"/>
      <c r="I690" s="8" t="n"/>
      <c r="J690" s="9" t="n"/>
      <c r="K690" s="3" t="n"/>
      <c r="L690" s="7">
        <f>IF(OR(E690="",G690=""),"",IF(G690&lt;E690,"",G690-E690))</f>
        <v/>
      </c>
      <c r="M690" s="10">
        <f>IF(OR(D690="",F690=""),"",IF(F690&gt;=D690,F690-D690,F690-D690+1)*24)</f>
        <v/>
      </c>
      <c r="N690" s="11">
        <f>IF(B690="","",SUMPRODUCT(MAX(($B$2:$B$689=B690)*($G$2:$G$689))))</f>
        <v/>
      </c>
      <c r="O690" s="3">
        <f>IF(B690="","",IF(COUNTIF('Araçlar'!$A$2:$A$101,B690)=0,"Plaka araç listesinde yok",IF(A690="","Tarih girilmedi",IF(AND(E690&lt;&gt;"",G690&lt;&gt;"",G690&lt;E690),"Dönüş km çıkıştan küçük",IF(OR(E690="",N690=0),"",IF(E690&lt;N690,"Çıkış km önceki dönüşten küçük",IF(E690&gt;N690,"Önceki dönüşten "&amp;TEXT(E690-N690,"0")&amp;" km fazla","")))))))</f>
        <v/>
      </c>
    </row>
    <row r="691">
      <c r="A691" s="4" t="n"/>
      <c r="B691" s="3" t="n"/>
      <c r="C691" s="3" t="n"/>
      <c r="D691" s="6" t="n"/>
      <c r="E691" s="7" t="n"/>
      <c r="F691" s="6" t="n"/>
      <c r="G691" s="7" t="n"/>
      <c r="H691" s="3" t="n"/>
      <c r="I691" s="8" t="n"/>
      <c r="J691" s="9" t="n"/>
      <c r="K691" s="3" t="n"/>
      <c r="L691" s="7">
        <f>IF(OR(E691="",G691=""),"",IF(G691&lt;E691,"",G691-E691))</f>
        <v/>
      </c>
      <c r="M691" s="10">
        <f>IF(OR(D691="",F691=""),"",IF(F691&gt;=D691,F691-D691,F691-D691+1)*24)</f>
        <v/>
      </c>
      <c r="N691" s="11">
        <f>IF(B691="","",SUMPRODUCT(MAX(($B$2:$B$690=B691)*($G$2:$G$690))))</f>
        <v/>
      </c>
      <c r="O691" s="3">
        <f>IF(B691="","",IF(COUNTIF('Araçlar'!$A$2:$A$101,B691)=0,"Plaka araç listesinde yok",IF(A691="","Tarih girilmedi",IF(AND(E691&lt;&gt;"",G691&lt;&gt;"",G691&lt;E691),"Dönüş km çıkıştan küçük",IF(OR(E691="",N691=0),"",IF(E691&lt;N691,"Çıkış km önceki dönüşten küçük",IF(E691&gt;N691,"Önceki dönüşten "&amp;TEXT(E691-N691,"0")&amp;" km fazla","")))))))</f>
        <v/>
      </c>
    </row>
    <row r="692">
      <c r="A692" s="4" t="n"/>
      <c r="B692" s="3" t="n"/>
      <c r="C692" s="3" t="n"/>
      <c r="D692" s="6" t="n"/>
      <c r="E692" s="7" t="n"/>
      <c r="F692" s="6" t="n"/>
      <c r="G692" s="7" t="n"/>
      <c r="H692" s="3" t="n"/>
      <c r="I692" s="8" t="n"/>
      <c r="J692" s="9" t="n"/>
      <c r="K692" s="3" t="n"/>
      <c r="L692" s="7">
        <f>IF(OR(E692="",G692=""),"",IF(G692&lt;E692,"",G692-E692))</f>
        <v/>
      </c>
      <c r="M692" s="10">
        <f>IF(OR(D692="",F692=""),"",IF(F692&gt;=D692,F692-D692,F692-D692+1)*24)</f>
        <v/>
      </c>
      <c r="N692" s="11">
        <f>IF(B692="","",SUMPRODUCT(MAX(($B$2:$B$691=B692)*($G$2:$G$691))))</f>
        <v/>
      </c>
      <c r="O692" s="3">
        <f>IF(B692="","",IF(COUNTIF('Araçlar'!$A$2:$A$101,B692)=0,"Plaka araç listesinde yok",IF(A692="","Tarih girilmedi",IF(AND(E692&lt;&gt;"",G692&lt;&gt;"",G692&lt;E692),"Dönüş km çıkıştan küçük",IF(OR(E692="",N692=0),"",IF(E692&lt;N692,"Çıkış km önceki dönüşten küçük",IF(E692&gt;N692,"Önceki dönüşten "&amp;TEXT(E692-N692,"0")&amp;" km fazla","")))))))</f>
        <v/>
      </c>
    </row>
    <row r="693">
      <c r="A693" s="4" t="n"/>
      <c r="B693" s="3" t="n"/>
      <c r="C693" s="3" t="n"/>
      <c r="D693" s="6" t="n"/>
      <c r="E693" s="7" t="n"/>
      <c r="F693" s="6" t="n"/>
      <c r="G693" s="7" t="n"/>
      <c r="H693" s="3" t="n"/>
      <c r="I693" s="8" t="n"/>
      <c r="J693" s="9" t="n"/>
      <c r="K693" s="3" t="n"/>
      <c r="L693" s="7">
        <f>IF(OR(E693="",G693=""),"",IF(G693&lt;E693,"",G693-E693))</f>
        <v/>
      </c>
      <c r="M693" s="10">
        <f>IF(OR(D693="",F693=""),"",IF(F693&gt;=D693,F693-D693,F693-D693+1)*24)</f>
        <v/>
      </c>
      <c r="N693" s="11">
        <f>IF(B693="","",SUMPRODUCT(MAX(($B$2:$B$692=B693)*($G$2:$G$692))))</f>
        <v/>
      </c>
      <c r="O693" s="3">
        <f>IF(B693="","",IF(COUNTIF('Araçlar'!$A$2:$A$101,B693)=0,"Plaka araç listesinde yok",IF(A693="","Tarih girilmedi",IF(AND(E693&lt;&gt;"",G693&lt;&gt;"",G693&lt;E693),"Dönüş km çıkıştan küçük",IF(OR(E693="",N693=0),"",IF(E693&lt;N693,"Çıkış km önceki dönüşten küçük",IF(E693&gt;N693,"Önceki dönüşten "&amp;TEXT(E693-N693,"0")&amp;" km fazla","")))))))</f>
        <v/>
      </c>
    </row>
    <row r="694">
      <c r="A694" s="4" t="n"/>
      <c r="B694" s="3" t="n"/>
      <c r="C694" s="3" t="n"/>
      <c r="D694" s="6" t="n"/>
      <c r="E694" s="7" t="n"/>
      <c r="F694" s="6" t="n"/>
      <c r="G694" s="7" t="n"/>
      <c r="H694" s="3" t="n"/>
      <c r="I694" s="8" t="n"/>
      <c r="J694" s="9" t="n"/>
      <c r="K694" s="3" t="n"/>
      <c r="L694" s="7">
        <f>IF(OR(E694="",G694=""),"",IF(G694&lt;E694,"",G694-E694))</f>
        <v/>
      </c>
      <c r="M694" s="10">
        <f>IF(OR(D694="",F694=""),"",IF(F694&gt;=D694,F694-D694,F694-D694+1)*24)</f>
        <v/>
      </c>
      <c r="N694" s="11">
        <f>IF(B694="","",SUMPRODUCT(MAX(($B$2:$B$693=B694)*($G$2:$G$693))))</f>
        <v/>
      </c>
      <c r="O694" s="3">
        <f>IF(B694="","",IF(COUNTIF('Araçlar'!$A$2:$A$101,B694)=0,"Plaka araç listesinde yok",IF(A694="","Tarih girilmedi",IF(AND(E694&lt;&gt;"",G694&lt;&gt;"",G694&lt;E694),"Dönüş km çıkıştan küçük",IF(OR(E694="",N694=0),"",IF(E694&lt;N694,"Çıkış km önceki dönüşten küçük",IF(E694&gt;N694,"Önceki dönüşten "&amp;TEXT(E694-N694,"0")&amp;" km fazla","")))))))</f>
        <v/>
      </c>
    </row>
    <row r="695">
      <c r="A695" s="4" t="n"/>
      <c r="B695" s="3" t="n"/>
      <c r="C695" s="3" t="n"/>
      <c r="D695" s="6" t="n"/>
      <c r="E695" s="7" t="n"/>
      <c r="F695" s="6" t="n"/>
      <c r="G695" s="7" t="n"/>
      <c r="H695" s="3" t="n"/>
      <c r="I695" s="8" t="n"/>
      <c r="J695" s="9" t="n"/>
      <c r="K695" s="3" t="n"/>
      <c r="L695" s="7">
        <f>IF(OR(E695="",G695=""),"",IF(G695&lt;E695,"",G695-E695))</f>
        <v/>
      </c>
      <c r="M695" s="10">
        <f>IF(OR(D695="",F695=""),"",IF(F695&gt;=D695,F695-D695,F695-D695+1)*24)</f>
        <v/>
      </c>
      <c r="N695" s="11">
        <f>IF(B695="","",SUMPRODUCT(MAX(($B$2:$B$694=B695)*($G$2:$G$694))))</f>
        <v/>
      </c>
      <c r="O695" s="3">
        <f>IF(B695="","",IF(COUNTIF('Araçlar'!$A$2:$A$101,B695)=0,"Plaka araç listesinde yok",IF(A695="","Tarih girilmedi",IF(AND(E695&lt;&gt;"",G695&lt;&gt;"",G695&lt;E695),"Dönüş km çıkıştan küçük",IF(OR(E695="",N695=0),"",IF(E695&lt;N695,"Çıkış km önceki dönüşten küçük",IF(E695&gt;N695,"Önceki dönüşten "&amp;TEXT(E695-N695,"0")&amp;" km fazla","")))))))</f>
        <v/>
      </c>
    </row>
    <row r="696">
      <c r="A696" s="4" t="n"/>
      <c r="B696" s="3" t="n"/>
      <c r="C696" s="3" t="n"/>
      <c r="D696" s="6" t="n"/>
      <c r="E696" s="7" t="n"/>
      <c r="F696" s="6" t="n"/>
      <c r="G696" s="7" t="n"/>
      <c r="H696" s="3" t="n"/>
      <c r="I696" s="8" t="n"/>
      <c r="J696" s="9" t="n"/>
      <c r="K696" s="3" t="n"/>
      <c r="L696" s="7">
        <f>IF(OR(E696="",G696=""),"",IF(G696&lt;E696,"",G696-E696))</f>
        <v/>
      </c>
      <c r="M696" s="10">
        <f>IF(OR(D696="",F696=""),"",IF(F696&gt;=D696,F696-D696,F696-D696+1)*24)</f>
        <v/>
      </c>
      <c r="N696" s="11">
        <f>IF(B696="","",SUMPRODUCT(MAX(($B$2:$B$695=B696)*($G$2:$G$695))))</f>
        <v/>
      </c>
      <c r="O696" s="3">
        <f>IF(B696="","",IF(COUNTIF('Araçlar'!$A$2:$A$101,B696)=0,"Plaka araç listesinde yok",IF(A696="","Tarih girilmedi",IF(AND(E696&lt;&gt;"",G696&lt;&gt;"",G696&lt;E696),"Dönüş km çıkıştan küçük",IF(OR(E696="",N696=0),"",IF(E696&lt;N696,"Çıkış km önceki dönüşten küçük",IF(E696&gt;N696,"Önceki dönüşten "&amp;TEXT(E696-N696,"0")&amp;" km fazla","")))))))</f>
        <v/>
      </c>
    </row>
    <row r="697">
      <c r="A697" s="4" t="n"/>
      <c r="B697" s="3" t="n"/>
      <c r="C697" s="3" t="n"/>
      <c r="D697" s="6" t="n"/>
      <c r="E697" s="7" t="n"/>
      <c r="F697" s="6" t="n"/>
      <c r="G697" s="7" t="n"/>
      <c r="H697" s="3" t="n"/>
      <c r="I697" s="8" t="n"/>
      <c r="J697" s="9" t="n"/>
      <c r="K697" s="3" t="n"/>
      <c r="L697" s="7">
        <f>IF(OR(E697="",G697=""),"",IF(G697&lt;E697,"",G697-E697))</f>
        <v/>
      </c>
      <c r="M697" s="10">
        <f>IF(OR(D697="",F697=""),"",IF(F697&gt;=D697,F697-D697,F697-D697+1)*24)</f>
        <v/>
      </c>
      <c r="N697" s="11">
        <f>IF(B697="","",SUMPRODUCT(MAX(($B$2:$B$696=B697)*($G$2:$G$696))))</f>
        <v/>
      </c>
      <c r="O697" s="3">
        <f>IF(B697="","",IF(COUNTIF('Araçlar'!$A$2:$A$101,B697)=0,"Plaka araç listesinde yok",IF(A697="","Tarih girilmedi",IF(AND(E697&lt;&gt;"",G697&lt;&gt;"",G697&lt;E697),"Dönüş km çıkıştan küçük",IF(OR(E697="",N697=0),"",IF(E697&lt;N697,"Çıkış km önceki dönüşten küçük",IF(E697&gt;N697,"Önceki dönüşten "&amp;TEXT(E697-N697,"0")&amp;" km fazla","")))))))</f>
        <v/>
      </c>
    </row>
    <row r="698">
      <c r="A698" s="4" t="n"/>
      <c r="B698" s="3" t="n"/>
      <c r="C698" s="3" t="n"/>
      <c r="D698" s="6" t="n"/>
      <c r="E698" s="7" t="n"/>
      <c r="F698" s="6" t="n"/>
      <c r="G698" s="7" t="n"/>
      <c r="H698" s="3" t="n"/>
      <c r="I698" s="8" t="n"/>
      <c r="J698" s="9" t="n"/>
      <c r="K698" s="3" t="n"/>
      <c r="L698" s="7">
        <f>IF(OR(E698="",G698=""),"",IF(G698&lt;E698,"",G698-E698))</f>
        <v/>
      </c>
      <c r="M698" s="10">
        <f>IF(OR(D698="",F698=""),"",IF(F698&gt;=D698,F698-D698,F698-D698+1)*24)</f>
        <v/>
      </c>
      <c r="N698" s="11">
        <f>IF(B698="","",SUMPRODUCT(MAX(($B$2:$B$697=B698)*($G$2:$G$697))))</f>
        <v/>
      </c>
      <c r="O698" s="3">
        <f>IF(B698="","",IF(COUNTIF('Araçlar'!$A$2:$A$101,B698)=0,"Plaka araç listesinde yok",IF(A698="","Tarih girilmedi",IF(AND(E698&lt;&gt;"",G698&lt;&gt;"",G698&lt;E698),"Dönüş km çıkıştan küçük",IF(OR(E698="",N698=0),"",IF(E698&lt;N698,"Çıkış km önceki dönüşten küçük",IF(E698&gt;N698,"Önceki dönüşten "&amp;TEXT(E698-N698,"0")&amp;" km fazla","")))))))</f>
        <v/>
      </c>
    </row>
    <row r="699">
      <c r="A699" s="4" t="n"/>
      <c r="B699" s="3" t="n"/>
      <c r="C699" s="3" t="n"/>
      <c r="D699" s="6" t="n"/>
      <c r="E699" s="7" t="n"/>
      <c r="F699" s="6" t="n"/>
      <c r="G699" s="7" t="n"/>
      <c r="H699" s="3" t="n"/>
      <c r="I699" s="8" t="n"/>
      <c r="J699" s="9" t="n"/>
      <c r="K699" s="3" t="n"/>
      <c r="L699" s="7">
        <f>IF(OR(E699="",G699=""),"",IF(G699&lt;E699,"",G699-E699))</f>
        <v/>
      </c>
      <c r="M699" s="10">
        <f>IF(OR(D699="",F699=""),"",IF(F699&gt;=D699,F699-D699,F699-D699+1)*24)</f>
        <v/>
      </c>
      <c r="N699" s="11">
        <f>IF(B699="","",SUMPRODUCT(MAX(($B$2:$B$698=B699)*($G$2:$G$698))))</f>
        <v/>
      </c>
      <c r="O699" s="3">
        <f>IF(B699="","",IF(COUNTIF('Araçlar'!$A$2:$A$101,B699)=0,"Plaka araç listesinde yok",IF(A699="","Tarih girilmedi",IF(AND(E699&lt;&gt;"",G699&lt;&gt;"",G699&lt;E699),"Dönüş km çıkıştan küçük",IF(OR(E699="",N699=0),"",IF(E699&lt;N699,"Çıkış km önceki dönüşten küçük",IF(E699&gt;N699,"Önceki dönüşten "&amp;TEXT(E699-N699,"0")&amp;" km fazla","")))))))</f>
        <v/>
      </c>
    </row>
    <row r="700">
      <c r="A700" s="4" t="n"/>
      <c r="B700" s="3" t="n"/>
      <c r="C700" s="3" t="n"/>
      <c r="D700" s="6" t="n"/>
      <c r="E700" s="7" t="n"/>
      <c r="F700" s="6" t="n"/>
      <c r="G700" s="7" t="n"/>
      <c r="H700" s="3" t="n"/>
      <c r="I700" s="8" t="n"/>
      <c r="J700" s="9" t="n"/>
      <c r="K700" s="3" t="n"/>
      <c r="L700" s="7">
        <f>IF(OR(E700="",G700=""),"",IF(G700&lt;E700,"",G700-E700))</f>
        <v/>
      </c>
      <c r="M700" s="10">
        <f>IF(OR(D700="",F700=""),"",IF(F700&gt;=D700,F700-D700,F700-D700+1)*24)</f>
        <v/>
      </c>
      <c r="N700" s="11">
        <f>IF(B700="","",SUMPRODUCT(MAX(($B$2:$B$699=B700)*($G$2:$G$699))))</f>
        <v/>
      </c>
      <c r="O700" s="3">
        <f>IF(B700="","",IF(COUNTIF('Araçlar'!$A$2:$A$101,B700)=0,"Plaka araç listesinde yok",IF(A700="","Tarih girilmedi",IF(AND(E700&lt;&gt;"",G700&lt;&gt;"",G700&lt;E700),"Dönüş km çıkıştan küçük",IF(OR(E700="",N700=0),"",IF(E700&lt;N700,"Çıkış km önceki dönüşten küçük",IF(E700&gt;N700,"Önceki dönüşten "&amp;TEXT(E700-N700,"0")&amp;" km fazla","")))))))</f>
        <v/>
      </c>
    </row>
    <row r="701">
      <c r="A701" s="4" t="n"/>
      <c r="B701" s="3" t="n"/>
      <c r="C701" s="3" t="n"/>
      <c r="D701" s="6" t="n"/>
      <c r="E701" s="7" t="n"/>
      <c r="F701" s="6" t="n"/>
      <c r="G701" s="7" t="n"/>
      <c r="H701" s="3" t="n"/>
      <c r="I701" s="8" t="n"/>
      <c r="J701" s="9" t="n"/>
      <c r="K701" s="3" t="n"/>
      <c r="L701" s="7">
        <f>IF(OR(E701="",G701=""),"",IF(G701&lt;E701,"",G701-E701))</f>
        <v/>
      </c>
      <c r="M701" s="10">
        <f>IF(OR(D701="",F701=""),"",IF(F701&gt;=D701,F701-D701,F701-D701+1)*24)</f>
        <v/>
      </c>
      <c r="N701" s="11">
        <f>IF(B701="","",SUMPRODUCT(MAX(($B$2:$B$700=B701)*($G$2:$G$700))))</f>
        <v/>
      </c>
      <c r="O701" s="3">
        <f>IF(B701="","",IF(COUNTIF('Araçlar'!$A$2:$A$101,B701)=0,"Plaka araç listesinde yok",IF(A701="","Tarih girilmedi",IF(AND(E701&lt;&gt;"",G701&lt;&gt;"",G701&lt;E701),"Dönüş km çıkıştan küçük",IF(OR(E701="",N701=0),"",IF(E701&lt;N701,"Çıkış km önceki dönüşten küçük",IF(E701&gt;N701,"Önceki dönüşten "&amp;TEXT(E701-N701,"0")&amp;" km fazla","")))))))</f>
        <v/>
      </c>
    </row>
    <row r="702">
      <c r="A702" s="4" t="n"/>
      <c r="B702" s="3" t="n"/>
      <c r="C702" s="3" t="n"/>
      <c r="D702" s="6" t="n"/>
      <c r="E702" s="7" t="n"/>
      <c r="F702" s="6" t="n"/>
      <c r="G702" s="7" t="n"/>
      <c r="H702" s="3" t="n"/>
      <c r="I702" s="8" t="n"/>
      <c r="J702" s="9" t="n"/>
      <c r="K702" s="3" t="n"/>
      <c r="L702" s="7">
        <f>IF(OR(E702="",G702=""),"",IF(G702&lt;E702,"",G702-E702))</f>
        <v/>
      </c>
      <c r="M702" s="10">
        <f>IF(OR(D702="",F702=""),"",IF(F702&gt;=D702,F702-D702,F702-D702+1)*24)</f>
        <v/>
      </c>
      <c r="N702" s="11">
        <f>IF(B702="","",SUMPRODUCT(MAX(($B$2:$B$701=B702)*($G$2:$G$701))))</f>
        <v/>
      </c>
      <c r="O702" s="3">
        <f>IF(B702="","",IF(COUNTIF('Araçlar'!$A$2:$A$101,B702)=0,"Plaka araç listesinde yok",IF(A702="","Tarih girilmedi",IF(AND(E702&lt;&gt;"",G702&lt;&gt;"",G702&lt;E702),"Dönüş km çıkıştan küçük",IF(OR(E702="",N702=0),"",IF(E702&lt;N702,"Çıkış km önceki dönüşten küçük",IF(E702&gt;N702,"Önceki dönüşten "&amp;TEXT(E702-N702,"0")&amp;" km fazla","")))))))</f>
        <v/>
      </c>
    </row>
    <row r="703">
      <c r="A703" s="4" t="n"/>
      <c r="B703" s="3" t="n"/>
      <c r="C703" s="3" t="n"/>
      <c r="D703" s="6" t="n"/>
      <c r="E703" s="7" t="n"/>
      <c r="F703" s="6" t="n"/>
      <c r="G703" s="7" t="n"/>
      <c r="H703" s="3" t="n"/>
      <c r="I703" s="8" t="n"/>
      <c r="J703" s="9" t="n"/>
      <c r="K703" s="3" t="n"/>
      <c r="L703" s="7">
        <f>IF(OR(E703="",G703=""),"",IF(G703&lt;E703,"",G703-E703))</f>
        <v/>
      </c>
      <c r="M703" s="10">
        <f>IF(OR(D703="",F703=""),"",IF(F703&gt;=D703,F703-D703,F703-D703+1)*24)</f>
        <v/>
      </c>
      <c r="N703" s="11">
        <f>IF(B703="","",SUMPRODUCT(MAX(($B$2:$B$702=B703)*($G$2:$G$702))))</f>
        <v/>
      </c>
      <c r="O703" s="3">
        <f>IF(B703="","",IF(COUNTIF('Araçlar'!$A$2:$A$101,B703)=0,"Plaka araç listesinde yok",IF(A703="","Tarih girilmedi",IF(AND(E703&lt;&gt;"",G703&lt;&gt;"",G703&lt;E703),"Dönüş km çıkıştan küçük",IF(OR(E703="",N703=0),"",IF(E703&lt;N703,"Çıkış km önceki dönüşten küçük",IF(E703&gt;N703,"Önceki dönüşten "&amp;TEXT(E703-N703,"0")&amp;" km fazla","")))))))</f>
        <v/>
      </c>
    </row>
    <row r="704">
      <c r="A704" s="4" t="n"/>
      <c r="B704" s="3" t="n"/>
      <c r="C704" s="3" t="n"/>
      <c r="D704" s="6" t="n"/>
      <c r="E704" s="7" t="n"/>
      <c r="F704" s="6" t="n"/>
      <c r="G704" s="7" t="n"/>
      <c r="H704" s="3" t="n"/>
      <c r="I704" s="8" t="n"/>
      <c r="J704" s="9" t="n"/>
      <c r="K704" s="3" t="n"/>
      <c r="L704" s="7">
        <f>IF(OR(E704="",G704=""),"",IF(G704&lt;E704,"",G704-E704))</f>
        <v/>
      </c>
      <c r="M704" s="10">
        <f>IF(OR(D704="",F704=""),"",IF(F704&gt;=D704,F704-D704,F704-D704+1)*24)</f>
        <v/>
      </c>
      <c r="N704" s="11">
        <f>IF(B704="","",SUMPRODUCT(MAX(($B$2:$B$703=B704)*($G$2:$G$703))))</f>
        <v/>
      </c>
      <c r="O704" s="3">
        <f>IF(B704="","",IF(COUNTIF('Araçlar'!$A$2:$A$101,B704)=0,"Plaka araç listesinde yok",IF(A704="","Tarih girilmedi",IF(AND(E704&lt;&gt;"",G704&lt;&gt;"",G704&lt;E704),"Dönüş km çıkıştan küçük",IF(OR(E704="",N704=0),"",IF(E704&lt;N704,"Çıkış km önceki dönüşten küçük",IF(E704&gt;N704,"Önceki dönüşten "&amp;TEXT(E704-N704,"0")&amp;" km fazla","")))))))</f>
        <v/>
      </c>
    </row>
    <row r="705">
      <c r="A705" s="4" t="n"/>
      <c r="B705" s="3" t="n"/>
      <c r="C705" s="3" t="n"/>
      <c r="D705" s="6" t="n"/>
      <c r="E705" s="7" t="n"/>
      <c r="F705" s="6" t="n"/>
      <c r="G705" s="7" t="n"/>
      <c r="H705" s="3" t="n"/>
      <c r="I705" s="8" t="n"/>
      <c r="J705" s="9" t="n"/>
      <c r="K705" s="3" t="n"/>
      <c r="L705" s="7">
        <f>IF(OR(E705="",G705=""),"",IF(G705&lt;E705,"",G705-E705))</f>
        <v/>
      </c>
      <c r="M705" s="10">
        <f>IF(OR(D705="",F705=""),"",IF(F705&gt;=D705,F705-D705,F705-D705+1)*24)</f>
        <v/>
      </c>
      <c r="N705" s="11">
        <f>IF(B705="","",SUMPRODUCT(MAX(($B$2:$B$704=B705)*($G$2:$G$704))))</f>
        <v/>
      </c>
      <c r="O705" s="3">
        <f>IF(B705="","",IF(COUNTIF('Araçlar'!$A$2:$A$101,B705)=0,"Plaka araç listesinde yok",IF(A705="","Tarih girilmedi",IF(AND(E705&lt;&gt;"",G705&lt;&gt;"",G705&lt;E705),"Dönüş km çıkıştan küçük",IF(OR(E705="",N705=0),"",IF(E705&lt;N705,"Çıkış km önceki dönüşten küçük",IF(E705&gt;N705,"Önceki dönüşten "&amp;TEXT(E705-N705,"0")&amp;" km fazla","")))))))</f>
        <v/>
      </c>
    </row>
    <row r="706">
      <c r="A706" s="4" t="n"/>
      <c r="B706" s="3" t="n"/>
      <c r="C706" s="3" t="n"/>
      <c r="D706" s="6" t="n"/>
      <c r="E706" s="7" t="n"/>
      <c r="F706" s="6" t="n"/>
      <c r="G706" s="7" t="n"/>
      <c r="H706" s="3" t="n"/>
      <c r="I706" s="8" t="n"/>
      <c r="J706" s="9" t="n"/>
      <c r="K706" s="3" t="n"/>
      <c r="L706" s="7">
        <f>IF(OR(E706="",G706=""),"",IF(G706&lt;E706,"",G706-E706))</f>
        <v/>
      </c>
      <c r="M706" s="10">
        <f>IF(OR(D706="",F706=""),"",IF(F706&gt;=D706,F706-D706,F706-D706+1)*24)</f>
        <v/>
      </c>
      <c r="N706" s="11">
        <f>IF(B706="","",SUMPRODUCT(MAX(($B$2:$B$705=B706)*($G$2:$G$705))))</f>
        <v/>
      </c>
      <c r="O706" s="3">
        <f>IF(B706="","",IF(COUNTIF('Araçlar'!$A$2:$A$101,B706)=0,"Plaka araç listesinde yok",IF(A706="","Tarih girilmedi",IF(AND(E706&lt;&gt;"",G706&lt;&gt;"",G706&lt;E706),"Dönüş km çıkıştan küçük",IF(OR(E706="",N706=0),"",IF(E706&lt;N706,"Çıkış km önceki dönüşten küçük",IF(E706&gt;N706,"Önceki dönüşten "&amp;TEXT(E706-N706,"0")&amp;" km fazla","")))))))</f>
        <v/>
      </c>
    </row>
    <row r="707">
      <c r="A707" s="4" t="n"/>
      <c r="B707" s="3" t="n"/>
      <c r="C707" s="3" t="n"/>
      <c r="D707" s="6" t="n"/>
      <c r="E707" s="7" t="n"/>
      <c r="F707" s="6" t="n"/>
      <c r="G707" s="7" t="n"/>
      <c r="H707" s="3" t="n"/>
      <c r="I707" s="8" t="n"/>
      <c r="J707" s="9" t="n"/>
      <c r="K707" s="3" t="n"/>
      <c r="L707" s="7">
        <f>IF(OR(E707="",G707=""),"",IF(G707&lt;E707,"",G707-E707))</f>
        <v/>
      </c>
      <c r="M707" s="10">
        <f>IF(OR(D707="",F707=""),"",IF(F707&gt;=D707,F707-D707,F707-D707+1)*24)</f>
        <v/>
      </c>
      <c r="N707" s="11">
        <f>IF(B707="","",SUMPRODUCT(MAX(($B$2:$B$706=B707)*($G$2:$G$706))))</f>
        <v/>
      </c>
      <c r="O707" s="3">
        <f>IF(B707="","",IF(COUNTIF('Araçlar'!$A$2:$A$101,B707)=0,"Plaka araç listesinde yok",IF(A707="","Tarih girilmedi",IF(AND(E707&lt;&gt;"",G707&lt;&gt;"",G707&lt;E707),"Dönüş km çıkıştan küçük",IF(OR(E707="",N707=0),"",IF(E707&lt;N707,"Çıkış km önceki dönüşten küçük",IF(E707&gt;N707,"Önceki dönüşten "&amp;TEXT(E707-N707,"0")&amp;" km fazla","")))))))</f>
        <v/>
      </c>
    </row>
    <row r="708">
      <c r="A708" s="4" t="n"/>
      <c r="B708" s="3" t="n"/>
      <c r="C708" s="3" t="n"/>
      <c r="D708" s="6" t="n"/>
      <c r="E708" s="7" t="n"/>
      <c r="F708" s="6" t="n"/>
      <c r="G708" s="7" t="n"/>
      <c r="H708" s="3" t="n"/>
      <c r="I708" s="8" t="n"/>
      <c r="J708" s="9" t="n"/>
      <c r="K708" s="3" t="n"/>
      <c r="L708" s="7">
        <f>IF(OR(E708="",G708=""),"",IF(G708&lt;E708,"",G708-E708))</f>
        <v/>
      </c>
      <c r="M708" s="10">
        <f>IF(OR(D708="",F708=""),"",IF(F708&gt;=D708,F708-D708,F708-D708+1)*24)</f>
        <v/>
      </c>
      <c r="N708" s="11">
        <f>IF(B708="","",SUMPRODUCT(MAX(($B$2:$B$707=B708)*($G$2:$G$707))))</f>
        <v/>
      </c>
      <c r="O708" s="3">
        <f>IF(B708="","",IF(COUNTIF('Araçlar'!$A$2:$A$101,B708)=0,"Plaka araç listesinde yok",IF(A708="","Tarih girilmedi",IF(AND(E708&lt;&gt;"",G708&lt;&gt;"",G708&lt;E708),"Dönüş km çıkıştan küçük",IF(OR(E708="",N708=0),"",IF(E708&lt;N708,"Çıkış km önceki dönüşten küçük",IF(E708&gt;N708,"Önceki dönüşten "&amp;TEXT(E708-N708,"0")&amp;" km fazla","")))))))</f>
        <v/>
      </c>
    </row>
    <row r="709">
      <c r="A709" s="4" t="n"/>
      <c r="B709" s="3" t="n"/>
      <c r="C709" s="3" t="n"/>
      <c r="D709" s="6" t="n"/>
      <c r="E709" s="7" t="n"/>
      <c r="F709" s="6" t="n"/>
      <c r="G709" s="7" t="n"/>
      <c r="H709" s="3" t="n"/>
      <c r="I709" s="8" t="n"/>
      <c r="J709" s="9" t="n"/>
      <c r="K709" s="3" t="n"/>
      <c r="L709" s="7">
        <f>IF(OR(E709="",G709=""),"",IF(G709&lt;E709,"",G709-E709))</f>
        <v/>
      </c>
      <c r="M709" s="10">
        <f>IF(OR(D709="",F709=""),"",IF(F709&gt;=D709,F709-D709,F709-D709+1)*24)</f>
        <v/>
      </c>
      <c r="N709" s="11">
        <f>IF(B709="","",SUMPRODUCT(MAX(($B$2:$B$708=B709)*($G$2:$G$708))))</f>
        <v/>
      </c>
      <c r="O709" s="3">
        <f>IF(B709="","",IF(COUNTIF('Araçlar'!$A$2:$A$101,B709)=0,"Plaka araç listesinde yok",IF(A709="","Tarih girilmedi",IF(AND(E709&lt;&gt;"",G709&lt;&gt;"",G709&lt;E709),"Dönüş km çıkıştan küçük",IF(OR(E709="",N709=0),"",IF(E709&lt;N709,"Çıkış km önceki dönüşten küçük",IF(E709&gt;N709,"Önceki dönüşten "&amp;TEXT(E709-N709,"0")&amp;" km fazla","")))))))</f>
        <v/>
      </c>
    </row>
    <row r="710">
      <c r="A710" s="4" t="n"/>
      <c r="B710" s="3" t="n"/>
      <c r="C710" s="3" t="n"/>
      <c r="D710" s="6" t="n"/>
      <c r="E710" s="7" t="n"/>
      <c r="F710" s="6" t="n"/>
      <c r="G710" s="7" t="n"/>
      <c r="H710" s="3" t="n"/>
      <c r="I710" s="8" t="n"/>
      <c r="J710" s="9" t="n"/>
      <c r="K710" s="3" t="n"/>
      <c r="L710" s="7">
        <f>IF(OR(E710="",G710=""),"",IF(G710&lt;E710,"",G710-E710))</f>
        <v/>
      </c>
      <c r="M710" s="10">
        <f>IF(OR(D710="",F710=""),"",IF(F710&gt;=D710,F710-D710,F710-D710+1)*24)</f>
        <v/>
      </c>
      <c r="N710" s="11">
        <f>IF(B710="","",SUMPRODUCT(MAX(($B$2:$B$709=B710)*($G$2:$G$709))))</f>
        <v/>
      </c>
      <c r="O710" s="3">
        <f>IF(B710="","",IF(COUNTIF('Araçlar'!$A$2:$A$101,B710)=0,"Plaka araç listesinde yok",IF(A710="","Tarih girilmedi",IF(AND(E710&lt;&gt;"",G710&lt;&gt;"",G710&lt;E710),"Dönüş km çıkıştan küçük",IF(OR(E710="",N710=0),"",IF(E710&lt;N710,"Çıkış km önceki dönüşten küçük",IF(E710&gt;N710,"Önceki dönüşten "&amp;TEXT(E710-N710,"0")&amp;" km fazla","")))))))</f>
        <v/>
      </c>
    </row>
    <row r="711">
      <c r="A711" s="4" t="n"/>
      <c r="B711" s="3" t="n"/>
      <c r="C711" s="3" t="n"/>
      <c r="D711" s="6" t="n"/>
      <c r="E711" s="7" t="n"/>
      <c r="F711" s="6" t="n"/>
      <c r="G711" s="7" t="n"/>
      <c r="H711" s="3" t="n"/>
      <c r="I711" s="8" t="n"/>
      <c r="J711" s="9" t="n"/>
      <c r="K711" s="3" t="n"/>
      <c r="L711" s="7">
        <f>IF(OR(E711="",G711=""),"",IF(G711&lt;E711,"",G711-E711))</f>
        <v/>
      </c>
      <c r="M711" s="10">
        <f>IF(OR(D711="",F711=""),"",IF(F711&gt;=D711,F711-D711,F711-D711+1)*24)</f>
        <v/>
      </c>
      <c r="N711" s="11">
        <f>IF(B711="","",SUMPRODUCT(MAX(($B$2:$B$710=B711)*($G$2:$G$710))))</f>
        <v/>
      </c>
      <c r="O711" s="3">
        <f>IF(B711="","",IF(COUNTIF('Araçlar'!$A$2:$A$101,B711)=0,"Plaka araç listesinde yok",IF(A711="","Tarih girilmedi",IF(AND(E711&lt;&gt;"",G711&lt;&gt;"",G711&lt;E711),"Dönüş km çıkıştan küçük",IF(OR(E711="",N711=0),"",IF(E711&lt;N711,"Çıkış km önceki dönüşten küçük",IF(E711&gt;N711,"Önceki dönüşten "&amp;TEXT(E711-N711,"0")&amp;" km fazla","")))))))</f>
        <v/>
      </c>
    </row>
    <row r="712">
      <c r="A712" s="4" t="n"/>
      <c r="B712" s="3" t="n"/>
      <c r="C712" s="3" t="n"/>
      <c r="D712" s="6" t="n"/>
      <c r="E712" s="7" t="n"/>
      <c r="F712" s="6" t="n"/>
      <c r="G712" s="7" t="n"/>
      <c r="H712" s="3" t="n"/>
      <c r="I712" s="8" t="n"/>
      <c r="J712" s="9" t="n"/>
      <c r="K712" s="3" t="n"/>
      <c r="L712" s="7">
        <f>IF(OR(E712="",G712=""),"",IF(G712&lt;E712,"",G712-E712))</f>
        <v/>
      </c>
      <c r="M712" s="10">
        <f>IF(OR(D712="",F712=""),"",IF(F712&gt;=D712,F712-D712,F712-D712+1)*24)</f>
        <v/>
      </c>
      <c r="N712" s="11">
        <f>IF(B712="","",SUMPRODUCT(MAX(($B$2:$B$711=B712)*($G$2:$G$711))))</f>
        <v/>
      </c>
      <c r="O712" s="3">
        <f>IF(B712="","",IF(COUNTIF('Araçlar'!$A$2:$A$101,B712)=0,"Plaka araç listesinde yok",IF(A712="","Tarih girilmedi",IF(AND(E712&lt;&gt;"",G712&lt;&gt;"",G712&lt;E712),"Dönüş km çıkıştan küçük",IF(OR(E712="",N712=0),"",IF(E712&lt;N712,"Çıkış km önceki dönüşten küçük",IF(E712&gt;N712,"Önceki dönüşten "&amp;TEXT(E712-N712,"0")&amp;" km fazla","")))))))</f>
        <v/>
      </c>
    </row>
    <row r="713">
      <c r="A713" s="4" t="n"/>
      <c r="B713" s="3" t="n"/>
      <c r="C713" s="3" t="n"/>
      <c r="D713" s="6" t="n"/>
      <c r="E713" s="7" t="n"/>
      <c r="F713" s="6" t="n"/>
      <c r="G713" s="7" t="n"/>
      <c r="H713" s="3" t="n"/>
      <c r="I713" s="8" t="n"/>
      <c r="J713" s="9" t="n"/>
      <c r="K713" s="3" t="n"/>
      <c r="L713" s="7">
        <f>IF(OR(E713="",G713=""),"",IF(G713&lt;E713,"",G713-E713))</f>
        <v/>
      </c>
      <c r="M713" s="10">
        <f>IF(OR(D713="",F713=""),"",IF(F713&gt;=D713,F713-D713,F713-D713+1)*24)</f>
        <v/>
      </c>
      <c r="N713" s="11">
        <f>IF(B713="","",SUMPRODUCT(MAX(($B$2:$B$712=B713)*($G$2:$G$712))))</f>
        <v/>
      </c>
      <c r="O713" s="3">
        <f>IF(B713="","",IF(COUNTIF('Araçlar'!$A$2:$A$101,B713)=0,"Plaka araç listesinde yok",IF(A713="","Tarih girilmedi",IF(AND(E713&lt;&gt;"",G713&lt;&gt;"",G713&lt;E713),"Dönüş km çıkıştan küçük",IF(OR(E713="",N713=0),"",IF(E713&lt;N713,"Çıkış km önceki dönüşten küçük",IF(E713&gt;N713,"Önceki dönüşten "&amp;TEXT(E713-N713,"0")&amp;" km fazla","")))))))</f>
        <v/>
      </c>
    </row>
    <row r="714">
      <c r="A714" s="4" t="n"/>
      <c r="B714" s="3" t="n"/>
      <c r="C714" s="3" t="n"/>
      <c r="D714" s="6" t="n"/>
      <c r="E714" s="7" t="n"/>
      <c r="F714" s="6" t="n"/>
      <c r="G714" s="7" t="n"/>
      <c r="H714" s="3" t="n"/>
      <c r="I714" s="8" t="n"/>
      <c r="J714" s="9" t="n"/>
      <c r="K714" s="3" t="n"/>
      <c r="L714" s="7">
        <f>IF(OR(E714="",G714=""),"",IF(G714&lt;E714,"",G714-E714))</f>
        <v/>
      </c>
      <c r="M714" s="10">
        <f>IF(OR(D714="",F714=""),"",IF(F714&gt;=D714,F714-D714,F714-D714+1)*24)</f>
        <v/>
      </c>
      <c r="N714" s="11">
        <f>IF(B714="","",SUMPRODUCT(MAX(($B$2:$B$713=B714)*($G$2:$G$713))))</f>
        <v/>
      </c>
      <c r="O714" s="3">
        <f>IF(B714="","",IF(COUNTIF('Araçlar'!$A$2:$A$101,B714)=0,"Plaka araç listesinde yok",IF(A714="","Tarih girilmedi",IF(AND(E714&lt;&gt;"",G714&lt;&gt;"",G714&lt;E714),"Dönüş km çıkıştan küçük",IF(OR(E714="",N714=0),"",IF(E714&lt;N714,"Çıkış km önceki dönüşten küçük",IF(E714&gt;N714,"Önceki dönüşten "&amp;TEXT(E714-N714,"0")&amp;" km fazla","")))))))</f>
        <v/>
      </c>
    </row>
    <row r="715">
      <c r="A715" s="4" t="n"/>
      <c r="B715" s="3" t="n"/>
      <c r="C715" s="3" t="n"/>
      <c r="D715" s="6" t="n"/>
      <c r="E715" s="7" t="n"/>
      <c r="F715" s="6" t="n"/>
      <c r="G715" s="7" t="n"/>
      <c r="H715" s="3" t="n"/>
      <c r="I715" s="8" t="n"/>
      <c r="J715" s="9" t="n"/>
      <c r="K715" s="3" t="n"/>
      <c r="L715" s="7">
        <f>IF(OR(E715="",G715=""),"",IF(G715&lt;E715,"",G715-E715))</f>
        <v/>
      </c>
      <c r="M715" s="10">
        <f>IF(OR(D715="",F715=""),"",IF(F715&gt;=D715,F715-D715,F715-D715+1)*24)</f>
        <v/>
      </c>
      <c r="N715" s="11">
        <f>IF(B715="","",SUMPRODUCT(MAX(($B$2:$B$714=B715)*($G$2:$G$714))))</f>
        <v/>
      </c>
      <c r="O715" s="3">
        <f>IF(B715="","",IF(COUNTIF('Araçlar'!$A$2:$A$101,B715)=0,"Plaka araç listesinde yok",IF(A715="","Tarih girilmedi",IF(AND(E715&lt;&gt;"",G715&lt;&gt;"",G715&lt;E715),"Dönüş km çıkıştan küçük",IF(OR(E715="",N715=0),"",IF(E715&lt;N715,"Çıkış km önceki dönüşten küçük",IF(E715&gt;N715,"Önceki dönüşten "&amp;TEXT(E715-N715,"0")&amp;" km fazla","")))))))</f>
        <v/>
      </c>
    </row>
    <row r="716">
      <c r="A716" s="4" t="n"/>
      <c r="B716" s="3" t="n"/>
      <c r="C716" s="3" t="n"/>
      <c r="D716" s="6" t="n"/>
      <c r="E716" s="7" t="n"/>
      <c r="F716" s="6" t="n"/>
      <c r="G716" s="7" t="n"/>
      <c r="H716" s="3" t="n"/>
      <c r="I716" s="8" t="n"/>
      <c r="J716" s="9" t="n"/>
      <c r="K716" s="3" t="n"/>
      <c r="L716" s="7">
        <f>IF(OR(E716="",G716=""),"",IF(G716&lt;E716,"",G716-E716))</f>
        <v/>
      </c>
      <c r="M716" s="10">
        <f>IF(OR(D716="",F716=""),"",IF(F716&gt;=D716,F716-D716,F716-D716+1)*24)</f>
        <v/>
      </c>
      <c r="N716" s="11">
        <f>IF(B716="","",SUMPRODUCT(MAX(($B$2:$B$715=B716)*($G$2:$G$715))))</f>
        <v/>
      </c>
      <c r="O716" s="3">
        <f>IF(B716="","",IF(COUNTIF('Araçlar'!$A$2:$A$101,B716)=0,"Plaka araç listesinde yok",IF(A716="","Tarih girilmedi",IF(AND(E716&lt;&gt;"",G716&lt;&gt;"",G716&lt;E716),"Dönüş km çıkıştan küçük",IF(OR(E716="",N716=0),"",IF(E716&lt;N716,"Çıkış km önceki dönüşten küçük",IF(E716&gt;N716,"Önceki dönüşten "&amp;TEXT(E716-N716,"0")&amp;" km fazla","")))))))</f>
        <v/>
      </c>
    </row>
    <row r="717">
      <c r="A717" s="4" t="n"/>
      <c r="B717" s="3" t="n"/>
      <c r="C717" s="3" t="n"/>
      <c r="D717" s="6" t="n"/>
      <c r="E717" s="7" t="n"/>
      <c r="F717" s="6" t="n"/>
      <c r="G717" s="7" t="n"/>
      <c r="H717" s="3" t="n"/>
      <c r="I717" s="8" t="n"/>
      <c r="J717" s="9" t="n"/>
      <c r="K717" s="3" t="n"/>
      <c r="L717" s="7">
        <f>IF(OR(E717="",G717=""),"",IF(G717&lt;E717,"",G717-E717))</f>
        <v/>
      </c>
      <c r="M717" s="10">
        <f>IF(OR(D717="",F717=""),"",IF(F717&gt;=D717,F717-D717,F717-D717+1)*24)</f>
        <v/>
      </c>
      <c r="N717" s="11">
        <f>IF(B717="","",SUMPRODUCT(MAX(($B$2:$B$716=B717)*($G$2:$G$716))))</f>
        <v/>
      </c>
      <c r="O717" s="3">
        <f>IF(B717="","",IF(COUNTIF('Araçlar'!$A$2:$A$101,B717)=0,"Plaka araç listesinde yok",IF(A717="","Tarih girilmedi",IF(AND(E717&lt;&gt;"",G717&lt;&gt;"",G717&lt;E717),"Dönüş km çıkıştan küçük",IF(OR(E717="",N717=0),"",IF(E717&lt;N717,"Çıkış km önceki dönüşten küçük",IF(E717&gt;N717,"Önceki dönüşten "&amp;TEXT(E717-N717,"0")&amp;" km fazla","")))))))</f>
        <v/>
      </c>
    </row>
    <row r="718">
      <c r="A718" s="4" t="n"/>
      <c r="B718" s="3" t="n"/>
      <c r="C718" s="3" t="n"/>
      <c r="D718" s="6" t="n"/>
      <c r="E718" s="7" t="n"/>
      <c r="F718" s="6" t="n"/>
      <c r="G718" s="7" t="n"/>
      <c r="H718" s="3" t="n"/>
      <c r="I718" s="8" t="n"/>
      <c r="J718" s="9" t="n"/>
      <c r="K718" s="3" t="n"/>
      <c r="L718" s="7">
        <f>IF(OR(E718="",G718=""),"",IF(G718&lt;E718,"",G718-E718))</f>
        <v/>
      </c>
      <c r="M718" s="10">
        <f>IF(OR(D718="",F718=""),"",IF(F718&gt;=D718,F718-D718,F718-D718+1)*24)</f>
        <v/>
      </c>
      <c r="N718" s="11">
        <f>IF(B718="","",SUMPRODUCT(MAX(($B$2:$B$717=B718)*($G$2:$G$717))))</f>
        <v/>
      </c>
      <c r="O718" s="3">
        <f>IF(B718="","",IF(COUNTIF('Araçlar'!$A$2:$A$101,B718)=0,"Plaka araç listesinde yok",IF(A718="","Tarih girilmedi",IF(AND(E718&lt;&gt;"",G718&lt;&gt;"",G718&lt;E718),"Dönüş km çıkıştan küçük",IF(OR(E718="",N718=0),"",IF(E718&lt;N718,"Çıkış km önceki dönüşten küçük",IF(E718&gt;N718,"Önceki dönüşten "&amp;TEXT(E718-N718,"0")&amp;" km fazla","")))))))</f>
        <v/>
      </c>
    </row>
    <row r="719">
      <c r="A719" s="4" t="n"/>
      <c r="B719" s="3" t="n"/>
      <c r="C719" s="3" t="n"/>
      <c r="D719" s="6" t="n"/>
      <c r="E719" s="7" t="n"/>
      <c r="F719" s="6" t="n"/>
      <c r="G719" s="7" t="n"/>
      <c r="H719" s="3" t="n"/>
      <c r="I719" s="8" t="n"/>
      <c r="J719" s="9" t="n"/>
      <c r="K719" s="3" t="n"/>
      <c r="L719" s="7">
        <f>IF(OR(E719="",G719=""),"",IF(G719&lt;E719,"",G719-E719))</f>
        <v/>
      </c>
      <c r="M719" s="10">
        <f>IF(OR(D719="",F719=""),"",IF(F719&gt;=D719,F719-D719,F719-D719+1)*24)</f>
        <v/>
      </c>
      <c r="N719" s="11">
        <f>IF(B719="","",SUMPRODUCT(MAX(($B$2:$B$718=B719)*($G$2:$G$718))))</f>
        <v/>
      </c>
      <c r="O719" s="3">
        <f>IF(B719="","",IF(COUNTIF('Araçlar'!$A$2:$A$101,B719)=0,"Plaka araç listesinde yok",IF(A719="","Tarih girilmedi",IF(AND(E719&lt;&gt;"",G719&lt;&gt;"",G719&lt;E719),"Dönüş km çıkıştan küçük",IF(OR(E719="",N719=0),"",IF(E719&lt;N719,"Çıkış km önceki dönüşten küçük",IF(E719&gt;N719,"Önceki dönüşten "&amp;TEXT(E719-N719,"0")&amp;" km fazla","")))))))</f>
        <v/>
      </c>
    </row>
    <row r="720">
      <c r="A720" s="4" t="n"/>
      <c r="B720" s="3" t="n"/>
      <c r="C720" s="3" t="n"/>
      <c r="D720" s="6" t="n"/>
      <c r="E720" s="7" t="n"/>
      <c r="F720" s="6" t="n"/>
      <c r="G720" s="7" t="n"/>
      <c r="H720" s="3" t="n"/>
      <c r="I720" s="8" t="n"/>
      <c r="J720" s="9" t="n"/>
      <c r="K720" s="3" t="n"/>
      <c r="L720" s="7">
        <f>IF(OR(E720="",G720=""),"",IF(G720&lt;E720,"",G720-E720))</f>
        <v/>
      </c>
      <c r="M720" s="10">
        <f>IF(OR(D720="",F720=""),"",IF(F720&gt;=D720,F720-D720,F720-D720+1)*24)</f>
        <v/>
      </c>
      <c r="N720" s="11">
        <f>IF(B720="","",SUMPRODUCT(MAX(($B$2:$B$719=B720)*($G$2:$G$719))))</f>
        <v/>
      </c>
      <c r="O720" s="3">
        <f>IF(B720="","",IF(COUNTIF('Araçlar'!$A$2:$A$101,B720)=0,"Plaka araç listesinde yok",IF(A720="","Tarih girilmedi",IF(AND(E720&lt;&gt;"",G720&lt;&gt;"",G720&lt;E720),"Dönüş km çıkıştan küçük",IF(OR(E720="",N720=0),"",IF(E720&lt;N720,"Çıkış km önceki dönüşten küçük",IF(E720&gt;N720,"Önceki dönüşten "&amp;TEXT(E720-N720,"0")&amp;" km fazla","")))))))</f>
        <v/>
      </c>
    </row>
    <row r="721">
      <c r="A721" s="4" t="n"/>
      <c r="B721" s="3" t="n"/>
      <c r="C721" s="3" t="n"/>
      <c r="D721" s="6" t="n"/>
      <c r="E721" s="7" t="n"/>
      <c r="F721" s="6" t="n"/>
      <c r="G721" s="7" t="n"/>
      <c r="H721" s="3" t="n"/>
      <c r="I721" s="8" t="n"/>
      <c r="J721" s="9" t="n"/>
      <c r="K721" s="3" t="n"/>
      <c r="L721" s="7">
        <f>IF(OR(E721="",G721=""),"",IF(G721&lt;E721,"",G721-E721))</f>
        <v/>
      </c>
      <c r="M721" s="10">
        <f>IF(OR(D721="",F721=""),"",IF(F721&gt;=D721,F721-D721,F721-D721+1)*24)</f>
        <v/>
      </c>
      <c r="N721" s="11">
        <f>IF(B721="","",SUMPRODUCT(MAX(($B$2:$B$720=B721)*($G$2:$G$720))))</f>
        <v/>
      </c>
      <c r="O721" s="3">
        <f>IF(B721="","",IF(COUNTIF('Araçlar'!$A$2:$A$101,B721)=0,"Plaka araç listesinde yok",IF(A721="","Tarih girilmedi",IF(AND(E721&lt;&gt;"",G721&lt;&gt;"",G721&lt;E721),"Dönüş km çıkıştan küçük",IF(OR(E721="",N721=0),"",IF(E721&lt;N721,"Çıkış km önceki dönüşten küçük",IF(E721&gt;N721,"Önceki dönüşten "&amp;TEXT(E721-N721,"0")&amp;" km fazla","")))))))</f>
        <v/>
      </c>
    </row>
    <row r="722">
      <c r="A722" s="4" t="n"/>
      <c r="B722" s="3" t="n"/>
      <c r="C722" s="3" t="n"/>
      <c r="D722" s="6" t="n"/>
      <c r="E722" s="7" t="n"/>
      <c r="F722" s="6" t="n"/>
      <c r="G722" s="7" t="n"/>
      <c r="H722" s="3" t="n"/>
      <c r="I722" s="8" t="n"/>
      <c r="J722" s="9" t="n"/>
      <c r="K722" s="3" t="n"/>
      <c r="L722" s="7">
        <f>IF(OR(E722="",G722=""),"",IF(G722&lt;E722,"",G722-E722))</f>
        <v/>
      </c>
      <c r="M722" s="10">
        <f>IF(OR(D722="",F722=""),"",IF(F722&gt;=D722,F722-D722,F722-D722+1)*24)</f>
        <v/>
      </c>
      <c r="N722" s="11">
        <f>IF(B722="","",SUMPRODUCT(MAX(($B$2:$B$721=B722)*($G$2:$G$721))))</f>
        <v/>
      </c>
      <c r="O722" s="3">
        <f>IF(B722="","",IF(COUNTIF('Araçlar'!$A$2:$A$101,B722)=0,"Plaka araç listesinde yok",IF(A722="","Tarih girilmedi",IF(AND(E722&lt;&gt;"",G722&lt;&gt;"",G722&lt;E722),"Dönüş km çıkıştan küçük",IF(OR(E722="",N722=0),"",IF(E722&lt;N722,"Çıkış km önceki dönüşten küçük",IF(E722&gt;N722,"Önceki dönüşten "&amp;TEXT(E722-N722,"0")&amp;" km fazla","")))))))</f>
        <v/>
      </c>
    </row>
    <row r="723">
      <c r="A723" s="4" t="n"/>
      <c r="B723" s="3" t="n"/>
      <c r="C723" s="3" t="n"/>
      <c r="D723" s="6" t="n"/>
      <c r="E723" s="7" t="n"/>
      <c r="F723" s="6" t="n"/>
      <c r="G723" s="7" t="n"/>
      <c r="H723" s="3" t="n"/>
      <c r="I723" s="8" t="n"/>
      <c r="J723" s="9" t="n"/>
      <c r="K723" s="3" t="n"/>
      <c r="L723" s="7">
        <f>IF(OR(E723="",G723=""),"",IF(G723&lt;E723,"",G723-E723))</f>
        <v/>
      </c>
      <c r="M723" s="10">
        <f>IF(OR(D723="",F723=""),"",IF(F723&gt;=D723,F723-D723,F723-D723+1)*24)</f>
        <v/>
      </c>
      <c r="N723" s="11">
        <f>IF(B723="","",SUMPRODUCT(MAX(($B$2:$B$722=B723)*($G$2:$G$722))))</f>
        <v/>
      </c>
      <c r="O723" s="3">
        <f>IF(B723="","",IF(COUNTIF('Araçlar'!$A$2:$A$101,B723)=0,"Plaka araç listesinde yok",IF(A723="","Tarih girilmedi",IF(AND(E723&lt;&gt;"",G723&lt;&gt;"",G723&lt;E723),"Dönüş km çıkıştan küçük",IF(OR(E723="",N723=0),"",IF(E723&lt;N723,"Çıkış km önceki dönüşten küçük",IF(E723&gt;N723,"Önceki dönüşten "&amp;TEXT(E723-N723,"0")&amp;" km fazla","")))))))</f>
        <v/>
      </c>
    </row>
    <row r="724">
      <c r="A724" s="4" t="n"/>
      <c r="B724" s="3" t="n"/>
      <c r="C724" s="3" t="n"/>
      <c r="D724" s="6" t="n"/>
      <c r="E724" s="7" t="n"/>
      <c r="F724" s="6" t="n"/>
      <c r="G724" s="7" t="n"/>
      <c r="H724" s="3" t="n"/>
      <c r="I724" s="8" t="n"/>
      <c r="J724" s="9" t="n"/>
      <c r="K724" s="3" t="n"/>
      <c r="L724" s="7">
        <f>IF(OR(E724="",G724=""),"",IF(G724&lt;E724,"",G724-E724))</f>
        <v/>
      </c>
      <c r="M724" s="10">
        <f>IF(OR(D724="",F724=""),"",IF(F724&gt;=D724,F724-D724,F724-D724+1)*24)</f>
        <v/>
      </c>
      <c r="N724" s="11">
        <f>IF(B724="","",SUMPRODUCT(MAX(($B$2:$B$723=B724)*($G$2:$G$723))))</f>
        <v/>
      </c>
      <c r="O724" s="3">
        <f>IF(B724="","",IF(COUNTIF('Araçlar'!$A$2:$A$101,B724)=0,"Plaka araç listesinde yok",IF(A724="","Tarih girilmedi",IF(AND(E724&lt;&gt;"",G724&lt;&gt;"",G724&lt;E724),"Dönüş km çıkıştan küçük",IF(OR(E724="",N724=0),"",IF(E724&lt;N724,"Çıkış km önceki dönüşten küçük",IF(E724&gt;N724,"Önceki dönüşten "&amp;TEXT(E724-N724,"0")&amp;" km fazla","")))))))</f>
        <v/>
      </c>
    </row>
    <row r="725">
      <c r="A725" s="4" t="n"/>
      <c r="B725" s="3" t="n"/>
      <c r="C725" s="3" t="n"/>
      <c r="D725" s="6" t="n"/>
      <c r="E725" s="7" t="n"/>
      <c r="F725" s="6" t="n"/>
      <c r="G725" s="7" t="n"/>
      <c r="H725" s="3" t="n"/>
      <c r="I725" s="8" t="n"/>
      <c r="J725" s="9" t="n"/>
      <c r="K725" s="3" t="n"/>
      <c r="L725" s="7">
        <f>IF(OR(E725="",G725=""),"",IF(G725&lt;E725,"",G725-E725))</f>
        <v/>
      </c>
      <c r="M725" s="10">
        <f>IF(OR(D725="",F725=""),"",IF(F725&gt;=D725,F725-D725,F725-D725+1)*24)</f>
        <v/>
      </c>
      <c r="N725" s="11">
        <f>IF(B725="","",SUMPRODUCT(MAX(($B$2:$B$724=B725)*($G$2:$G$724))))</f>
        <v/>
      </c>
      <c r="O725" s="3">
        <f>IF(B725="","",IF(COUNTIF('Araçlar'!$A$2:$A$101,B725)=0,"Plaka araç listesinde yok",IF(A725="","Tarih girilmedi",IF(AND(E725&lt;&gt;"",G725&lt;&gt;"",G725&lt;E725),"Dönüş km çıkıştan küçük",IF(OR(E725="",N725=0),"",IF(E725&lt;N725,"Çıkış km önceki dönüşten küçük",IF(E725&gt;N725,"Önceki dönüşten "&amp;TEXT(E725-N725,"0")&amp;" km fazla","")))))))</f>
        <v/>
      </c>
    </row>
    <row r="726">
      <c r="A726" s="4" t="n"/>
      <c r="B726" s="3" t="n"/>
      <c r="C726" s="3" t="n"/>
      <c r="D726" s="6" t="n"/>
      <c r="E726" s="7" t="n"/>
      <c r="F726" s="6" t="n"/>
      <c r="G726" s="7" t="n"/>
      <c r="H726" s="3" t="n"/>
      <c r="I726" s="8" t="n"/>
      <c r="J726" s="9" t="n"/>
      <c r="K726" s="3" t="n"/>
      <c r="L726" s="7">
        <f>IF(OR(E726="",G726=""),"",IF(G726&lt;E726,"",G726-E726))</f>
        <v/>
      </c>
      <c r="M726" s="10">
        <f>IF(OR(D726="",F726=""),"",IF(F726&gt;=D726,F726-D726,F726-D726+1)*24)</f>
        <v/>
      </c>
      <c r="N726" s="11">
        <f>IF(B726="","",SUMPRODUCT(MAX(($B$2:$B$725=B726)*($G$2:$G$725))))</f>
        <v/>
      </c>
      <c r="O726" s="3">
        <f>IF(B726="","",IF(COUNTIF('Araçlar'!$A$2:$A$101,B726)=0,"Plaka araç listesinde yok",IF(A726="","Tarih girilmedi",IF(AND(E726&lt;&gt;"",G726&lt;&gt;"",G726&lt;E726),"Dönüş km çıkıştan küçük",IF(OR(E726="",N726=0),"",IF(E726&lt;N726,"Çıkış km önceki dönüşten küçük",IF(E726&gt;N726,"Önceki dönüşten "&amp;TEXT(E726-N726,"0")&amp;" km fazla","")))))))</f>
        <v/>
      </c>
    </row>
    <row r="727">
      <c r="A727" s="4" t="n"/>
      <c r="B727" s="3" t="n"/>
      <c r="C727" s="3" t="n"/>
      <c r="D727" s="6" t="n"/>
      <c r="E727" s="7" t="n"/>
      <c r="F727" s="6" t="n"/>
      <c r="G727" s="7" t="n"/>
      <c r="H727" s="3" t="n"/>
      <c r="I727" s="8" t="n"/>
      <c r="J727" s="9" t="n"/>
      <c r="K727" s="3" t="n"/>
      <c r="L727" s="7">
        <f>IF(OR(E727="",G727=""),"",IF(G727&lt;E727,"",G727-E727))</f>
        <v/>
      </c>
      <c r="M727" s="10">
        <f>IF(OR(D727="",F727=""),"",IF(F727&gt;=D727,F727-D727,F727-D727+1)*24)</f>
        <v/>
      </c>
      <c r="N727" s="11">
        <f>IF(B727="","",SUMPRODUCT(MAX(($B$2:$B$726=B727)*($G$2:$G$726))))</f>
        <v/>
      </c>
      <c r="O727" s="3">
        <f>IF(B727="","",IF(COUNTIF('Araçlar'!$A$2:$A$101,B727)=0,"Plaka araç listesinde yok",IF(A727="","Tarih girilmedi",IF(AND(E727&lt;&gt;"",G727&lt;&gt;"",G727&lt;E727),"Dönüş km çıkıştan küçük",IF(OR(E727="",N727=0),"",IF(E727&lt;N727,"Çıkış km önceki dönüşten küçük",IF(E727&gt;N727,"Önceki dönüşten "&amp;TEXT(E727-N727,"0")&amp;" km fazla","")))))))</f>
        <v/>
      </c>
    </row>
    <row r="728">
      <c r="A728" s="4" t="n"/>
      <c r="B728" s="3" t="n"/>
      <c r="C728" s="3" t="n"/>
      <c r="D728" s="6" t="n"/>
      <c r="E728" s="7" t="n"/>
      <c r="F728" s="6" t="n"/>
      <c r="G728" s="7" t="n"/>
      <c r="H728" s="3" t="n"/>
      <c r="I728" s="8" t="n"/>
      <c r="J728" s="9" t="n"/>
      <c r="K728" s="3" t="n"/>
      <c r="L728" s="7">
        <f>IF(OR(E728="",G728=""),"",IF(G728&lt;E728,"",G728-E728))</f>
        <v/>
      </c>
      <c r="M728" s="10">
        <f>IF(OR(D728="",F728=""),"",IF(F728&gt;=D728,F728-D728,F728-D728+1)*24)</f>
        <v/>
      </c>
      <c r="N728" s="11">
        <f>IF(B728="","",SUMPRODUCT(MAX(($B$2:$B$727=B728)*($G$2:$G$727))))</f>
        <v/>
      </c>
      <c r="O728" s="3">
        <f>IF(B728="","",IF(COUNTIF('Araçlar'!$A$2:$A$101,B728)=0,"Plaka araç listesinde yok",IF(A728="","Tarih girilmedi",IF(AND(E728&lt;&gt;"",G728&lt;&gt;"",G728&lt;E728),"Dönüş km çıkıştan küçük",IF(OR(E728="",N728=0),"",IF(E728&lt;N728,"Çıkış km önceki dönüşten küçük",IF(E728&gt;N728,"Önceki dönüşten "&amp;TEXT(E728-N728,"0")&amp;" km fazla","")))))))</f>
        <v/>
      </c>
    </row>
    <row r="729">
      <c r="A729" s="4" t="n"/>
      <c r="B729" s="3" t="n"/>
      <c r="C729" s="3" t="n"/>
      <c r="D729" s="6" t="n"/>
      <c r="E729" s="7" t="n"/>
      <c r="F729" s="6" t="n"/>
      <c r="G729" s="7" t="n"/>
      <c r="H729" s="3" t="n"/>
      <c r="I729" s="8" t="n"/>
      <c r="J729" s="9" t="n"/>
      <c r="K729" s="3" t="n"/>
      <c r="L729" s="7">
        <f>IF(OR(E729="",G729=""),"",IF(G729&lt;E729,"",G729-E729))</f>
        <v/>
      </c>
      <c r="M729" s="10">
        <f>IF(OR(D729="",F729=""),"",IF(F729&gt;=D729,F729-D729,F729-D729+1)*24)</f>
        <v/>
      </c>
      <c r="N729" s="11">
        <f>IF(B729="","",SUMPRODUCT(MAX(($B$2:$B$728=B729)*($G$2:$G$728))))</f>
        <v/>
      </c>
      <c r="O729" s="3">
        <f>IF(B729="","",IF(COUNTIF('Araçlar'!$A$2:$A$101,B729)=0,"Plaka araç listesinde yok",IF(A729="","Tarih girilmedi",IF(AND(E729&lt;&gt;"",G729&lt;&gt;"",G729&lt;E729),"Dönüş km çıkıştan küçük",IF(OR(E729="",N729=0),"",IF(E729&lt;N729,"Çıkış km önceki dönüşten küçük",IF(E729&gt;N729,"Önceki dönüşten "&amp;TEXT(E729-N729,"0")&amp;" km fazla","")))))))</f>
        <v/>
      </c>
    </row>
    <row r="730">
      <c r="A730" s="4" t="n"/>
      <c r="B730" s="3" t="n"/>
      <c r="C730" s="3" t="n"/>
      <c r="D730" s="6" t="n"/>
      <c r="E730" s="7" t="n"/>
      <c r="F730" s="6" t="n"/>
      <c r="G730" s="7" t="n"/>
      <c r="H730" s="3" t="n"/>
      <c r="I730" s="8" t="n"/>
      <c r="J730" s="9" t="n"/>
      <c r="K730" s="3" t="n"/>
      <c r="L730" s="7">
        <f>IF(OR(E730="",G730=""),"",IF(G730&lt;E730,"",G730-E730))</f>
        <v/>
      </c>
      <c r="M730" s="10">
        <f>IF(OR(D730="",F730=""),"",IF(F730&gt;=D730,F730-D730,F730-D730+1)*24)</f>
        <v/>
      </c>
      <c r="N730" s="11">
        <f>IF(B730="","",SUMPRODUCT(MAX(($B$2:$B$729=B730)*($G$2:$G$729))))</f>
        <v/>
      </c>
      <c r="O730" s="3">
        <f>IF(B730="","",IF(COUNTIF('Araçlar'!$A$2:$A$101,B730)=0,"Plaka araç listesinde yok",IF(A730="","Tarih girilmedi",IF(AND(E730&lt;&gt;"",G730&lt;&gt;"",G730&lt;E730),"Dönüş km çıkıştan küçük",IF(OR(E730="",N730=0),"",IF(E730&lt;N730,"Çıkış km önceki dönüşten küçük",IF(E730&gt;N730,"Önceki dönüşten "&amp;TEXT(E730-N730,"0")&amp;" km fazla","")))))))</f>
        <v/>
      </c>
    </row>
    <row r="731">
      <c r="A731" s="4" t="n"/>
      <c r="B731" s="3" t="n"/>
      <c r="C731" s="3" t="n"/>
      <c r="D731" s="6" t="n"/>
      <c r="E731" s="7" t="n"/>
      <c r="F731" s="6" t="n"/>
      <c r="G731" s="7" t="n"/>
      <c r="H731" s="3" t="n"/>
      <c r="I731" s="8" t="n"/>
      <c r="J731" s="9" t="n"/>
      <c r="K731" s="3" t="n"/>
      <c r="L731" s="7">
        <f>IF(OR(E731="",G731=""),"",IF(G731&lt;E731,"",G731-E731))</f>
        <v/>
      </c>
      <c r="M731" s="10">
        <f>IF(OR(D731="",F731=""),"",IF(F731&gt;=D731,F731-D731,F731-D731+1)*24)</f>
        <v/>
      </c>
      <c r="N731" s="11">
        <f>IF(B731="","",SUMPRODUCT(MAX(($B$2:$B$730=B731)*($G$2:$G$730))))</f>
        <v/>
      </c>
      <c r="O731" s="3">
        <f>IF(B731="","",IF(COUNTIF('Araçlar'!$A$2:$A$101,B731)=0,"Plaka araç listesinde yok",IF(A731="","Tarih girilmedi",IF(AND(E731&lt;&gt;"",G731&lt;&gt;"",G731&lt;E731),"Dönüş km çıkıştan küçük",IF(OR(E731="",N731=0),"",IF(E731&lt;N731,"Çıkış km önceki dönüşten küçük",IF(E731&gt;N731,"Önceki dönüşten "&amp;TEXT(E731-N731,"0")&amp;" km fazla","")))))))</f>
        <v/>
      </c>
    </row>
    <row r="732">
      <c r="A732" s="4" t="n"/>
      <c r="B732" s="3" t="n"/>
      <c r="C732" s="3" t="n"/>
      <c r="D732" s="6" t="n"/>
      <c r="E732" s="7" t="n"/>
      <c r="F732" s="6" t="n"/>
      <c r="G732" s="7" t="n"/>
      <c r="H732" s="3" t="n"/>
      <c r="I732" s="8" t="n"/>
      <c r="J732" s="9" t="n"/>
      <c r="K732" s="3" t="n"/>
      <c r="L732" s="7">
        <f>IF(OR(E732="",G732=""),"",IF(G732&lt;E732,"",G732-E732))</f>
        <v/>
      </c>
      <c r="M732" s="10">
        <f>IF(OR(D732="",F732=""),"",IF(F732&gt;=D732,F732-D732,F732-D732+1)*24)</f>
        <v/>
      </c>
      <c r="N732" s="11">
        <f>IF(B732="","",SUMPRODUCT(MAX(($B$2:$B$731=B732)*($G$2:$G$731))))</f>
        <v/>
      </c>
      <c r="O732" s="3">
        <f>IF(B732="","",IF(COUNTIF('Araçlar'!$A$2:$A$101,B732)=0,"Plaka araç listesinde yok",IF(A732="","Tarih girilmedi",IF(AND(E732&lt;&gt;"",G732&lt;&gt;"",G732&lt;E732),"Dönüş km çıkıştan küçük",IF(OR(E732="",N732=0),"",IF(E732&lt;N732,"Çıkış km önceki dönüşten küçük",IF(E732&gt;N732,"Önceki dönüşten "&amp;TEXT(E732-N732,"0")&amp;" km fazla","")))))))</f>
        <v/>
      </c>
    </row>
    <row r="733">
      <c r="A733" s="4" t="n"/>
      <c r="B733" s="3" t="n"/>
      <c r="C733" s="3" t="n"/>
      <c r="D733" s="6" t="n"/>
      <c r="E733" s="7" t="n"/>
      <c r="F733" s="6" t="n"/>
      <c r="G733" s="7" t="n"/>
      <c r="H733" s="3" t="n"/>
      <c r="I733" s="8" t="n"/>
      <c r="J733" s="9" t="n"/>
      <c r="K733" s="3" t="n"/>
      <c r="L733" s="7">
        <f>IF(OR(E733="",G733=""),"",IF(G733&lt;E733,"",G733-E733))</f>
        <v/>
      </c>
      <c r="M733" s="10">
        <f>IF(OR(D733="",F733=""),"",IF(F733&gt;=D733,F733-D733,F733-D733+1)*24)</f>
        <v/>
      </c>
      <c r="N733" s="11">
        <f>IF(B733="","",SUMPRODUCT(MAX(($B$2:$B$732=B733)*($G$2:$G$732))))</f>
        <v/>
      </c>
      <c r="O733" s="3">
        <f>IF(B733="","",IF(COUNTIF('Araçlar'!$A$2:$A$101,B733)=0,"Plaka araç listesinde yok",IF(A733="","Tarih girilmedi",IF(AND(E733&lt;&gt;"",G733&lt;&gt;"",G733&lt;E733),"Dönüş km çıkıştan küçük",IF(OR(E733="",N733=0),"",IF(E733&lt;N733,"Çıkış km önceki dönüşten küçük",IF(E733&gt;N733,"Önceki dönüşten "&amp;TEXT(E733-N733,"0")&amp;" km fazla","")))))))</f>
        <v/>
      </c>
    </row>
    <row r="734">
      <c r="A734" s="4" t="n"/>
      <c r="B734" s="3" t="n"/>
      <c r="C734" s="3" t="n"/>
      <c r="D734" s="6" t="n"/>
      <c r="E734" s="7" t="n"/>
      <c r="F734" s="6" t="n"/>
      <c r="G734" s="7" t="n"/>
      <c r="H734" s="3" t="n"/>
      <c r="I734" s="8" t="n"/>
      <c r="J734" s="9" t="n"/>
      <c r="K734" s="3" t="n"/>
      <c r="L734" s="7">
        <f>IF(OR(E734="",G734=""),"",IF(G734&lt;E734,"",G734-E734))</f>
        <v/>
      </c>
      <c r="M734" s="10">
        <f>IF(OR(D734="",F734=""),"",IF(F734&gt;=D734,F734-D734,F734-D734+1)*24)</f>
        <v/>
      </c>
      <c r="N734" s="11">
        <f>IF(B734="","",SUMPRODUCT(MAX(($B$2:$B$733=B734)*($G$2:$G$733))))</f>
        <v/>
      </c>
      <c r="O734" s="3">
        <f>IF(B734="","",IF(COUNTIF('Araçlar'!$A$2:$A$101,B734)=0,"Plaka araç listesinde yok",IF(A734="","Tarih girilmedi",IF(AND(E734&lt;&gt;"",G734&lt;&gt;"",G734&lt;E734),"Dönüş km çıkıştan küçük",IF(OR(E734="",N734=0),"",IF(E734&lt;N734,"Çıkış km önceki dönüşten küçük",IF(E734&gt;N734,"Önceki dönüşten "&amp;TEXT(E734-N734,"0")&amp;" km fazla","")))))))</f>
        <v/>
      </c>
    </row>
    <row r="735">
      <c r="A735" s="4" t="n"/>
      <c r="B735" s="3" t="n"/>
      <c r="C735" s="3" t="n"/>
      <c r="D735" s="6" t="n"/>
      <c r="E735" s="7" t="n"/>
      <c r="F735" s="6" t="n"/>
      <c r="G735" s="7" t="n"/>
      <c r="H735" s="3" t="n"/>
      <c r="I735" s="8" t="n"/>
      <c r="J735" s="9" t="n"/>
      <c r="K735" s="3" t="n"/>
      <c r="L735" s="7">
        <f>IF(OR(E735="",G735=""),"",IF(G735&lt;E735,"",G735-E735))</f>
        <v/>
      </c>
      <c r="M735" s="10">
        <f>IF(OR(D735="",F735=""),"",IF(F735&gt;=D735,F735-D735,F735-D735+1)*24)</f>
        <v/>
      </c>
      <c r="N735" s="11">
        <f>IF(B735="","",SUMPRODUCT(MAX(($B$2:$B$734=B735)*($G$2:$G$734))))</f>
        <v/>
      </c>
      <c r="O735" s="3">
        <f>IF(B735="","",IF(COUNTIF('Araçlar'!$A$2:$A$101,B735)=0,"Plaka araç listesinde yok",IF(A735="","Tarih girilmedi",IF(AND(E735&lt;&gt;"",G735&lt;&gt;"",G735&lt;E735),"Dönüş km çıkıştan küçük",IF(OR(E735="",N735=0),"",IF(E735&lt;N735,"Çıkış km önceki dönüşten küçük",IF(E735&gt;N735,"Önceki dönüşten "&amp;TEXT(E735-N735,"0")&amp;" km fazla","")))))))</f>
        <v/>
      </c>
    </row>
    <row r="736">
      <c r="A736" s="4" t="n"/>
      <c r="B736" s="3" t="n"/>
      <c r="C736" s="3" t="n"/>
      <c r="D736" s="6" t="n"/>
      <c r="E736" s="7" t="n"/>
      <c r="F736" s="6" t="n"/>
      <c r="G736" s="7" t="n"/>
      <c r="H736" s="3" t="n"/>
      <c r="I736" s="8" t="n"/>
      <c r="J736" s="9" t="n"/>
      <c r="K736" s="3" t="n"/>
      <c r="L736" s="7">
        <f>IF(OR(E736="",G736=""),"",IF(G736&lt;E736,"",G736-E736))</f>
        <v/>
      </c>
      <c r="M736" s="10">
        <f>IF(OR(D736="",F736=""),"",IF(F736&gt;=D736,F736-D736,F736-D736+1)*24)</f>
        <v/>
      </c>
      <c r="N736" s="11">
        <f>IF(B736="","",SUMPRODUCT(MAX(($B$2:$B$735=B736)*($G$2:$G$735))))</f>
        <v/>
      </c>
      <c r="O736" s="3">
        <f>IF(B736="","",IF(COUNTIF('Araçlar'!$A$2:$A$101,B736)=0,"Plaka araç listesinde yok",IF(A736="","Tarih girilmedi",IF(AND(E736&lt;&gt;"",G736&lt;&gt;"",G736&lt;E736),"Dönüş km çıkıştan küçük",IF(OR(E736="",N736=0),"",IF(E736&lt;N736,"Çıkış km önceki dönüşten küçük",IF(E736&gt;N736,"Önceki dönüşten "&amp;TEXT(E736-N736,"0")&amp;" km fazla","")))))))</f>
        <v/>
      </c>
    </row>
    <row r="737">
      <c r="A737" s="4" t="n"/>
      <c r="B737" s="3" t="n"/>
      <c r="C737" s="3" t="n"/>
      <c r="D737" s="6" t="n"/>
      <c r="E737" s="7" t="n"/>
      <c r="F737" s="6" t="n"/>
      <c r="G737" s="7" t="n"/>
      <c r="H737" s="3" t="n"/>
      <c r="I737" s="8" t="n"/>
      <c r="J737" s="9" t="n"/>
      <c r="K737" s="3" t="n"/>
      <c r="L737" s="7">
        <f>IF(OR(E737="",G737=""),"",IF(G737&lt;E737,"",G737-E737))</f>
        <v/>
      </c>
      <c r="M737" s="10">
        <f>IF(OR(D737="",F737=""),"",IF(F737&gt;=D737,F737-D737,F737-D737+1)*24)</f>
        <v/>
      </c>
      <c r="N737" s="11">
        <f>IF(B737="","",SUMPRODUCT(MAX(($B$2:$B$736=B737)*($G$2:$G$736))))</f>
        <v/>
      </c>
      <c r="O737" s="3">
        <f>IF(B737="","",IF(COUNTIF('Araçlar'!$A$2:$A$101,B737)=0,"Plaka araç listesinde yok",IF(A737="","Tarih girilmedi",IF(AND(E737&lt;&gt;"",G737&lt;&gt;"",G737&lt;E737),"Dönüş km çıkıştan küçük",IF(OR(E737="",N737=0),"",IF(E737&lt;N737,"Çıkış km önceki dönüşten küçük",IF(E737&gt;N737,"Önceki dönüşten "&amp;TEXT(E737-N737,"0")&amp;" km fazla","")))))))</f>
        <v/>
      </c>
    </row>
    <row r="738">
      <c r="A738" s="4" t="n"/>
      <c r="B738" s="3" t="n"/>
      <c r="C738" s="3" t="n"/>
      <c r="D738" s="6" t="n"/>
      <c r="E738" s="7" t="n"/>
      <c r="F738" s="6" t="n"/>
      <c r="G738" s="7" t="n"/>
      <c r="H738" s="3" t="n"/>
      <c r="I738" s="8" t="n"/>
      <c r="J738" s="9" t="n"/>
      <c r="K738" s="3" t="n"/>
      <c r="L738" s="7">
        <f>IF(OR(E738="",G738=""),"",IF(G738&lt;E738,"",G738-E738))</f>
        <v/>
      </c>
      <c r="M738" s="10">
        <f>IF(OR(D738="",F738=""),"",IF(F738&gt;=D738,F738-D738,F738-D738+1)*24)</f>
        <v/>
      </c>
      <c r="N738" s="11">
        <f>IF(B738="","",SUMPRODUCT(MAX(($B$2:$B$737=B738)*($G$2:$G$737))))</f>
        <v/>
      </c>
      <c r="O738" s="3">
        <f>IF(B738="","",IF(COUNTIF('Araçlar'!$A$2:$A$101,B738)=0,"Plaka araç listesinde yok",IF(A738="","Tarih girilmedi",IF(AND(E738&lt;&gt;"",G738&lt;&gt;"",G738&lt;E738),"Dönüş km çıkıştan küçük",IF(OR(E738="",N738=0),"",IF(E738&lt;N738,"Çıkış km önceki dönüşten küçük",IF(E738&gt;N738,"Önceki dönüşten "&amp;TEXT(E738-N738,"0")&amp;" km fazla","")))))))</f>
        <v/>
      </c>
    </row>
    <row r="739">
      <c r="A739" s="4" t="n"/>
      <c r="B739" s="3" t="n"/>
      <c r="C739" s="3" t="n"/>
      <c r="D739" s="6" t="n"/>
      <c r="E739" s="7" t="n"/>
      <c r="F739" s="6" t="n"/>
      <c r="G739" s="7" t="n"/>
      <c r="H739" s="3" t="n"/>
      <c r="I739" s="8" t="n"/>
      <c r="J739" s="9" t="n"/>
      <c r="K739" s="3" t="n"/>
      <c r="L739" s="7">
        <f>IF(OR(E739="",G739=""),"",IF(G739&lt;E739,"",G739-E739))</f>
        <v/>
      </c>
      <c r="M739" s="10">
        <f>IF(OR(D739="",F739=""),"",IF(F739&gt;=D739,F739-D739,F739-D739+1)*24)</f>
        <v/>
      </c>
      <c r="N739" s="11">
        <f>IF(B739="","",SUMPRODUCT(MAX(($B$2:$B$738=B739)*($G$2:$G$738))))</f>
        <v/>
      </c>
      <c r="O739" s="3">
        <f>IF(B739="","",IF(COUNTIF('Araçlar'!$A$2:$A$101,B739)=0,"Plaka araç listesinde yok",IF(A739="","Tarih girilmedi",IF(AND(E739&lt;&gt;"",G739&lt;&gt;"",G739&lt;E739),"Dönüş km çıkıştan küçük",IF(OR(E739="",N739=0),"",IF(E739&lt;N739,"Çıkış km önceki dönüşten küçük",IF(E739&gt;N739,"Önceki dönüşten "&amp;TEXT(E739-N739,"0")&amp;" km fazla","")))))))</f>
        <v/>
      </c>
    </row>
    <row r="740">
      <c r="A740" s="4" t="n"/>
      <c r="B740" s="3" t="n"/>
      <c r="C740" s="3" t="n"/>
      <c r="D740" s="6" t="n"/>
      <c r="E740" s="7" t="n"/>
      <c r="F740" s="6" t="n"/>
      <c r="G740" s="7" t="n"/>
      <c r="H740" s="3" t="n"/>
      <c r="I740" s="8" t="n"/>
      <c r="J740" s="9" t="n"/>
      <c r="K740" s="3" t="n"/>
      <c r="L740" s="7">
        <f>IF(OR(E740="",G740=""),"",IF(G740&lt;E740,"",G740-E740))</f>
        <v/>
      </c>
      <c r="M740" s="10">
        <f>IF(OR(D740="",F740=""),"",IF(F740&gt;=D740,F740-D740,F740-D740+1)*24)</f>
        <v/>
      </c>
      <c r="N740" s="11">
        <f>IF(B740="","",SUMPRODUCT(MAX(($B$2:$B$739=B740)*($G$2:$G$739))))</f>
        <v/>
      </c>
      <c r="O740" s="3">
        <f>IF(B740="","",IF(COUNTIF('Araçlar'!$A$2:$A$101,B740)=0,"Plaka araç listesinde yok",IF(A740="","Tarih girilmedi",IF(AND(E740&lt;&gt;"",G740&lt;&gt;"",G740&lt;E740),"Dönüş km çıkıştan küçük",IF(OR(E740="",N740=0),"",IF(E740&lt;N740,"Çıkış km önceki dönüşten küçük",IF(E740&gt;N740,"Önceki dönüşten "&amp;TEXT(E740-N740,"0")&amp;" km fazla","")))))))</f>
        <v/>
      </c>
    </row>
    <row r="741">
      <c r="A741" s="4" t="n"/>
      <c r="B741" s="3" t="n"/>
      <c r="C741" s="3" t="n"/>
      <c r="D741" s="6" t="n"/>
      <c r="E741" s="7" t="n"/>
      <c r="F741" s="6" t="n"/>
      <c r="G741" s="7" t="n"/>
      <c r="H741" s="3" t="n"/>
      <c r="I741" s="8" t="n"/>
      <c r="J741" s="9" t="n"/>
      <c r="K741" s="3" t="n"/>
      <c r="L741" s="7">
        <f>IF(OR(E741="",G741=""),"",IF(G741&lt;E741,"",G741-E741))</f>
        <v/>
      </c>
      <c r="M741" s="10">
        <f>IF(OR(D741="",F741=""),"",IF(F741&gt;=D741,F741-D741,F741-D741+1)*24)</f>
        <v/>
      </c>
      <c r="N741" s="11">
        <f>IF(B741="","",SUMPRODUCT(MAX(($B$2:$B$740=B741)*($G$2:$G$740))))</f>
        <v/>
      </c>
      <c r="O741" s="3">
        <f>IF(B741="","",IF(COUNTIF('Araçlar'!$A$2:$A$101,B741)=0,"Plaka araç listesinde yok",IF(A741="","Tarih girilmedi",IF(AND(E741&lt;&gt;"",G741&lt;&gt;"",G741&lt;E741),"Dönüş km çıkıştan küçük",IF(OR(E741="",N741=0),"",IF(E741&lt;N741,"Çıkış km önceki dönüşten küçük",IF(E741&gt;N741,"Önceki dönüşten "&amp;TEXT(E741-N741,"0")&amp;" km fazla","")))))))</f>
        <v/>
      </c>
    </row>
    <row r="742">
      <c r="A742" s="4" t="n"/>
      <c r="B742" s="3" t="n"/>
      <c r="C742" s="3" t="n"/>
      <c r="D742" s="6" t="n"/>
      <c r="E742" s="7" t="n"/>
      <c r="F742" s="6" t="n"/>
      <c r="G742" s="7" t="n"/>
      <c r="H742" s="3" t="n"/>
      <c r="I742" s="8" t="n"/>
      <c r="J742" s="9" t="n"/>
      <c r="K742" s="3" t="n"/>
      <c r="L742" s="7">
        <f>IF(OR(E742="",G742=""),"",IF(G742&lt;E742,"",G742-E742))</f>
        <v/>
      </c>
      <c r="M742" s="10">
        <f>IF(OR(D742="",F742=""),"",IF(F742&gt;=D742,F742-D742,F742-D742+1)*24)</f>
        <v/>
      </c>
      <c r="N742" s="11">
        <f>IF(B742="","",SUMPRODUCT(MAX(($B$2:$B$741=B742)*($G$2:$G$741))))</f>
        <v/>
      </c>
      <c r="O742" s="3">
        <f>IF(B742="","",IF(COUNTIF('Araçlar'!$A$2:$A$101,B742)=0,"Plaka araç listesinde yok",IF(A742="","Tarih girilmedi",IF(AND(E742&lt;&gt;"",G742&lt;&gt;"",G742&lt;E742),"Dönüş km çıkıştan küçük",IF(OR(E742="",N742=0),"",IF(E742&lt;N742,"Çıkış km önceki dönüşten küçük",IF(E742&gt;N742,"Önceki dönüşten "&amp;TEXT(E742-N742,"0")&amp;" km fazla","")))))))</f>
        <v/>
      </c>
    </row>
    <row r="743">
      <c r="A743" s="4" t="n"/>
      <c r="B743" s="3" t="n"/>
      <c r="C743" s="3" t="n"/>
      <c r="D743" s="6" t="n"/>
      <c r="E743" s="7" t="n"/>
      <c r="F743" s="6" t="n"/>
      <c r="G743" s="7" t="n"/>
      <c r="H743" s="3" t="n"/>
      <c r="I743" s="8" t="n"/>
      <c r="J743" s="9" t="n"/>
      <c r="K743" s="3" t="n"/>
      <c r="L743" s="7">
        <f>IF(OR(E743="",G743=""),"",IF(G743&lt;E743,"",G743-E743))</f>
        <v/>
      </c>
      <c r="M743" s="10">
        <f>IF(OR(D743="",F743=""),"",IF(F743&gt;=D743,F743-D743,F743-D743+1)*24)</f>
        <v/>
      </c>
      <c r="N743" s="11">
        <f>IF(B743="","",SUMPRODUCT(MAX(($B$2:$B$742=B743)*($G$2:$G$742))))</f>
        <v/>
      </c>
      <c r="O743" s="3">
        <f>IF(B743="","",IF(COUNTIF('Araçlar'!$A$2:$A$101,B743)=0,"Plaka araç listesinde yok",IF(A743="","Tarih girilmedi",IF(AND(E743&lt;&gt;"",G743&lt;&gt;"",G743&lt;E743),"Dönüş km çıkıştan küçük",IF(OR(E743="",N743=0),"",IF(E743&lt;N743,"Çıkış km önceki dönüşten küçük",IF(E743&gt;N743,"Önceki dönüşten "&amp;TEXT(E743-N743,"0")&amp;" km fazla","")))))))</f>
        <v/>
      </c>
    </row>
    <row r="744">
      <c r="A744" s="4" t="n"/>
      <c r="B744" s="3" t="n"/>
      <c r="C744" s="3" t="n"/>
      <c r="D744" s="6" t="n"/>
      <c r="E744" s="7" t="n"/>
      <c r="F744" s="6" t="n"/>
      <c r="G744" s="7" t="n"/>
      <c r="H744" s="3" t="n"/>
      <c r="I744" s="8" t="n"/>
      <c r="J744" s="9" t="n"/>
      <c r="K744" s="3" t="n"/>
      <c r="L744" s="7">
        <f>IF(OR(E744="",G744=""),"",IF(G744&lt;E744,"",G744-E744))</f>
        <v/>
      </c>
      <c r="M744" s="10">
        <f>IF(OR(D744="",F744=""),"",IF(F744&gt;=D744,F744-D744,F744-D744+1)*24)</f>
        <v/>
      </c>
      <c r="N744" s="11">
        <f>IF(B744="","",SUMPRODUCT(MAX(($B$2:$B$743=B744)*($G$2:$G$743))))</f>
        <v/>
      </c>
      <c r="O744" s="3">
        <f>IF(B744="","",IF(COUNTIF('Araçlar'!$A$2:$A$101,B744)=0,"Plaka araç listesinde yok",IF(A744="","Tarih girilmedi",IF(AND(E744&lt;&gt;"",G744&lt;&gt;"",G744&lt;E744),"Dönüş km çıkıştan küçük",IF(OR(E744="",N744=0),"",IF(E744&lt;N744,"Çıkış km önceki dönüşten küçük",IF(E744&gt;N744,"Önceki dönüşten "&amp;TEXT(E744-N744,"0")&amp;" km fazla","")))))))</f>
        <v/>
      </c>
    </row>
    <row r="745">
      <c r="A745" s="4" t="n"/>
      <c r="B745" s="3" t="n"/>
      <c r="C745" s="3" t="n"/>
      <c r="D745" s="6" t="n"/>
      <c r="E745" s="7" t="n"/>
      <c r="F745" s="6" t="n"/>
      <c r="G745" s="7" t="n"/>
      <c r="H745" s="3" t="n"/>
      <c r="I745" s="8" t="n"/>
      <c r="J745" s="9" t="n"/>
      <c r="K745" s="3" t="n"/>
      <c r="L745" s="7">
        <f>IF(OR(E745="",G745=""),"",IF(G745&lt;E745,"",G745-E745))</f>
        <v/>
      </c>
      <c r="M745" s="10">
        <f>IF(OR(D745="",F745=""),"",IF(F745&gt;=D745,F745-D745,F745-D745+1)*24)</f>
        <v/>
      </c>
      <c r="N745" s="11">
        <f>IF(B745="","",SUMPRODUCT(MAX(($B$2:$B$744=B745)*($G$2:$G$744))))</f>
        <v/>
      </c>
      <c r="O745" s="3">
        <f>IF(B745="","",IF(COUNTIF('Araçlar'!$A$2:$A$101,B745)=0,"Plaka araç listesinde yok",IF(A745="","Tarih girilmedi",IF(AND(E745&lt;&gt;"",G745&lt;&gt;"",G745&lt;E745),"Dönüş km çıkıştan küçük",IF(OR(E745="",N745=0),"",IF(E745&lt;N745,"Çıkış km önceki dönüşten küçük",IF(E745&gt;N745,"Önceki dönüşten "&amp;TEXT(E745-N745,"0")&amp;" km fazla","")))))))</f>
        <v/>
      </c>
    </row>
    <row r="746">
      <c r="A746" s="4" t="n"/>
      <c r="B746" s="3" t="n"/>
      <c r="C746" s="3" t="n"/>
      <c r="D746" s="6" t="n"/>
      <c r="E746" s="7" t="n"/>
      <c r="F746" s="6" t="n"/>
      <c r="G746" s="7" t="n"/>
      <c r="H746" s="3" t="n"/>
      <c r="I746" s="8" t="n"/>
      <c r="J746" s="9" t="n"/>
      <c r="K746" s="3" t="n"/>
      <c r="L746" s="7">
        <f>IF(OR(E746="",G746=""),"",IF(G746&lt;E746,"",G746-E746))</f>
        <v/>
      </c>
      <c r="M746" s="10">
        <f>IF(OR(D746="",F746=""),"",IF(F746&gt;=D746,F746-D746,F746-D746+1)*24)</f>
        <v/>
      </c>
      <c r="N746" s="11">
        <f>IF(B746="","",SUMPRODUCT(MAX(($B$2:$B$745=B746)*($G$2:$G$745))))</f>
        <v/>
      </c>
      <c r="O746" s="3">
        <f>IF(B746="","",IF(COUNTIF('Araçlar'!$A$2:$A$101,B746)=0,"Plaka araç listesinde yok",IF(A746="","Tarih girilmedi",IF(AND(E746&lt;&gt;"",G746&lt;&gt;"",G746&lt;E746),"Dönüş km çıkıştan küçük",IF(OR(E746="",N746=0),"",IF(E746&lt;N746,"Çıkış km önceki dönüşten küçük",IF(E746&gt;N746,"Önceki dönüşten "&amp;TEXT(E746-N746,"0")&amp;" km fazla","")))))))</f>
        <v/>
      </c>
    </row>
    <row r="747">
      <c r="A747" s="4" t="n"/>
      <c r="B747" s="3" t="n"/>
      <c r="C747" s="3" t="n"/>
      <c r="D747" s="6" t="n"/>
      <c r="E747" s="7" t="n"/>
      <c r="F747" s="6" t="n"/>
      <c r="G747" s="7" t="n"/>
      <c r="H747" s="3" t="n"/>
      <c r="I747" s="8" t="n"/>
      <c r="J747" s="9" t="n"/>
      <c r="K747" s="3" t="n"/>
      <c r="L747" s="7">
        <f>IF(OR(E747="",G747=""),"",IF(G747&lt;E747,"",G747-E747))</f>
        <v/>
      </c>
      <c r="M747" s="10">
        <f>IF(OR(D747="",F747=""),"",IF(F747&gt;=D747,F747-D747,F747-D747+1)*24)</f>
        <v/>
      </c>
      <c r="N747" s="11">
        <f>IF(B747="","",SUMPRODUCT(MAX(($B$2:$B$746=B747)*($G$2:$G$746))))</f>
        <v/>
      </c>
      <c r="O747" s="3">
        <f>IF(B747="","",IF(COUNTIF('Araçlar'!$A$2:$A$101,B747)=0,"Plaka araç listesinde yok",IF(A747="","Tarih girilmedi",IF(AND(E747&lt;&gt;"",G747&lt;&gt;"",G747&lt;E747),"Dönüş km çıkıştan küçük",IF(OR(E747="",N747=0),"",IF(E747&lt;N747,"Çıkış km önceki dönüşten küçük",IF(E747&gt;N747,"Önceki dönüşten "&amp;TEXT(E747-N747,"0")&amp;" km fazla","")))))))</f>
        <v/>
      </c>
    </row>
    <row r="748">
      <c r="A748" s="4" t="n"/>
      <c r="B748" s="3" t="n"/>
      <c r="C748" s="3" t="n"/>
      <c r="D748" s="6" t="n"/>
      <c r="E748" s="7" t="n"/>
      <c r="F748" s="6" t="n"/>
      <c r="G748" s="7" t="n"/>
      <c r="H748" s="3" t="n"/>
      <c r="I748" s="8" t="n"/>
      <c r="J748" s="9" t="n"/>
      <c r="K748" s="3" t="n"/>
      <c r="L748" s="7">
        <f>IF(OR(E748="",G748=""),"",IF(G748&lt;E748,"",G748-E748))</f>
        <v/>
      </c>
      <c r="M748" s="10">
        <f>IF(OR(D748="",F748=""),"",IF(F748&gt;=D748,F748-D748,F748-D748+1)*24)</f>
        <v/>
      </c>
      <c r="N748" s="11">
        <f>IF(B748="","",SUMPRODUCT(MAX(($B$2:$B$747=B748)*($G$2:$G$747))))</f>
        <v/>
      </c>
      <c r="O748" s="3">
        <f>IF(B748="","",IF(COUNTIF('Araçlar'!$A$2:$A$101,B748)=0,"Plaka araç listesinde yok",IF(A748="","Tarih girilmedi",IF(AND(E748&lt;&gt;"",G748&lt;&gt;"",G748&lt;E748),"Dönüş km çıkıştan küçük",IF(OR(E748="",N748=0),"",IF(E748&lt;N748,"Çıkış km önceki dönüşten küçük",IF(E748&gt;N748,"Önceki dönüşten "&amp;TEXT(E748-N748,"0")&amp;" km fazla","")))))))</f>
        <v/>
      </c>
    </row>
    <row r="749">
      <c r="A749" s="4" t="n"/>
      <c r="B749" s="3" t="n"/>
      <c r="C749" s="3" t="n"/>
      <c r="D749" s="6" t="n"/>
      <c r="E749" s="7" t="n"/>
      <c r="F749" s="6" t="n"/>
      <c r="G749" s="7" t="n"/>
      <c r="H749" s="3" t="n"/>
      <c r="I749" s="8" t="n"/>
      <c r="J749" s="9" t="n"/>
      <c r="K749" s="3" t="n"/>
      <c r="L749" s="7">
        <f>IF(OR(E749="",G749=""),"",IF(G749&lt;E749,"",G749-E749))</f>
        <v/>
      </c>
      <c r="M749" s="10">
        <f>IF(OR(D749="",F749=""),"",IF(F749&gt;=D749,F749-D749,F749-D749+1)*24)</f>
        <v/>
      </c>
      <c r="N749" s="11">
        <f>IF(B749="","",SUMPRODUCT(MAX(($B$2:$B$748=B749)*($G$2:$G$748))))</f>
        <v/>
      </c>
      <c r="O749" s="3">
        <f>IF(B749="","",IF(COUNTIF('Araçlar'!$A$2:$A$101,B749)=0,"Plaka araç listesinde yok",IF(A749="","Tarih girilmedi",IF(AND(E749&lt;&gt;"",G749&lt;&gt;"",G749&lt;E749),"Dönüş km çıkıştan küçük",IF(OR(E749="",N749=0),"",IF(E749&lt;N749,"Çıkış km önceki dönüşten küçük",IF(E749&gt;N749,"Önceki dönüşten "&amp;TEXT(E749-N749,"0")&amp;" km fazla","")))))))</f>
        <v/>
      </c>
    </row>
    <row r="750">
      <c r="A750" s="4" t="n"/>
      <c r="B750" s="3" t="n"/>
      <c r="C750" s="3" t="n"/>
      <c r="D750" s="6" t="n"/>
      <c r="E750" s="7" t="n"/>
      <c r="F750" s="6" t="n"/>
      <c r="G750" s="7" t="n"/>
      <c r="H750" s="3" t="n"/>
      <c r="I750" s="8" t="n"/>
      <c r="J750" s="9" t="n"/>
      <c r="K750" s="3" t="n"/>
      <c r="L750" s="7">
        <f>IF(OR(E750="",G750=""),"",IF(G750&lt;E750,"",G750-E750))</f>
        <v/>
      </c>
      <c r="M750" s="10">
        <f>IF(OR(D750="",F750=""),"",IF(F750&gt;=D750,F750-D750,F750-D750+1)*24)</f>
        <v/>
      </c>
      <c r="N750" s="11">
        <f>IF(B750="","",SUMPRODUCT(MAX(($B$2:$B$749=B750)*($G$2:$G$749))))</f>
        <v/>
      </c>
      <c r="O750" s="3">
        <f>IF(B750="","",IF(COUNTIF('Araçlar'!$A$2:$A$101,B750)=0,"Plaka araç listesinde yok",IF(A750="","Tarih girilmedi",IF(AND(E750&lt;&gt;"",G750&lt;&gt;"",G750&lt;E750),"Dönüş km çıkıştan küçük",IF(OR(E750="",N750=0),"",IF(E750&lt;N750,"Çıkış km önceki dönüşten küçük",IF(E750&gt;N750,"Önceki dönüşten "&amp;TEXT(E750-N750,"0")&amp;" km fazla","")))))))</f>
        <v/>
      </c>
    </row>
    <row r="751">
      <c r="A751" s="4" t="n"/>
      <c r="B751" s="3" t="n"/>
      <c r="C751" s="3" t="n"/>
      <c r="D751" s="6" t="n"/>
      <c r="E751" s="7" t="n"/>
      <c r="F751" s="6" t="n"/>
      <c r="G751" s="7" t="n"/>
      <c r="H751" s="3" t="n"/>
      <c r="I751" s="8" t="n"/>
      <c r="J751" s="9" t="n"/>
      <c r="K751" s="3" t="n"/>
      <c r="L751" s="7">
        <f>IF(OR(E751="",G751=""),"",IF(G751&lt;E751,"",G751-E751))</f>
        <v/>
      </c>
      <c r="M751" s="10">
        <f>IF(OR(D751="",F751=""),"",IF(F751&gt;=D751,F751-D751,F751-D751+1)*24)</f>
        <v/>
      </c>
      <c r="N751" s="11">
        <f>IF(B751="","",SUMPRODUCT(MAX(($B$2:$B$750=B751)*($G$2:$G$750))))</f>
        <v/>
      </c>
      <c r="O751" s="3">
        <f>IF(B751="","",IF(COUNTIF('Araçlar'!$A$2:$A$101,B751)=0,"Plaka araç listesinde yok",IF(A751="","Tarih girilmedi",IF(AND(E751&lt;&gt;"",G751&lt;&gt;"",G751&lt;E751),"Dönüş km çıkıştan küçük",IF(OR(E751="",N751=0),"",IF(E751&lt;N751,"Çıkış km önceki dönüşten küçük",IF(E751&gt;N751,"Önceki dönüşten "&amp;TEXT(E751-N751,"0")&amp;" km fazla","")))))))</f>
        <v/>
      </c>
    </row>
    <row r="752">
      <c r="A752" s="4" t="n"/>
      <c r="B752" s="3" t="n"/>
      <c r="C752" s="3" t="n"/>
      <c r="D752" s="6" t="n"/>
      <c r="E752" s="7" t="n"/>
      <c r="F752" s="6" t="n"/>
      <c r="G752" s="7" t="n"/>
      <c r="H752" s="3" t="n"/>
      <c r="I752" s="8" t="n"/>
      <c r="J752" s="9" t="n"/>
      <c r="K752" s="3" t="n"/>
      <c r="L752" s="7">
        <f>IF(OR(E752="",G752=""),"",IF(G752&lt;E752,"",G752-E752))</f>
        <v/>
      </c>
      <c r="M752" s="10">
        <f>IF(OR(D752="",F752=""),"",IF(F752&gt;=D752,F752-D752,F752-D752+1)*24)</f>
        <v/>
      </c>
      <c r="N752" s="11">
        <f>IF(B752="","",SUMPRODUCT(MAX(($B$2:$B$751=B752)*($G$2:$G$751))))</f>
        <v/>
      </c>
      <c r="O752" s="3">
        <f>IF(B752="","",IF(COUNTIF('Araçlar'!$A$2:$A$101,B752)=0,"Plaka araç listesinde yok",IF(A752="","Tarih girilmedi",IF(AND(E752&lt;&gt;"",G752&lt;&gt;"",G752&lt;E752),"Dönüş km çıkıştan küçük",IF(OR(E752="",N752=0),"",IF(E752&lt;N752,"Çıkış km önceki dönüşten küçük",IF(E752&gt;N752,"Önceki dönüşten "&amp;TEXT(E752-N752,"0")&amp;" km fazla","")))))))</f>
        <v/>
      </c>
    </row>
    <row r="753">
      <c r="A753" s="4" t="n"/>
      <c r="B753" s="3" t="n"/>
      <c r="C753" s="3" t="n"/>
      <c r="D753" s="6" t="n"/>
      <c r="E753" s="7" t="n"/>
      <c r="F753" s="6" t="n"/>
      <c r="G753" s="7" t="n"/>
      <c r="H753" s="3" t="n"/>
      <c r="I753" s="8" t="n"/>
      <c r="J753" s="9" t="n"/>
      <c r="K753" s="3" t="n"/>
      <c r="L753" s="7">
        <f>IF(OR(E753="",G753=""),"",IF(G753&lt;E753,"",G753-E753))</f>
        <v/>
      </c>
      <c r="M753" s="10">
        <f>IF(OR(D753="",F753=""),"",IF(F753&gt;=D753,F753-D753,F753-D753+1)*24)</f>
        <v/>
      </c>
      <c r="N753" s="11">
        <f>IF(B753="","",SUMPRODUCT(MAX(($B$2:$B$752=B753)*($G$2:$G$752))))</f>
        <v/>
      </c>
      <c r="O753" s="3">
        <f>IF(B753="","",IF(COUNTIF('Araçlar'!$A$2:$A$101,B753)=0,"Plaka araç listesinde yok",IF(A753="","Tarih girilmedi",IF(AND(E753&lt;&gt;"",G753&lt;&gt;"",G753&lt;E753),"Dönüş km çıkıştan küçük",IF(OR(E753="",N753=0),"",IF(E753&lt;N753,"Çıkış km önceki dönüşten küçük",IF(E753&gt;N753,"Önceki dönüşten "&amp;TEXT(E753-N753,"0")&amp;" km fazla","")))))))</f>
        <v/>
      </c>
    </row>
    <row r="754">
      <c r="A754" s="4" t="n"/>
      <c r="B754" s="3" t="n"/>
      <c r="C754" s="3" t="n"/>
      <c r="D754" s="6" t="n"/>
      <c r="E754" s="7" t="n"/>
      <c r="F754" s="6" t="n"/>
      <c r="G754" s="7" t="n"/>
      <c r="H754" s="3" t="n"/>
      <c r="I754" s="8" t="n"/>
      <c r="J754" s="9" t="n"/>
      <c r="K754" s="3" t="n"/>
      <c r="L754" s="7">
        <f>IF(OR(E754="",G754=""),"",IF(G754&lt;E754,"",G754-E754))</f>
        <v/>
      </c>
      <c r="M754" s="10">
        <f>IF(OR(D754="",F754=""),"",IF(F754&gt;=D754,F754-D754,F754-D754+1)*24)</f>
        <v/>
      </c>
      <c r="N754" s="11">
        <f>IF(B754="","",SUMPRODUCT(MAX(($B$2:$B$753=B754)*($G$2:$G$753))))</f>
        <v/>
      </c>
      <c r="O754" s="3">
        <f>IF(B754="","",IF(COUNTIF('Araçlar'!$A$2:$A$101,B754)=0,"Plaka araç listesinde yok",IF(A754="","Tarih girilmedi",IF(AND(E754&lt;&gt;"",G754&lt;&gt;"",G754&lt;E754),"Dönüş km çıkıştan küçük",IF(OR(E754="",N754=0),"",IF(E754&lt;N754,"Çıkış km önceki dönüşten küçük",IF(E754&gt;N754,"Önceki dönüşten "&amp;TEXT(E754-N754,"0")&amp;" km fazla","")))))))</f>
        <v/>
      </c>
    </row>
    <row r="755">
      <c r="A755" s="4" t="n"/>
      <c r="B755" s="3" t="n"/>
      <c r="C755" s="3" t="n"/>
      <c r="D755" s="6" t="n"/>
      <c r="E755" s="7" t="n"/>
      <c r="F755" s="6" t="n"/>
      <c r="G755" s="7" t="n"/>
      <c r="H755" s="3" t="n"/>
      <c r="I755" s="8" t="n"/>
      <c r="J755" s="9" t="n"/>
      <c r="K755" s="3" t="n"/>
      <c r="L755" s="7">
        <f>IF(OR(E755="",G755=""),"",IF(G755&lt;E755,"",G755-E755))</f>
        <v/>
      </c>
      <c r="M755" s="10">
        <f>IF(OR(D755="",F755=""),"",IF(F755&gt;=D755,F755-D755,F755-D755+1)*24)</f>
        <v/>
      </c>
      <c r="N755" s="11">
        <f>IF(B755="","",SUMPRODUCT(MAX(($B$2:$B$754=B755)*($G$2:$G$754))))</f>
        <v/>
      </c>
      <c r="O755" s="3">
        <f>IF(B755="","",IF(COUNTIF('Araçlar'!$A$2:$A$101,B755)=0,"Plaka araç listesinde yok",IF(A755="","Tarih girilmedi",IF(AND(E755&lt;&gt;"",G755&lt;&gt;"",G755&lt;E755),"Dönüş km çıkıştan küçük",IF(OR(E755="",N755=0),"",IF(E755&lt;N755,"Çıkış km önceki dönüşten küçük",IF(E755&gt;N755,"Önceki dönüşten "&amp;TEXT(E755-N755,"0")&amp;" km fazla","")))))))</f>
        <v/>
      </c>
    </row>
    <row r="756">
      <c r="A756" s="4" t="n"/>
      <c r="B756" s="3" t="n"/>
      <c r="C756" s="3" t="n"/>
      <c r="D756" s="6" t="n"/>
      <c r="E756" s="7" t="n"/>
      <c r="F756" s="6" t="n"/>
      <c r="G756" s="7" t="n"/>
      <c r="H756" s="3" t="n"/>
      <c r="I756" s="8" t="n"/>
      <c r="J756" s="9" t="n"/>
      <c r="K756" s="3" t="n"/>
      <c r="L756" s="7">
        <f>IF(OR(E756="",G756=""),"",IF(G756&lt;E756,"",G756-E756))</f>
        <v/>
      </c>
      <c r="M756" s="10">
        <f>IF(OR(D756="",F756=""),"",IF(F756&gt;=D756,F756-D756,F756-D756+1)*24)</f>
        <v/>
      </c>
      <c r="N756" s="11">
        <f>IF(B756="","",SUMPRODUCT(MAX(($B$2:$B$755=B756)*($G$2:$G$755))))</f>
        <v/>
      </c>
      <c r="O756" s="3">
        <f>IF(B756="","",IF(COUNTIF('Araçlar'!$A$2:$A$101,B756)=0,"Plaka araç listesinde yok",IF(A756="","Tarih girilmedi",IF(AND(E756&lt;&gt;"",G756&lt;&gt;"",G756&lt;E756),"Dönüş km çıkıştan küçük",IF(OR(E756="",N756=0),"",IF(E756&lt;N756,"Çıkış km önceki dönüşten küçük",IF(E756&gt;N756,"Önceki dönüşten "&amp;TEXT(E756-N756,"0")&amp;" km fazla","")))))))</f>
        <v/>
      </c>
    </row>
    <row r="757">
      <c r="A757" s="4" t="n"/>
      <c r="B757" s="3" t="n"/>
      <c r="C757" s="3" t="n"/>
      <c r="D757" s="6" t="n"/>
      <c r="E757" s="7" t="n"/>
      <c r="F757" s="6" t="n"/>
      <c r="G757" s="7" t="n"/>
      <c r="H757" s="3" t="n"/>
      <c r="I757" s="8" t="n"/>
      <c r="J757" s="9" t="n"/>
      <c r="K757" s="3" t="n"/>
      <c r="L757" s="7">
        <f>IF(OR(E757="",G757=""),"",IF(G757&lt;E757,"",G757-E757))</f>
        <v/>
      </c>
      <c r="M757" s="10">
        <f>IF(OR(D757="",F757=""),"",IF(F757&gt;=D757,F757-D757,F757-D757+1)*24)</f>
        <v/>
      </c>
      <c r="N757" s="11">
        <f>IF(B757="","",SUMPRODUCT(MAX(($B$2:$B$756=B757)*($G$2:$G$756))))</f>
        <v/>
      </c>
      <c r="O757" s="3">
        <f>IF(B757="","",IF(COUNTIF('Araçlar'!$A$2:$A$101,B757)=0,"Plaka araç listesinde yok",IF(A757="","Tarih girilmedi",IF(AND(E757&lt;&gt;"",G757&lt;&gt;"",G757&lt;E757),"Dönüş km çıkıştan küçük",IF(OR(E757="",N757=0),"",IF(E757&lt;N757,"Çıkış km önceki dönüşten küçük",IF(E757&gt;N757,"Önceki dönüşten "&amp;TEXT(E757-N757,"0")&amp;" km fazla","")))))))</f>
        <v/>
      </c>
    </row>
    <row r="758">
      <c r="A758" s="4" t="n"/>
      <c r="B758" s="3" t="n"/>
      <c r="C758" s="3" t="n"/>
      <c r="D758" s="6" t="n"/>
      <c r="E758" s="7" t="n"/>
      <c r="F758" s="6" t="n"/>
      <c r="G758" s="7" t="n"/>
      <c r="H758" s="3" t="n"/>
      <c r="I758" s="8" t="n"/>
      <c r="J758" s="9" t="n"/>
      <c r="K758" s="3" t="n"/>
      <c r="L758" s="7">
        <f>IF(OR(E758="",G758=""),"",IF(G758&lt;E758,"",G758-E758))</f>
        <v/>
      </c>
      <c r="M758" s="10">
        <f>IF(OR(D758="",F758=""),"",IF(F758&gt;=D758,F758-D758,F758-D758+1)*24)</f>
        <v/>
      </c>
      <c r="N758" s="11">
        <f>IF(B758="","",SUMPRODUCT(MAX(($B$2:$B$757=B758)*($G$2:$G$757))))</f>
        <v/>
      </c>
      <c r="O758" s="3">
        <f>IF(B758="","",IF(COUNTIF('Araçlar'!$A$2:$A$101,B758)=0,"Plaka araç listesinde yok",IF(A758="","Tarih girilmedi",IF(AND(E758&lt;&gt;"",G758&lt;&gt;"",G758&lt;E758),"Dönüş km çıkıştan küçük",IF(OR(E758="",N758=0),"",IF(E758&lt;N758,"Çıkış km önceki dönüşten küçük",IF(E758&gt;N758,"Önceki dönüşten "&amp;TEXT(E758-N758,"0")&amp;" km fazla","")))))))</f>
        <v/>
      </c>
    </row>
    <row r="759">
      <c r="A759" s="4" t="n"/>
      <c r="B759" s="3" t="n"/>
      <c r="C759" s="3" t="n"/>
      <c r="D759" s="6" t="n"/>
      <c r="E759" s="7" t="n"/>
      <c r="F759" s="6" t="n"/>
      <c r="G759" s="7" t="n"/>
      <c r="H759" s="3" t="n"/>
      <c r="I759" s="8" t="n"/>
      <c r="J759" s="9" t="n"/>
      <c r="K759" s="3" t="n"/>
      <c r="L759" s="7">
        <f>IF(OR(E759="",G759=""),"",IF(G759&lt;E759,"",G759-E759))</f>
        <v/>
      </c>
      <c r="M759" s="10">
        <f>IF(OR(D759="",F759=""),"",IF(F759&gt;=D759,F759-D759,F759-D759+1)*24)</f>
        <v/>
      </c>
      <c r="N759" s="11">
        <f>IF(B759="","",SUMPRODUCT(MAX(($B$2:$B$758=B759)*($G$2:$G$758))))</f>
        <v/>
      </c>
      <c r="O759" s="3">
        <f>IF(B759="","",IF(COUNTIF('Araçlar'!$A$2:$A$101,B759)=0,"Plaka araç listesinde yok",IF(A759="","Tarih girilmedi",IF(AND(E759&lt;&gt;"",G759&lt;&gt;"",G759&lt;E759),"Dönüş km çıkıştan küçük",IF(OR(E759="",N759=0),"",IF(E759&lt;N759,"Çıkış km önceki dönüşten küçük",IF(E759&gt;N759,"Önceki dönüşten "&amp;TEXT(E759-N759,"0")&amp;" km fazla","")))))))</f>
        <v/>
      </c>
    </row>
    <row r="760">
      <c r="A760" s="4" t="n"/>
      <c r="B760" s="3" t="n"/>
      <c r="C760" s="3" t="n"/>
      <c r="D760" s="6" t="n"/>
      <c r="E760" s="7" t="n"/>
      <c r="F760" s="6" t="n"/>
      <c r="G760" s="7" t="n"/>
      <c r="H760" s="3" t="n"/>
      <c r="I760" s="8" t="n"/>
      <c r="J760" s="9" t="n"/>
      <c r="K760" s="3" t="n"/>
      <c r="L760" s="7">
        <f>IF(OR(E760="",G760=""),"",IF(G760&lt;E760,"",G760-E760))</f>
        <v/>
      </c>
      <c r="M760" s="10">
        <f>IF(OR(D760="",F760=""),"",IF(F760&gt;=D760,F760-D760,F760-D760+1)*24)</f>
        <v/>
      </c>
      <c r="N760" s="11">
        <f>IF(B760="","",SUMPRODUCT(MAX(($B$2:$B$759=B760)*($G$2:$G$759))))</f>
        <v/>
      </c>
      <c r="O760" s="3">
        <f>IF(B760="","",IF(COUNTIF('Araçlar'!$A$2:$A$101,B760)=0,"Plaka araç listesinde yok",IF(A760="","Tarih girilmedi",IF(AND(E760&lt;&gt;"",G760&lt;&gt;"",G760&lt;E760),"Dönüş km çıkıştan küçük",IF(OR(E760="",N760=0),"",IF(E760&lt;N760,"Çıkış km önceki dönüşten küçük",IF(E760&gt;N760,"Önceki dönüşten "&amp;TEXT(E760-N760,"0")&amp;" km fazla","")))))))</f>
        <v/>
      </c>
    </row>
    <row r="761">
      <c r="A761" s="4" t="n"/>
      <c r="B761" s="3" t="n"/>
      <c r="C761" s="3" t="n"/>
      <c r="D761" s="6" t="n"/>
      <c r="E761" s="7" t="n"/>
      <c r="F761" s="6" t="n"/>
      <c r="G761" s="7" t="n"/>
      <c r="H761" s="3" t="n"/>
      <c r="I761" s="8" t="n"/>
      <c r="J761" s="9" t="n"/>
      <c r="K761" s="3" t="n"/>
      <c r="L761" s="7">
        <f>IF(OR(E761="",G761=""),"",IF(G761&lt;E761,"",G761-E761))</f>
        <v/>
      </c>
      <c r="M761" s="10">
        <f>IF(OR(D761="",F761=""),"",IF(F761&gt;=D761,F761-D761,F761-D761+1)*24)</f>
        <v/>
      </c>
      <c r="N761" s="11">
        <f>IF(B761="","",SUMPRODUCT(MAX(($B$2:$B$760=B761)*($G$2:$G$760))))</f>
        <v/>
      </c>
      <c r="O761" s="3">
        <f>IF(B761="","",IF(COUNTIF('Araçlar'!$A$2:$A$101,B761)=0,"Plaka araç listesinde yok",IF(A761="","Tarih girilmedi",IF(AND(E761&lt;&gt;"",G761&lt;&gt;"",G761&lt;E761),"Dönüş km çıkıştan küçük",IF(OR(E761="",N761=0),"",IF(E761&lt;N761,"Çıkış km önceki dönüşten küçük",IF(E761&gt;N761,"Önceki dönüşten "&amp;TEXT(E761-N761,"0")&amp;" km fazla","")))))))</f>
        <v/>
      </c>
    </row>
    <row r="762">
      <c r="A762" s="4" t="n"/>
      <c r="B762" s="3" t="n"/>
      <c r="C762" s="3" t="n"/>
      <c r="D762" s="6" t="n"/>
      <c r="E762" s="7" t="n"/>
      <c r="F762" s="6" t="n"/>
      <c r="G762" s="7" t="n"/>
      <c r="H762" s="3" t="n"/>
      <c r="I762" s="8" t="n"/>
      <c r="J762" s="9" t="n"/>
      <c r="K762" s="3" t="n"/>
      <c r="L762" s="7">
        <f>IF(OR(E762="",G762=""),"",IF(G762&lt;E762,"",G762-E762))</f>
        <v/>
      </c>
      <c r="M762" s="10">
        <f>IF(OR(D762="",F762=""),"",IF(F762&gt;=D762,F762-D762,F762-D762+1)*24)</f>
        <v/>
      </c>
      <c r="N762" s="11">
        <f>IF(B762="","",SUMPRODUCT(MAX(($B$2:$B$761=B762)*($G$2:$G$761))))</f>
        <v/>
      </c>
      <c r="O762" s="3">
        <f>IF(B762="","",IF(COUNTIF('Araçlar'!$A$2:$A$101,B762)=0,"Plaka araç listesinde yok",IF(A762="","Tarih girilmedi",IF(AND(E762&lt;&gt;"",G762&lt;&gt;"",G762&lt;E762),"Dönüş km çıkıştan küçük",IF(OR(E762="",N762=0),"",IF(E762&lt;N762,"Çıkış km önceki dönüşten küçük",IF(E762&gt;N762,"Önceki dönüşten "&amp;TEXT(E762-N762,"0")&amp;" km fazla","")))))))</f>
        <v/>
      </c>
    </row>
    <row r="763">
      <c r="A763" s="4" t="n"/>
      <c r="B763" s="3" t="n"/>
      <c r="C763" s="3" t="n"/>
      <c r="D763" s="6" t="n"/>
      <c r="E763" s="7" t="n"/>
      <c r="F763" s="6" t="n"/>
      <c r="G763" s="7" t="n"/>
      <c r="H763" s="3" t="n"/>
      <c r="I763" s="8" t="n"/>
      <c r="J763" s="9" t="n"/>
      <c r="K763" s="3" t="n"/>
      <c r="L763" s="7">
        <f>IF(OR(E763="",G763=""),"",IF(G763&lt;E763,"",G763-E763))</f>
        <v/>
      </c>
      <c r="M763" s="10">
        <f>IF(OR(D763="",F763=""),"",IF(F763&gt;=D763,F763-D763,F763-D763+1)*24)</f>
        <v/>
      </c>
      <c r="N763" s="11">
        <f>IF(B763="","",SUMPRODUCT(MAX(($B$2:$B$762=B763)*($G$2:$G$762))))</f>
        <v/>
      </c>
      <c r="O763" s="3">
        <f>IF(B763="","",IF(COUNTIF('Araçlar'!$A$2:$A$101,B763)=0,"Plaka araç listesinde yok",IF(A763="","Tarih girilmedi",IF(AND(E763&lt;&gt;"",G763&lt;&gt;"",G763&lt;E763),"Dönüş km çıkıştan küçük",IF(OR(E763="",N763=0),"",IF(E763&lt;N763,"Çıkış km önceki dönüşten küçük",IF(E763&gt;N763,"Önceki dönüşten "&amp;TEXT(E763-N763,"0")&amp;" km fazla","")))))))</f>
        <v/>
      </c>
    </row>
    <row r="764">
      <c r="A764" s="4" t="n"/>
      <c r="B764" s="3" t="n"/>
      <c r="C764" s="3" t="n"/>
      <c r="D764" s="6" t="n"/>
      <c r="E764" s="7" t="n"/>
      <c r="F764" s="6" t="n"/>
      <c r="G764" s="7" t="n"/>
      <c r="H764" s="3" t="n"/>
      <c r="I764" s="8" t="n"/>
      <c r="J764" s="9" t="n"/>
      <c r="K764" s="3" t="n"/>
      <c r="L764" s="7">
        <f>IF(OR(E764="",G764=""),"",IF(G764&lt;E764,"",G764-E764))</f>
        <v/>
      </c>
      <c r="M764" s="10">
        <f>IF(OR(D764="",F764=""),"",IF(F764&gt;=D764,F764-D764,F764-D764+1)*24)</f>
        <v/>
      </c>
      <c r="N764" s="11">
        <f>IF(B764="","",SUMPRODUCT(MAX(($B$2:$B$763=B764)*($G$2:$G$763))))</f>
        <v/>
      </c>
      <c r="O764" s="3">
        <f>IF(B764="","",IF(COUNTIF('Araçlar'!$A$2:$A$101,B764)=0,"Plaka araç listesinde yok",IF(A764="","Tarih girilmedi",IF(AND(E764&lt;&gt;"",G764&lt;&gt;"",G764&lt;E764),"Dönüş km çıkıştan küçük",IF(OR(E764="",N764=0),"",IF(E764&lt;N764,"Çıkış km önceki dönüşten küçük",IF(E764&gt;N764,"Önceki dönüşten "&amp;TEXT(E764-N764,"0")&amp;" km fazla","")))))))</f>
        <v/>
      </c>
    </row>
    <row r="765">
      <c r="A765" s="4" t="n"/>
      <c r="B765" s="3" t="n"/>
      <c r="C765" s="3" t="n"/>
      <c r="D765" s="6" t="n"/>
      <c r="E765" s="7" t="n"/>
      <c r="F765" s="6" t="n"/>
      <c r="G765" s="7" t="n"/>
      <c r="H765" s="3" t="n"/>
      <c r="I765" s="8" t="n"/>
      <c r="J765" s="9" t="n"/>
      <c r="K765" s="3" t="n"/>
      <c r="L765" s="7">
        <f>IF(OR(E765="",G765=""),"",IF(G765&lt;E765,"",G765-E765))</f>
        <v/>
      </c>
      <c r="M765" s="10">
        <f>IF(OR(D765="",F765=""),"",IF(F765&gt;=D765,F765-D765,F765-D765+1)*24)</f>
        <v/>
      </c>
      <c r="N765" s="11">
        <f>IF(B765="","",SUMPRODUCT(MAX(($B$2:$B$764=B765)*($G$2:$G$764))))</f>
        <v/>
      </c>
      <c r="O765" s="3">
        <f>IF(B765="","",IF(COUNTIF('Araçlar'!$A$2:$A$101,B765)=0,"Plaka araç listesinde yok",IF(A765="","Tarih girilmedi",IF(AND(E765&lt;&gt;"",G765&lt;&gt;"",G765&lt;E765),"Dönüş km çıkıştan küçük",IF(OR(E765="",N765=0),"",IF(E765&lt;N765,"Çıkış km önceki dönüşten küçük",IF(E765&gt;N765,"Önceki dönüşten "&amp;TEXT(E765-N765,"0")&amp;" km fazla","")))))))</f>
        <v/>
      </c>
    </row>
    <row r="766">
      <c r="A766" s="4" t="n"/>
      <c r="B766" s="3" t="n"/>
      <c r="C766" s="3" t="n"/>
      <c r="D766" s="6" t="n"/>
      <c r="E766" s="7" t="n"/>
      <c r="F766" s="6" t="n"/>
      <c r="G766" s="7" t="n"/>
      <c r="H766" s="3" t="n"/>
      <c r="I766" s="8" t="n"/>
      <c r="J766" s="9" t="n"/>
      <c r="K766" s="3" t="n"/>
      <c r="L766" s="7">
        <f>IF(OR(E766="",G766=""),"",IF(G766&lt;E766,"",G766-E766))</f>
        <v/>
      </c>
      <c r="M766" s="10">
        <f>IF(OR(D766="",F766=""),"",IF(F766&gt;=D766,F766-D766,F766-D766+1)*24)</f>
        <v/>
      </c>
      <c r="N766" s="11">
        <f>IF(B766="","",SUMPRODUCT(MAX(($B$2:$B$765=B766)*($G$2:$G$765))))</f>
        <v/>
      </c>
      <c r="O766" s="3">
        <f>IF(B766="","",IF(COUNTIF('Araçlar'!$A$2:$A$101,B766)=0,"Plaka araç listesinde yok",IF(A766="","Tarih girilmedi",IF(AND(E766&lt;&gt;"",G766&lt;&gt;"",G766&lt;E766),"Dönüş km çıkıştan küçük",IF(OR(E766="",N766=0),"",IF(E766&lt;N766,"Çıkış km önceki dönüşten küçük",IF(E766&gt;N766,"Önceki dönüşten "&amp;TEXT(E766-N766,"0")&amp;" km fazla","")))))))</f>
        <v/>
      </c>
    </row>
    <row r="767">
      <c r="A767" s="4" t="n"/>
      <c r="B767" s="3" t="n"/>
      <c r="C767" s="3" t="n"/>
      <c r="D767" s="6" t="n"/>
      <c r="E767" s="7" t="n"/>
      <c r="F767" s="6" t="n"/>
      <c r="G767" s="7" t="n"/>
      <c r="H767" s="3" t="n"/>
      <c r="I767" s="8" t="n"/>
      <c r="J767" s="9" t="n"/>
      <c r="K767" s="3" t="n"/>
      <c r="L767" s="7">
        <f>IF(OR(E767="",G767=""),"",IF(G767&lt;E767,"",G767-E767))</f>
        <v/>
      </c>
      <c r="M767" s="10">
        <f>IF(OR(D767="",F767=""),"",IF(F767&gt;=D767,F767-D767,F767-D767+1)*24)</f>
        <v/>
      </c>
      <c r="N767" s="11">
        <f>IF(B767="","",SUMPRODUCT(MAX(($B$2:$B$766=B767)*($G$2:$G$766))))</f>
        <v/>
      </c>
      <c r="O767" s="3">
        <f>IF(B767="","",IF(COUNTIF('Araçlar'!$A$2:$A$101,B767)=0,"Plaka araç listesinde yok",IF(A767="","Tarih girilmedi",IF(AND(E767&lt;&gt;"",G767&lt;&gt;"",G767&lt;E767),"Dönüş km çıkıştan küçük",IF(OR(E767="",N767=0),"",IF(E767&lt;N767,"Çıkış km önceki dönüşten küçük",IF(E767&gt;N767,"Önceki dönüşten "&amp;TEXT(E767-N767,"0")&amp;" km fazla","")))))))</f>
        <v/>
      </c>
    </row>
    <row r="768">
      <c r="A768" s="4" t="n"/>
      <c r="B768" s="3" t="n"/>
      <c r="C768" s="3" t="n"/>
      <c r="D768" s="6" t="n"/>
      <c r="E768" s="7" t="n"/>
      <c r="F768" s="6" t="n"/>
      <c r="G768" s="7" t="n"/>
      <c r="H768" s="3" t="n"/>
      <c r="I768" s="8" t="n"/>
      <c r="J768" s="9" t="n"/>
      <c r="K768" s="3" t="n"/>
      <c r="L768" s="7">
        <f>IF(OR(E768="",G768=""),"",IF(G768&lt;E768,"",G768-E768))</f>
        <v/>
      </c>
      <c r="M768" s="10">
        <f>IF(OR(D768="",F768=""),"",IF(F768&gt;=D768,F768-D768,F768-D768+1)*24)</f>
        <v/>
      </c>
      <c r="N768" s="11">
        <f>IF(B768="","",SUMPRODUCT(MAX(($B$2:$B$767=B768)*($G$2:$G$767))))</f>
        <v/>
      </c>
      <c r="O768" s="3">
        <f>IF(B768="","",IF(COUNTIF('Araçlar'!$A$2:$A$101,B768)=0,"Plaka araç listesinde yok",IF(A768="","Tarih girilmedi",IF(AND(E768&lt;&gt;"",G768&lt;&gt;"",G768&lt;E768),"Dönüş km çıkıştan küçük",IF(OR(E768="",N768=0),"",IF(E768&lt;N768,"Çıkış km önceki dönüşten küçük",IF(E768&gt;N768,"Önceki dönüşten "&amp;TEXT(E768-N768,"0")&amp;" km fazla","")))))))</f>
        <v/>
      </c>
    </row>
    <row r="769">
      <c r="A769" s="4" t="n"/>
      <c r="B769" s="3" t="n"/>
      <c r="C769" s="3" t="n"/>
      <c r="D769" s="6" t="n"/>
      <c r="E769" s="7" t="n"/>
      <c r="F769" s="6" t="n"/>
      <c r="G769" s="7" t="n"/>
      <c r="H769" s="3" t="n"/>
      <c r="I769" s="8" t="n"/>
      <c r="J769" s="9" t="n"/>
      <c r="K769" s="3" t="n"/>
      <c r="L769" s="7">
        <f>IF(OR(E769="",G769=""),"",IF(G769&lt;E769,"",G769-E769))</f>
        <v/>
      </c>
      <c r="M769" s="10">
        <f>IF(OR(D769="",F769=""),"",IF(F769&gt;=D769,F769-D769,F769-D769+1)*24)</f>
        <v/>
      </c>
      <c r="N769" s="11">
        <f>IF(B769="","",SUMPRODUCT(MAX(($B$2:$B$768=B769)*($G$2:$G$768))))</f>
        <v/>
      </c>
      <c r="O769" s="3">
        <f>IF(B769="","",IF(COUNTIF('Araçlar'!$A$2:$A$101,B769)=0,"Plaka araç listesinde yok",IF(A769="","Tarih girilmedi",IF(AND(E769&lt;&gt;"",G769&lt;&gt;"",G769&lt;E769),"Dönüş km çıkıştan küçük",IF(OR(E769="",N769=0),"",IF(E769&lt;N769,"Çıkış km önceki dönüşten küçük",IF(E769&gt;N769,"Önceki dönüşten "&amp;TEXT(E769-N769,"0")&amp;" km fazla","")))))))</f>
        <v/>
      </c>
    </row>
    <row r="770">
      <c r="A770" s="4" t="n"/>
      <c r="B770" s="3" t="n"/>
      <c r="C770" s="3" t="n"/>
      <c r="D770" s="6" t="n"/>
      <c r="E770" s="7" t="n"/>
      <c r="F770" s="6" t="n"/>
      <c r="G770" s="7" t="n"/>
      <c r="H770" s="3" t="n"/>
      <c r="I770" s="8" t="n"/>
      <c r="J770" s="9" t="n"/>
      <c r="K770" s="3" t="n"/>
      <c r="L770" s="7">
        <f>IF(OR(E770="",G770=""),"",IF(G770&lt;E770,"",G770-E770))</f>
        <v/>
      </c>
      <c r="M770" s="10">
        <f>IF(OR(D770="",F770=""),"",IF(F770&gt;=D770,F770-D770,F770-D770+1)*24)</f>
        <v/>
      </c>
      <c r="N770" s="11">
        <f>IF(B770="","",SUMPRODUCT(MAX(($B$2:$B$769=B770)*($G$2:$G$769))))</f>
        <v/>
      </c>
      <c r="O770" s="3">
        <f>IF(B770="","",IF(COUNTIF('Araçlar'!$A$2:$A$101,B770)=0,"Plaka araç listesinde yok",IF(A770="","Tarih girilmedi",IF(AND(E770&lt;&gt;"",G770&lt;&gt;"",G770&lt;E770),"Dönüş km çıkıştan küçük",IF(OR(E770="",N770=0),"",IF(E770&lt;N770,"Çıkış km önceki dönüşten küçük",IF(E770&gt;N770,"Önceki dönüşten "&amp;TEXT(E770-N770,"0")&amp;" km fazla","")))))))</f>
        <v/>
      </c>
    </row>
    <row r="771">
      <c r="A771" s="4" t="n"/>
      <c r="B771" s="3" t="n"/>
      <c r="C771" s="3" t="n"/>
      <c r="D771" s="6" t="n"/>
      <c r="E771" s="7" t="n"/>
      <c r="F771" s="6" t="n"/>
      <c r="G771" s="7" t="n"/>
      <c r="H771" s="3" t="n"/>
      <c r="I771" s="8" t="n"/>
      <c r="J771" s="9" t="n"/>
      <c r="K771" s="3" t="n"/>
      <c r="L771" s="7">
        <f>IF(OR(E771="",G771=""),"",IF(G771&lt;E771,"",G771-E771))</f>
        <v/>
      </c>
      <c r="M771" s="10">
        <f>IF(OR(D771="",F771=""),"",IF(F771&gt;=D771,F771-D771,F771-D771+1)*24)</f>
        <v/>
      </c>
      <c r="N771" s="11">
        <f>IF(B771="","",SUMPRODUCT(MAX(($B$2:$B$770=B771)*($G$2:$G$770))))</f>
        <v/>
      </c>
      <c r="O771" s="3">
        <f>IF(B771="","",IF(COUNTIF('Araçlar'!$A$2:$A$101,B771)=0,"Plaka araç listesinde yok",IF(A771="","Tarih girilmedi",IF(AND(E771&lt;&gt;"",G771&lt;&gt;"",G771&lt;E771),"Dönüş km çıkıştan küçük",IF(OR(E771="",N771=0),"",IF(E771&lt;N771,"Çıkış km önceki dönüşten küçük",IF(E771&gt;N771,"Önceki dönüşten "&amp;TEXT(E771-N771,"0")&amp;" km fazla","")))))))</f>
        <v/>
      </c>
    </row>
    <row r="772">
      <c r="A772" s="4" t="n"/>
      <c r="B772" s="3" t="n"/>
      <c r="C772" s="3" t="n"/>
      <c r="D772" s="6" t="n"/>
      <c r="E772" s="7" t="n"/>
      <c r="F772" s="6" t="n"/>
      <c r="G772" s="7" t="n"/>
      <c r="H772" s="3" t="n"/>
      <c r="I772" s="8" t="n"/>
      <c r="J772" s="9" t="n"/>
      <c r="K772" s="3" t="n"/>
      <c r="L772" s="7">
        <f>IF(OR(E772="",G772=""),"",IF(G772&lt;E772,"",G772-E772))</f>
        <v/>
      </c>
      <c r="M772" s="10">
        <f>IF(OR(D772="",F772=""),"",IF(F772&gt;=D772,F772-D772,F772-D772+1)*24)</f>
        <v/>
      </c>
      <c r="N772" s="11">
        <f>IF(B772="","",SUMPRODUCT(MAX(($B$2:$B$771=B772)*($G$2:$G$771))))</f>
        <v/>
      </c>
      <c r="O772" s="3">
        <f>IF(B772="","",IF(COUNTIF('Araçlar'!$A$2:$A$101,B772)=0,"Plaka araç listesinde yok",IF(A772="","Tarih girilmedi",IF(AND(E772&lt;&gt;"",G772&lt;&gt;"",G772&lt;E772),"Dönüş km çıkıştan küçük",IF(OR(E772="",N772=0),"",IF(E772&lt;N772,"Çıkış km önceki dönüşten küçük",IF(E772&gt;N772,"Önceki dönüşten "&amp;TEXT(E772-N772,"0")&amp;" km fazla","")))))))</f>
        <v/>
      </c>
    </row>
    <row r="773">
      <c r="A773" s="4" t="n"/>
      <c r="B773" s="3" t="n"/>
      <c r="C773" s="3" t="n"/>
      <c r="D773" s="6" t="n"/>
      <c r="E773" s="7" t="n"/>
      <c r="F773" s="6" t="n"/>
      <c r="G773" s="7" t="n"/>
      <c r="H773" s="3" t="n"/>
      <c r="I773" s="8" t="n"/>
      <c r="J773" s="9" t="n"/>
      <c r="K773" s="3" t="n"/>
      <c r="L773" s="7">
        <f>IF(OR(E773="",G773=""),"",IF(G773&lt;E773,"",G773-E773))</f>
        <v/>
      </c>
      <c r="M773" s="10">
        <f>IF(OR(D773="",F773=""),"",IF(F773&gt;=D773,F773-D773,F773-D773+1)*24)</f>
        <v/>
      </c>
      <c r="N773" s="11">
        <f>IF(B773="","",SUMPRODUCT(MAX(($B$2:$B$772=B773)*($G$2:$G$772))))</f>
        <v/>
      </c>
      <c r="O773" s="3">
        <f>IF(B773="","",IF(COUNTIF('Araçlar'!$A$2:$A$101,B773)=0,"Plaka araç listesinde yok",IF(A773="","Tarih girilmedi",IF(AND(E773&lt;&gt;"",G773&lt;&gt;"",G773&lt;E773),"Dönüş km çıkıştan küçük",IF(OR(E773="",N773=0),"",IF(E773&lt;N773,"Çıkış km önceki dönüşten küçük",IF(E773&gt;N773,"Önceki dönüşten "&amp;TEXT(E773-N773,"0")&amp;" km fazla","")))))))</f>
        <v/>
      </c>
    </row>
    <row r="774">
      <c r="A774" s="4" t="n"/>
      <c r="B774" s="3" t="n"/>
      <c r="C774" s="3" t="n"/>
      <c r="D774" s="6" t="n"/>
      <c r="E774" s="7" t="n"/>
      <c r="F774" s="6" t="n"/>
      <c r="G774" s="7" t="n"/>
      <c r="H774" s="3" t="n"/>
      <c r="I774" s="8" t="n"/>
      <c r="J774" s="9" t="n"/>
      <c r="K774" s="3" t="n"/>
      <c r="L774" s="7">
        <f>IF(OR(E774="",G774=""),"",IF(G774&lt;E774,"",G774-E774))</f>
        <v/>
      </c>
      <c r="M774" s="10">
        <f>IF(OR(D774="",F774=""),"",IF(F774&gt;=D774,F774-D774,F774-D774+1)*24)</f>
        <v/>
      </c>
      <c r="N774" s="11">
        <f>IF(B774="","",SUMPRODUCT(MAX(($B$2:$B$773=B774)*($G$2:$G$773))))</f>
        <v/>
      </c>
      <c r="O774" s="3">
        <f>IF(B774="","",IF(COUNTIF('Araçlar'!$A$2:$A$101,B774)=0,"Plaka araç listesinde yok",IF(A774="","Tarih girilmedi",IF(AND(E774&lt;&gt;"",G774&lt;&gt;"",G774&lt;E774),"Dönüş km çıkıştan küçük",IF(OR(E774="",N774=0),"",IF(E774&lt;N774,"Çıkış km önceki dönüşten küçük",IF(E774&gt;N774,"Önceki dönüşten "&amp;TEXT(E774-N774,"0")&amp;" km fazla","")))))))</f>
        <v/>
      </c>
    </row>
    <row r="775">
      <c r="A775" s="4" t="n"/>
      <c r="B775" s="3" t="n"/>
      <c r="C775" s="3" t="n"/>
      <c r="D775" s="6" t="n"/>
      <c r="E775" s="7" t="n"/>
      <c r="F775" s="6" t="n"/>
      <c r="G775" s="7" t="n"/>
      <c r="H775" s="3" t="n"/>
      <c r="I775" s="8" t="n"/>
      <c r="J775" s="9" t="n"/>
      <c r="K775" s="3" t="n"/>
      <c r="L775" s="7">
        <f>IF(OR(E775="",G775=""),"",IF(G775&lt;E775,"",G775-E775))</f>
        <v/>
      </c>
      <c r="M775" s="10">
        <f>IF(OR(D775="",F775=""),"",IF(F775&gt;=D775,F775-D775,F775-D775+1)*24)</f>
        <v/>
      </c>
      <c r="N775" s="11">
        <f>IF(B775="","",SUMPRODUCT(MAX(($B$2:$B$774=B775)*($G$2:$G$774))))</f>
        <v/>
      </c>
      <c r="O775" s="3">
        <f>IF(B775="","",IF(COUNTIF('Araçlar'!$A$2:$A$101,B775)=0,"Plaka araç listesinde yok",IF(A775="","Tarih girilmedi",IF(AND(E775&lt;&gt;"",G775&lt;&gt;"",G775&lt;E775),"Dönüş km çıkıştan küçük",IF(OR(E775="",N775=0),"",IF(E775&lt;N775,"Çıkış km önceki dönüşten küçük",IF(E775&gt;N775,"Önceki dönüşten "&amp;TEXT(E775-N775,"0")&amp;" km fazla","")))))))</f>
        <v/>
      </c>
    </row>
    <row r="776">
      <c r="A776" s="4" t="n"/>
      <c r="B776" s="3" t="n"/>
      <c r="C776" s="3" t="n"/>
      <c r="D776" s="6" t="n"/>
      <c r="E776" s="7" t="n"/>
      <c r="F776" s="6" t="n"/>
      <c r="G776" s="7" t="n"/>
      <c r="H776" s="3" t="n"/>
      <c r="I776" s="8" t="n"/>
      <c r="J776" s="9" t="n"/>
      <c r="K776" s="3" t="n"/>
      <c r="L776" s="7">
        <f>IF(OR(E776="",G776=""),"",IF(G776&lt;E776,"",G776-E776))</f>
        <v/>
      </c>
      <c r="M776" s="10">
        <f>IF(OR(D776="",F776=""),"",IF(F776&gt;=D776,F776-D776,F776-D776+1)*24)</f>
        <v/>
      </c>
      <c r="N776" s="11">
        <f>IF(B776="","",SUMPRODUCT(MAX(($B$2:$B$775=B776)*($G$2:$G$775))))</f>
        <v/>
      </c>
      <c r="O776" s="3">
        <f>IF(B776="","",IF(COUNTIF('Araçlar'!$A$2:$A$101,B776)=0,"Plaka araç listesinde yok",IF(A776="","Tarih girilmedi",IF(AND(E776&lt;&gt;"",G776&lt;&gt;"",G776&lt;E776),"Dönüş km çıkıştan küçük",IF(OR(E776="",N776=0),"",IF(E776&lt;N776,"Çıkış km önceki dönüşten küçük",IF(E776&gt;N776,"Önceki dönüşten "&amp;TEXT(E776-N776,"0")&amp;" km fazla","")))))))</f>
        <v/>
      </c>
    </row>
    <row r="777">
      <c r="A777" s="4" t="n"/>
      <c r="B777" s="3" t="n"/>
      <c r="C777" s="3" t="n"/>
      <c r="D777" s="6" t="n"/>
      <c r="E777" s="7" t="n"/>
      <c r="F777" s="6" t="n"/>
      <c r="G777" s="7" t="n"/>
      <c r="H777" s="3" t="n"/>
      <c r="I777" s="8" t="n"/>
      <c r="J777" s="9" t="n"/>
      <c r="K777" s="3" t="n"/>
      <c r="L777" s="7">
        <f>IF(OR(E777="",G777=""),"",IF(G777&lt;E777,"",G777-E777))</f>
        <v/>
      </c>
      <c r="M777" s="10">
        <f>IF(OR(D777="",F777=""),"",IF(F777&gt;=D777,F777-D777,F777-D777+1)*24)</f>
        <v/>
      </c>
      <c r="N777" s="11">
        <f>IF(B777="","",SUMPRODUCT(MAX(($B$2:$B$776=B777)*($G$2:$G$776))))</f>
        <v/>
      </c>
      <c r="O777" s="3">
        <f>IF(B777="","",IF(COUNTIF('Araçlar'!$A$2:$A$101,B777)=0,"Plaka araç listesinde yok",IF(A777="","Tarih girilmedi",IF(AND(E777&lt;&gt;"",G777&lt;&gt;"",G777&lt;E777),"Dönüş km çıkıştan küçük",IF(OR(E777="",N777=0),"",IF(E777&lt;N777,"Çıkış km önceki dönüşten küçük",IF(E777&gt;N777,"Önceki dönüşten "&amp;TEXT(E777-N777,"0")&amp;" km fazla","")))))))</f>
        <v/>
      </c>
    </row>
    <row r="778">
      <c r="A778" s="4" t="n"/>
      <c r="B778" s="3" t="n"/>
      <c r="C778" s="3" t="n"/>
      <c r="D778" s="6" t="n"/>
      <c r="E778" s="7" t="n"/>
      <c r="F778" s="6" t="n"/>
      <c r="G778" s="7" t="n"/>
      <c r="H778" s="3" t="n"/>
      <c r="I778" s="8" t="n"/>
      <c r="J778" s="9" t="n"/>
      <c r="K778" s="3" t="n"/>
      <c r="L778" s="7">
        <f>IF(OR(E778="",G778=""),"",IF(G778&lt;E778,"",G778-E778))</f>
        <v/>
      </c>
      <c r="M778" s="10">
        <f>IF(OR(D778="",F778=""),"",IF(F778&gt;=D778,F778-D778,F778-D778+1)*24)</f>
        <v/>
      </c>
      <c r="N778" s="11">
        <f>IF(B778="","",SUMPRODUCT(MAX(($B$2:$B$777=B778)*($G$2:$G$777))))</f>
        <v/>
      </c>
      <c r="O778" s="3">
        <f>IF(B778="","",IF(COUNTIF('Araçlar'!$A$2:$A$101,B778)=0,"Plaka araç listesinde yok",IF(A778="","Tarih girilmedi",IF(AND(E778&lt;&gt;"",G778&lt;&gt;"",G778&lt;E778),"Dönüş km çıkıştan küçük",IF(OR(E778="",N778=0),"",IF(E778&lt;N778,"Çıkış km önceki dönüşten küçük",IF(E778&gt;N778,"Önceki dönüşten "&amp;TEXT(E778-N778,"0")&amp;" km fazla","")))))))</f>
        <v/>
      </c>
    </row>
    <row r="779">
      <c r="A779" s="4" t="n"/>
      <c r="B779" s="3" t="n"/>
      <c r="C779" s="3" t="n"/>
      <c r="D779" s="6" t="n"/>
      <c r="E779" s="7" t="n"/>
      <c r="F779" s="6" t="n"/>
      <c r="G779" s="7" t="n"/>
      <c r="H779" s="3" t="n"/>
      <c r="I779" s="8" t="n"/>
      <c r="J779" s="9" t="n"/>
      <c r="K779" s="3" t="n"/>
      <c r="L779" s="7">
        <f>IF(OR(E779="",G779=""),"",IF(G779&lt;E779,"",G779-E779))</f>
        <v/>
      </c>
      <c r="M779" s="10">
        <f>IF(OR(D779="",F779=""),"",IF(F779&gt;=D779,F779-D779,F779-D779+1)*24)</f>
        <v/>
      </c>
      <c r="N779" s="11">
        <f>IF(B779="","",SUMPRODUCT(MAX(($B$2:$B$778=B779)*($G$2:$G$778))))</f>
        <v/>
      </c>
      <c r="O779" s="3">
        <f>IF(B779="","",IF(COUNTIF('Araçlar'!$A$2:$A$101,B779)=0,"Plaka araç listesinde yok",IF(A779="","Tarih girilmedi",IF(AND(E779&lt;&gt;"",G779&lt;&gt;"",G779&lt;E779),"Dönüş km çıkıştan küçük",IF(OR(E779="",N779=0),"",IF(E779&lt;N779,"Çıkış km önceki dönüşten küçük",IF(E779&gt;N779,"Önceki dönüşten "&amp;TEXT(E779-N779,"0")&amp;" km fazla","")))))))</f>
        <v/>
      </c>
    </row>
    <row r="780">
      <c r="A780" s="4" t="n"/>
      <c r="B780" s="3" t="n"/>
      <c r="C780" s="3" t="n"/>
      <c r="D780" s="6" t="n"/>
      <c r="E780" s="7" t="n"/>
      <c r="F780" s="6" t="n"/>
      <c r="G780" s="7" t="n"/>
      <c r="H780" s="3" t="n"/>
      <c r="I780" s="8" t="n"/>
      <c r="J780" s="9" t="n"/>
      <c r="K780" s="3" t="n"/>
      <c r="L780" s="7">
        <f>IF(OR(E780="",G780=""),"",IF(G780&lt;E780,"",G780-E780))</f>
        <v/>
      </c>
      <c r="M780" s="10">
        <f>IF(OR(D780="",F780=""),"",IF(F780&gt;=D780,F780-D780,F780-D780+1)*24)</f>
        <v/>
      </c>
      <c r="N780" s="11">
        <f>IF(B780="","",SUMPRODUCT(MAX(($B$2:$B$779=B780)*($G$2:$G$779))))</f>
        <v/>
      </c>
      <c r="O780" s="3">
        <f>IF(B780="","",IF(COUNTIF('Araçlar'!$A$2:$A$101,B780)=0,"Plaka araç listesinde yok",IF(A780="","Tarih girilmedi",IF(AND(E780&lt;&gt;"",G780&lt;&gt;"",G780&lt;E780),"Dönüş km çıkıştan küçük",IF(OR(E780="",N780=0),"",IF(E780&lt;N780,"Çıkış km önceki dönüşten küçük",IF(E780&gt;N780,"Önceki dönüşten "&amp;TEXT(E780-N780,"0")&amp;" km fazla","")))))))</f>
        <v/>
      </c>
    </row>
    <row r="781">
      <c r="A781" s="4" t="n"/>
      <c r="B781" s="3" t="n"/>
      <c r="C781" s="3" t="n"/>
      <c r="D781" s="6" t="n"/>
      <c r="E781" s="7" t="n"/>
      <c r="F781" s="6" t="n"/>
      <c r="G781" s="7" t="n"/>
      <c r="H781" s="3" t="n"/>
      <c r="I781" s="8" t="n"/>
      <c r="J781" s="9" t="n"/>
      <c r="K781" s="3" t="n"/>
      <c r="L781" s="7">
        <f>IF(OR(E781="",G781=""),"",IF(G781&lt;E781,"",G781-E781))</f>
        <v/>
      </c>
      <c r="M781" s="10">
        <f>IF(OR(D781="",F781=""),"",IF(F781&gt;=D781,F781-D781,F781-D781+1)*24)</f>
        <v/>
      </c>
      <c r="N781" s="11">
        <f>IF(B781="","",SUMPRODUCT(MAX(($B$2:$B$780=B781)*($G$2:$G$780))))</f>
        <v/>
      </c>
      <c r="O781" s="3">
        <f>IF(B781="","",IF(COUNTIF('Araçlar'!$A$2:$A$101,B781)=0,"Plaka araç listesinde yok",IF(A781="","Tarih girilmedi",IF(AND(E781&lt;&gt;"",G781&lt;&gt;"",G781&lt;E781),"Dönüş km çıkıştan küçük",IF(OR(E781="",N781=0),"",IF(E781&lt;N781,"Çıkış km önceki dönüşten küçük",IF(E781&gt;N781,"Önceki dönüşten "&amp;TEXT(E781-N781,"0")&amp;" km fazla","")))))))</f>
        <v/>
      </c>
    </row>
    <row r="782">
      <c r="A782" s="4" t="n"/>
      <c r="B782" s="3" t="n"/>
      <c r="C782" s="3" t="n"/>
      <c r="D782" s="6" t="n"/>
      <c r="E782" s="7" t="n"/>
      <c r="F782" s="6" t="n"/>
      <c r="G782" s="7" t="n"/>
      <c r="H782" s="3" t="n"/>
      <c r="I782" s="8" t="n"/>
      <c r="J782" s="9" t="n"/>
      <c r="K782" s="3" t="n"/>
      <c r="L782" s="7">
        <f>IF(OR(E782="",G782=""),"",IF(G782&lt;E782,"",G782-E782))</f>
        <v/>
      </c>
      <c r="M782" s="10">
        <f>IF(OR(D782="",F782=""),"",IF(F782&gt;=D782,F782-D782,F782-D782+1)*24)</f>
        <v/>
      </c>
      <c r="N782" s="11">
        <f>IF(B782="","",SUMPRODUCT(MAX(($B$2:$B$781=B782)*($G$2:$G$781))))</f>
        <v/>
      </c>
      <c r="O782" s="3">
        <f>IF(B782="","",IF(COUNTIF('Araçlar'!$A$2:$A$101,B782)=0,"Plaka araç listesinde yok",IF(A782="","Tarih girilmedi",IF(AND(E782&lt;&gt;"",G782&lt;&gt;"",G782&lt;E782),"Dönüş km çıkıştan küçük",IF(OR(E782="",N782=0),"",IF(E782&lt;N782,"Çıkış km önceki dönüşten küçük",IF(E782&gt;N782,"Önceki dönüşten "&amp;TEXT(E782-N782,"0")&amp;" km fazla","")))))))</f>
        <v/>
      </c>
    </row>
    <row r="783">
      <c r="A783" s="4" t="n"/>
      <c r="B783" s="3" t="n"/>
      <c r="C783" s="3" t="n"/>
      <c r="D783" s="6" t="n"/>
      <c r="E783" s="7" t="n"/>
      <c r="F783" s="6" t="n"/>
      <c r="G783" s="7" t="n"/>
      <c r="H783" s="3" t="n"/>
      <c r="I783" s="8" t="n"/>
      <c r="J783" s="9" t="n"/>
      <c r="K783" s="3" t="n"/>
      <c r="L783" s="7">
        <f>IF(OR(E783="",G783=""),"",IF(G783&lt;E783,"",G783-E783))</f>
        <v/>
      </c>
      <c r="M783" s="10">
        <f>IF(OR(D783="",F783=""),"",IF(F783&gt;=D783,F783-D783,F783-D783+1)*24)</f>
        <v/>
      </c>
      <c r="N783" s="11">
        <f>IF(B783="","",SUMPRODUCT(MAX(($B$2:$B$782=B783)*($G$2:$G$782))))</f>
        <v/>
      </c>
      <c r="O783" s="3">
        <f>IF(B783="","",IF(COUNTIF('Araçlar'!$A$2:$A$101,B783)=0,"Plaka araç listesinde yok",IF(A783="","Tarih girilmedi",IF(AND(E783&lt;&gt;"",G783&lt;&gt;"",G783&lt;E783),"Dönüş km çıkıştan küçük",IF(OR(E783="",N783=0),"",IF(E783&lt;N783,"Çıkış km önceki dönüşten küçük",IF(E783&gt;N783,"Önceki dönüşten "&amp;TEXT(E783-N783,"0")&amp;" km fazla","")))))))</f>
        <v/>
      </c>
    </row>
    <row r="784">
      <c r="A784" s="4" t="n"/>
      <c r="B784" s="3" t="n"/>
      <c r="C784" s="3" t="n"/>
      <c r="D784" s="6" t="n"/>
      <c r="E784" s="7" t="n"/>
      <c r="F784" s="6" t="n"/>
      <c r="G784" s="7" t="n"/>
      <c r="H784" s="3" t="n"/>
      <c r="I784" s="8" t="n"/>
      <c r="J784" s="9" t="n"/>
      <c r="K784" s="3" t="n"/>
      <c r="L784" s="7">
        <f>IF(OR(E784="",G784=""),"",IF(G784&lt;E784,"",G784-E784))</f>
        <v/>
      </c>
      <c r="M784" s="10">
        <f>IF(OR(D784="",F784=""),"",IF(F784&gt;=D784,F784-D784,F784-D784+1)*24)</f>
        <v/>
      </c>
      <c r="N784" s="11">
        <f>IF(B784="","",SUMPRODUCT(MAX(($B$2:$B$783=B784)*($G$2:$G$783))))</f>
        <v/>
      </c>
      <c r="O784" s="3">
        <f>IF(B784="","",IF(COUNTIF('Araçlar'!$A$2:$A$101,B784)=0,"Plaka araç listesinde yok",IF(A784="","Tarih girilmedi",IF(AND(E784&lt;&gt;"",G784&lt;&gt;"",G784&lt;E784),"Dönüş km çıkıştan küçük",IF(OR(E784="",N784=0),"",IF(E784&lt;N784,"Çıkış km önceki dönüşten küçük",IF(E784&gt;N784,"Önceki dönüşten "&amp;TEXT(E784-N784,"0")&amp;" km fazla","")))))))</f>
        <v/>
      </c>
    </row>
    <row r="785">
      <c r="A785" s="4" t="n"/>
      <c r="B785" s="3" t="n"/>
      <c r="C785" s="3" t="n"/>
      <c r="D785" s="6" t="n"/>
      <c r="E785" s="7" t="n"/>
      <c r="F785" s="6" t="n"/>
      <c r="G785" s="7" t="n"/>
      <c r="H785" s="3" t="n"/>
      <c r="I785" s="8" t="n"/>
      <c r="J785" s="9" t="n"/>
      <c r="K785" s="3" t="n"/>
      <c r="L785" s="7">
        <f>IF(OR(E785="",G785=""),"",IF(G785&lt;E785,"",G785-E785))</f>
        <v/>
      </c>
      <c r="M785" s="10">
        <f>IF(OR(D785="",F785=""),"",IF(F785&gt;=D785,F785-D785,F785-D785+1)*24)</f>
        <v/>
      </c>
      <c r="N785" s="11">
        <f>IF(B785="","",SUMPRODUCT(MAX(($B$2:$B$784=B785)*($G$2:$G$784))))</f>
        <v/>
      </c>
      <c r="O785" s="3">
        <f>IF(B785="","",IF(COUNTIF('Araçlar'!$A$2:$A$101,B785)=0,"Plaka araç listesinde yok",IF(A785="","Tarih girilmedi",IF(AND(E785&lt;&gt;"",G785&lt;&gt;"",G785&lt;E785),"Dönüş km çıkıştan küçük",IF(OR(E785="",N785=0),"",IF(E785&lt;N785,"Çıkış km önceki dönüşten küçük",IF(E785&gt;N785,"Önceki dönüşten "&amp;TEXT(E785-N785,"0")&amp;" km fazla","")))))))</f>
        <v/>
      </c>
    </row>
    <row r="786">
      <c r="A786" s="4" t="n"/>
      <c r="B786" s="3" t="n"/>
      <c r="C786" s="3" t="n"/>
      <c r="D786" s="6" t="n"/>
      <c r="E786" s="7" t="n"/>
      <c r="F786" s="6" t="n"/>
      <c r="G786" s="7" t="n"/>
      <c r="H786" s="3" t="n"/>
      <c r="I786" s="8" t="n"/>
      <c r="J786" s="9" t="n"/>
      <c r="K786" s="3" t="n"/>
      <c r="L786" s="7">
        <f>IF(OR(E786="",G786=""),"",IF(G786&lt;E786,"",G786-E786))</f>
        <v/>
      </c>
      <c r="M786" s="10">
        <f>IF(OR(D786="",F786=""),"",IF(F786&gt;=D786,F786-D786,F786-D786+1)*24)</f>
        <v/>
      </c>
      <c r="N786" s="11">
        <f>IF(B786="","",SUMPRODUCT(MAX(($B$2:$B$785=B786)*($G$2:$G$785))))</f>
        <v/>
      </c>
      <c r="O786" s="3">
        <f>IF(B786="","",IF(COUNTIF('Araçlar'!$A$2:$A$101,B786)=0,"Plaka araç listesinde yok",IF(A786="","Tarih girilmedi",IF(AND(E786&lt;&gt;"",G786&lt;&gt;"",G786&lt;E786),"Dönüş km çıkıştan küçük",IF(OR(E786="",N786=0),"",IF(E786&lt;N786,"Çıkış km önceki dönüşten küçük",IF(E786&gt;N786,"Önceki dönüşten "&amp;TEXT(E786-N786,"0")&amp;" km fazla","")))))))</f>
        <v/>
      </c>
    </row>
    <row r="787">
      <c r="A787" s="4" t="n"/>
      <c r="B787" s="3" t="n"/>
      <c r="C787" s="3" t="n"/>
      <c r="D787" s="6" t="n"/>
      <c r="E787" s="7" t="n"/>
      <c r="F787" s="6" t="n"/>
      <c r="G787" s="7" t="n"/>
      <c r="H787" s="3" t="n"/>
      <c r="I787" s="8" t="n"/>
      <c r="J787" s="9" t="n"/>
      <c r="K787" s="3" t="n"/>
      <c r="L787" s="7">
        <f>IF(OR(E787="",G787=""),"",IF(G787&lt;E787,"",G787-E787))</f>
        <v/>
      </c>
      <c r="M787" s="10">
        <f>IF(OR(D787="",F787=""),"",IF(F787&gt;=D787,F787-D787,F787-D787+1)*24)</f>
        <v/>
      </c>
      <c r="N787" s="11">
        <f>IF(B787="","",SUMPRODUCT(MAX(($B$2:$B$786=B787)*($G$2:$G$786))))</f>
        <v/>
      </c>
      <c r="O787" s="3">
        <f>IF(B787="","",IF(COUNTIF('Araçlar'!$A$2:$A$101,B787)=0,"Plaka araç listesinde yok",IF(A787="","Tarih girilmedi",IF(AND(E787&lt;&gt;"",G787&lt;&gt;"",G787&lt;E787),"Dönüş km çıkıştan küçük",IF(OR(E787="",N787=0),"",IF(E787&lt;N787,"Çıkış km önceki dönüşten küçük",IF(E787&gt;N787,"Önceki dönüşten "&amp;TEXT(E787-N787,"0")&amp;" km fazla","")))))))</f>
        <v/>
      </c>
    </row>
    <row r="788">
      <c r="A788" s="4" t="n"/>
      <c r="B788" s="3" t="n"/>
      <c r="C788" s="3" t="n"/>
      <c r="D788" s="6" t="n"/>
      <c r="E788" s="7" t="n"/>
      <c r="F788" s="6" t="n"/>
      <c r="G788" s="7" t="n"/>
      <c r="H788" s="3" t="n"/>
      <c r="I788" s="8" t="n"/>
      <c r="J788" s="9" t="n"/>
      <c r="K788" s="3" t="n"/>
      <c r="L788" s="7">
        <f>IF(OR(E788="",G788=""),"",IF(G788&lt;E788,"",G788-E788))</f>
        <v/>
      </c>
      <c r="M788" s="10">
        <f>IF(OR(D788="",F788=""),"",IF(F788&gt;=D788,F788-D788,F788-D788+1)*24)</f>
        <v/>
      </c>
      <c r="N788" s="11">
        <f>IF(B788="","",SUMPRODUCT(MAX(($B$2:$B$787=B788)*($G$2:$G$787))))</f>
        <v/>
      </c>
      <c r="O788" s="3">
        <f>IF(B788="","",IF(COUNTIF('Araçlar'!$A$2:$A$101,B788)=0,"Plaka araç listesinde yok",IF(A788="","Tarih girilmedi",IF(AND(E788&lt;&gt;"",G788&lt;&gt;"",G788&lt;E788),"Dönüş km çıkıştan küçük",IF(OR(E788="",N788=0),"",IF(E788&lt;N788,"Çıkış km önceki dönüşten küçük",IF(E788&gt;N788,"Önceki dönüşten "&amp;TEXT(E788-N788,"0")&amp;" km fazla","")))))))</f>
        <v/>
      </c>
    </row>
    <row r="789">
      <c r="A789" s="4" t="n"/>
      <c r="B789" s="3" t="n"/>
      <c r="C789" s="3" t="n"/>
      <c r="D789" s="6" t="n"/>
      <c r="E789" s="7" t="n"/>
      <c r="F789" s="6" t="n"/>
      <c r="G789" s="7" t="n"/>
      <c r="H789" s="3" t="n"/>
      <c r="I789" s="8" t="n"/>
      <c r="J789" s="9" t="n"/>
      <c r="K789" s="3" t="n"/>
      <c r="L789" s="7">
        <f>IF(OR(E789="",G789=""),"",IF(G789&lt;E789,"",G789-E789))</f>
        <v/>
      </c>
      <c r="M789" s="10">
        <f>IF(OR(D789="",F789=""),"",IF(F789&gt;=D789,F789-D789,F789-D789+1)*24)</f>
        <v/>
      </c>
      <c r="N789" s="11">
        <f>IF(B789="","",SUMPRODUCT(MAX(($B$2:$B$788=B789)*($G$2:$G$788))))</f>
        <v/>
      </c>
      <c r="O789" s="3">
        <f>IF(B789="","",IF(COUNTIF('Araçlar'!$A$2:$A$101,B789)=0,"Plaka araç listesinde yok",IF(A789="","Tarih girilmedi",IF(AND(E789&lt;&gt;"",G789&lt;&gt;"",G789&lt;E789),"Dönüş km çıkıştan küçük",IF(OR(E789="",N789=0),"",IF(E789&lt;N789,"Çıkış km önceki dönüşten küçük",IF(E789&gt;N789,"Önceki dönüşten "&amp;TEXT(E789-N789,"0")&amp;" km fazla","")))))))</f>
        <v/>
      </c>
    </row>
    <row r="790">
      <c r="A790" s="4" t="n"/>
      <c r="B790" s="3" t="n"/>
      <c r="C790" s="3" t="n"/>
      <c r="D790" s="6" t="n"/>
      <c r="E790" s="7" t="n"/>
      <c r="F790" s="6" t="n"/>
      <c r="G790" s="7" t="n"/>
      <c r="H790" s="3" t="n"/>
      <c r="I790" s="8" t="n"/>
      <c r="J790" s="9" t="n"/>
      <c r="K790" s="3" t="n"/>
      <c r="L790" s="7">
        <f>IF(OR(E790="",G790=""),"",IF(G790&lt;E790,"",G790-E790))</f>
        <v/>
      </c>
      <c r="M790" s="10">
        <f>IF(OR(D790="",F790=""),"",IF(F790&gt;=D790,F790-D790,F790-D790+1)*24)</f>
        <v/>
      </c>
      <c r="N790" s="11">
        <f>IF(B790="","",SUMPRODUCT(MAX(($B$2:$B$789=B790)*($G$2:$G$789))))</f>
        <v/>
      </c>
      <c r="O790" s="3">
        <f>IF(B790="","",IF(COUNTIF('Araçlar'!$A$2:$A$101,B790)=0,"Plaka araç listesinde yok",IF(A790="","Tarih girilmedi",IF(AND(E790&lt;&gt;"",G790&lt;&gt;"",G790&lt;E790),"Dönüş km çıkıştan küçük",IF(OR(E790="",N790=0),"",IF(E790&lt;N790,"Çıkış km önceki dönüşten küçük",IF(E790&gt;N790,"Önceki dönüşten "&amp;TEXT(E790-N790,"0")&amp;" km fazla","")))))))</f>
        <v/>
      </c>
    </row>
    <row r="791">
      <c r="A791" s="4" t="n"/>
      <c r="B791" s="3" t="n"/>
      <c r="C791" s="3" t="n"/>
      <c r="D791" s="6" t="n"/>
      <c r="E791" s="7" t="n"/>
      <c r="F791" s="6" t="n"/>
      <c r="G791" s="7" t="n"/>
      <c r="H791" s="3" t="n"/>
      <c r="I791" s="8" t="n"/>
      <c r="J791" s="9" t="n"/>
      <c r="K791" s="3" t="n"/>
      <c r="L791" s="7">
        <f>IF(OR(E791="",G791=""),"",IF(G791&lt;E791,"",G791-E791))</f>
        <v/>
      </c>
      <c r="M791" s="10">
        <f>IF(OR(D791="",F791=""),"",IF(F791&gt;=D791,F791-D791,F791-D791+1)*24)</f>
        <v/>
      </c>
      <c r="N791" s="11">
        <f>IF(B791="","",SUMPRODUCT(MAX(($B$2:$B$790=B791)*($G$2:$G$790))))</f>
        <v/>
      </c>
      <c r="O791" s="3">
        <f>IF(B791="","",IF(COUNTIF('Araçlar'!$A$2:$A$101,B791)=0,"Plaka araç listesinde yok",IF(A791="","Tarih girilmedi",IF(AND(E791&lt;&gt;"",G791&lt;&gt;"",G791&lt;E791),"Dönüş km çıkıştan küçük",IF(OR(E791="",N791=0),"",IF(E791&lt;N791,"Çıkış km önceki dönüşten küçük",IF(E791&gt;N791,"Önceki dönüşten "&amp;TEXT(E791-N791,"0")&amp;" km fazla","")))))))</f>
        <v/>
      </c>
    </row>
    <row r="792">
      <c r="A792" s="4" t="n"/>
      <c r="B792" s="3" t="n"/>
      <c r="C792" s="3" t="n"/>
      <c r="D792" s="6" t="n"/>
      <c r="E792" s="7" t="n"/>
      <c r="F792" s="6" t="n"/>
      <c r="G792" s="7" t="n"/>
      <c r="H792" s="3" t="n"/>
      <c r="I792" s="8" t="n"/>
      <c r="J792" s="9" t="n"/>
      <c r="K792" s="3" t="n"/>
      <c r="L792" s="7">
        <f>IF(OR(E792="",G792=""),"",IF(G792&lt;E792,"",G792-E792))</f>
        <v/>
      </c>
      <c r="M792" s="10">
        <f>IF(OR(D792="",F792=""),"",IF(F792&gt;=D792,F792-D792,F792-D792+1)*24)</f>
        <v/>
      </c>
      <c r="N792" s="11">
        <f>IF(B792="","",SUMPRODUCT(MAX(($B$2:$B$791=B792)*($G$2:$G$791))))</f>
        <v/>
      </c>
      <c r="O792" s="3">
        <f>IF(B792="","",IF(COUNTIF('Araçlar'!$A$2:$A$101,B792)=0,"Plaka araç listesinde yok",IF(A792="","Tarih girilmedi",IF(AND(E792&lt;&gt;"",G792&lt;&gt;"",G792&lt;E792),"Dönüş km çıkıştan küçük",IF(OR(E792="",N792=0),"",IF(E792&lt;N792,"Çıkış km önceki dönüşten küçük",IF(E792&gt;N792,"Önceki dönüşten "&amp;TEXT(E792-N792,"0")&amp;" km fazla","")))))))</f>
        <v/>
      </c>
    </row>
    <row r="793">
      <c r="A793" s="4" t="n"/>
      <c r="B793" s="3" t="n"/>
      <c r="C793" s="3" t="n"/>
      <c r="D793" s="6" t="n"/>
      <c r="E793" s="7" t="n"/>
      <c r="F793" s="6" t="n"/>
      <c r="G793" s="7" t="n"/>
      <c r="H793" s="3" t="n"/>
      <c r="I793" s="8" t="n"/>
      <c r="J793" s="9" t="n"/>
      <c r="K793" s="3" t="n"/>
      <c r="L793" s="7">
        <f>IF(OR(E793="",G793=""),"",IF(G793&lt;E793,"",G793-E793))</f>
        <v/>
      </c>
      <c r="M793" s="10">
        <f>IF(OR(D793="",F793=""),"",IF(F793&gt;=D793,F793-D793,F793-D793+1)*24)</f>
        <v/>
      </c>
      <c r="N793" s="11">
        <f>IF(B793="","",SUMPRODUCT(MAX(($B$2:$B$792=B793)*($G$2:$G$792))))</f>
        <v/>
      </c>
      <c r="O793" s="3">
        <f>IF(B793="","",IF(COUNTIF('Araçlar'!$A$2:$A$101,B793)=0,"Plaka araç listesinde yok",IF(A793="","Tarih girilmedi",IF(AND(E793&lt;&gt;"",G793&lt;&gt;"",G793&lt;E793),"Dönüş km çıkıştan küçük",IF(OR(E793="",N793=0),"",IF(E793&lt;N793,"Çıkış km önceki dönüşten küçük",IF(E793&gt;N793,"Önceki dönüşten "&amp;TEXT(E793-N793,"0")&amp;" km fazla","")))))))</f>
        <v/>
      </c>
    </row>
    <row r="794">
      <c r="A794" s="4" t="n"/>
      <c r="B794" s="3" t="n"/>
      <c r="C794" s="3" t="n"/>
      <c r="D794" s="6" t="n"/>
      <c r="E794" s="7" t="n"/>
      <c r="F794" s="6" t="n"/>
      <c r="G794" s="7" t="n"/>
      <c r="H794" s="3" t="n"/>
      <c r="I794" s="8" t="n"/>
      <c r="J794" s="9" t="n"/>
      <c r="K794" s="3" t="n"/>
      <c r="L794" s="7">
        <f>IF(OR(E794="",G794=""),"",IF(G794&lt;E794,"",G794-E794))</f>
        <v/>
      </c>
      <c r="M794" s="10">
        <f>IF(OR(D794="",F794=""),"",IF(F794&gt;=D794,F794-D794,F794-D794+1)*24)</f>
        <v/>
      </c>
      <c r="N794" s="11">
        <f>IF(B794="","",SUMPRODUCT(MAX(($B$2:$B$793=B794)*($G$2:$G$793))))</f>
        <v/>
      </c>
      <c r="O794" s="3">
        <f>IF(B794="","",IF(COUNTIF('Araçlar'!$A$2:$A$101,B794)=0,"Plaka araç listesinde yok",IF(A794="","Tarih girilmedi",IF(AND(E794&lt;&gt;"",G794&lt;&gt;"",G794&lt;E794),"Dönüş km çıkıştan küçük",IF(OR(E794="",N794=0),"",IF(E794&lt;N794,"Çıkış km önceki dönüşten küçük",IF(E794&gt;N794,"Önceki dönüşten "&amp;TEXT(E794-N794,"0")&amp;" km fazla","")))))))</f>
        <v/>
      </c>
    </row>
    <row r="795">
      <c r="A795" s="4" t="n"/>
      <c r="B795" s="3" t="n"/>
      <c r="C795" s="3" t="n"/>
      <c r="D795" s="6" t="n"/>
      <c r="E795" s="7" t="n"/>
      <c r="F795" s="6" t="n"/>
      <c r="G795" s="7" t="n"/>
      <c r="H795" s="3" t="n"/>
      <c r="I795" s="8" t="n"/>
      <c r="J795" s="9" t="n"/>
      <c r="K795" s="3" t="n"/>
      <c r="L795" s="7">
        <f>IF(OR(E795="",G795=""),"",IF(G795&lt;E795,"",G795-E795))</f>
        <v/>
      </c>
      <c r="M795" s="10">
        <f>IF(OR(D795="",F795=""),"",IF(F795&gt;=D795,F795-D795,F795-D795+1)*24)</f>
        <v/>
      </c>
      <c r="N795" s="11">
        <f>IF(B795="","",SUMPRODUCT(MAX(($B$2:$B$794=B795)*($G$2:$G$794))))</f>
        <v/>
      </c>
      <c r="O795" s="3">
        <f>IF(B795="","",IF(COUNTIF('Araçlar'!$A$2:$A$101,B795)=0,"Plaka araç listesinde yok",IF(A795="","Tarih girilmedi",IF(AND(E795&lt;&gt;"",G795&lt;&gt;"",G795&lt;E795),"Dönüş km çıkıştan küçük",IF(OR(E795="",N795=0),"",IF(E795&lt;N795,"Çıkış km önceki dönüşten küçük",IF(E795&gt;N795,"Önceki dönüşten "&amp;TEXT(E795-N795,"0")&amp;" km fazla","")))))))</f>
        <v/>
      </c>
    </row>
    <row r="796">
      <c r="A796" s="4" t="n"/>
      <c r="B796" s="3" t="n"/>
      <c r="C796" s="3" t="n"/>
      <c r="D796" s="6" t="n"/>
      <c r="E796" s="7" t="n"/>
      <c r="F796" s="6" t="n"/>
      <c r="G796" s="7" t="n"/>
      <c r="H796" s="3" t="n"/>
      <c r="I796" s="8" t="n"/>
      <c r="J796" s="9" t="n"/>
      <c r="K796" s="3" t="n"/>
      <c r="L796" s="7">
        <f>IF(OR(E796="",G796=""),"",IF(G796&lt;E796,"",G796-E796))</f>
        <v/>
      </c>
      <c r="M796" s="10">
        <f>IF(OR(D796="",F796=""),"",IF(F796&gt;=D796,F796-D796,F796-D796+1)*24)</f>
        <v/>
      </c>
      <c r="N796" s="11">
        <f>IF(B796="","",SUMPRODUCT(MAX(($B$2:$B$795=B796)*($G$2:$G$795))))</f>
        <v/>
      </c>
      <c r="O796" s="3">
        <f>IF(B796="","",IF(COUNTIF('Araçlar'!$A$2:$A$101,B796)=0,"Plaka araç listesinde yok",IF(A796="","Tarih girilmedi",IF(AND(E796&lt;&gt;"",G796&lt;&gt;"",G796&lt;E796),"Dönüş km çıkıştan küçük",IF(OR(E796="",N796=0),"",IF(E796&lt;N796,"Çıkış km önceki dönüşten küçük",IF(E796&gt;N796,"Önceki dönüşten "&amp;TEXT(E796-N796,"0")&amp;" km fazla","")))))))</f>
        <v/>
      </c>
    </row>
    <row r="797">
      <c r="A797" s="4" t="n"/>
      <c r="B797" s="3" t="n"/>
      <c r="C797" s="3" t="n"/>
      <c r="D797" s="6" t="n"/>
      <c r="E797" s="7" t="n"/>
      <c r="F797" s="6" t="n"/>
      <c r="G797" s="7" t="n"/>
      <c r="H797" s="3" t="n"/>
      <c r="I797" s="8" t="n"/>
      <c r="J797" s="9" t="n"/>
      <c r="K797" s="3" t="n"/>
      <c r="L797" s="7">
        <f>IF(OR(E797="",G797=""),"",IF(G797&lt;E797,"",G797-E797))</f>
        <v/>
      </c>
      <c r="M797" s="10">
        <f>IF(OR(D797="",F797=""),"",IF(F797&gt;=D797,F797-D797,F797-D797+1)*24)</f>
        <v/>
      </c>
      <c r="N797" s="11">
        <f>IF(B797="","",SUMPRODUCT(MAX(($B$2:$B$796=B797)*($G$2:$G$796))))</f>
        <v/>
      </c>
      <c r="O797" s="3">
        <f>IF(B797="","",IF(COUNTIF('Araçlar'!$A$2:$A$101,B797)=0,"Plaka araç listesinde yok",IF(A797="","Tarih girilmedi",IF(AND(E797&lt;&gt;"",G797&lt;&gt;"",G797&lt;E797),"Dönüş km çıkıştan küçük",IF(OR(E797="",N797=0),"",IF(E797&lt;N797,"Çıkış km önceki dönüşten küçük",IF(E797&gt;N797,"Önceki dönüşten "&amp;TEXT(E797-N797,"0")&amp;" km fazla","")))))))</f>
        <v/>
      </c>
    </row>
    <row r="798">
      <c r="A798" s="4" t="n"/>
      <c r="B798" s="3" t="n"/>
      <c r="C798" s="3" t="n"/>
      <c r="D798" s="6" t="n"/>
      <c r="E798" s="7" t="n"/>
      <c r="F798" s="6" t="n"/>
      <c r="G798" s="7" t="n"/>
      <c r="H798" s="3" t="n"/>
      <c r="I798" s="8" t="n"/>
      <c r="J798" s="9" t="n"/>
      <c r="K798" s="3" t="n"/>
      <c r="L798" s="7">
        <f>IF(OR(E798="",G798=""),"",IF(G798&lt;E798,"",G798-E798))</f>
        <v/>
      </c>
      <c r="M798" s="10">
        <f>IF(OR(D798="",F798=""),"",IF(F798&gt;=D798,F798-D798,F798-D798+1)*24)</f>
        <v/>
      </c>
      <c r="N798" s="11">
        <f>IF(B798="","",SUMPRODUCT(MAX(($B$2:$B$797=B798)*($G$2:$G$797))))</f>
        <v/>
      </c>
      <c r="O798" s="3">
        <f>IF(B798="","",IF(COUNTIF('Araçlar'!$A$2:$A$101,B798)=0,"Plaka araç listesinde yok",IF(A798="","Tarih girilmedi",IF(AND(E798&lt;&gt;"",G798&lt;&gt;"",G798&lt;E798),"Dönüş km çıkıştan küçük",IF(OR(E798="",N798=0),"",IF(E798&lt;N798,"Çıkış km önceki dönüşten küçük",IF(E798&gt;N798,"Önceki dönüşten "&amp;TEXT(E798-N798,"0")&amp;" km fazla","")))))))</f>
        <v/>
      </c>
    </row>
    <row r="799">
      <c r="A799" s="4" t="n"/>
      <c r="B799" s="3" t="n"/>
      <c r="C799" s="3" t="n"/>
      <c r="D799" s="6" t="n"/>
      <c r="E799" s="7" t="n"/>
      <c r="F799" s="6" t="n"/>
      <c r="G799" s="7" t="n"/>
      <c r="H799" s="3" t="n"/>
      <c r="I799" s="8" t="n"/>
      <c r="J799" s="9" t="n"/>
      <c r="K799" s="3" t="n"/>
      <c r="L799" s="7">
        <f>IF(OR(E799="",G799=""),"",IF(G799&lt;E799,"",G799-E799))</f>
        <v/>
      </c>
      <c r="M799" s="10">
        <f>IF(OR(D799="",F799=""),"",IF(F799&gt;=D799,F799-D799,F799-D799+1)*24)</f>
        <v/>
      </c>
      <c r="N799" s="11">
        <f>IF(B799="","",SUMPRODUCT(MAX(($B$2:$B$798=B799)*($G$2:$G$798))))</f>
        <v/>
      </c>
      <c r="O799" s="3">
        <f>IF(B799="","",IF(COUNTIF('Araçlar'!$A$2:$A$101,B799)=0,"Plaka araç listesinde yok",IF(A799="","Tarih girilmedi",IF(AND(E799&lt;&gt;"",G799&lt;&gt;"",G799&lt;E799),"Dönüş km çıkıştan küçük",IF(OR(E799="",N799=0),"",IF(E799&lt;N799,"Çıkış km önceki dönüşten küçük",IF(E799&gt;N799,"Önceki dönüşten "&amp;TEXT(E799-N799,"0")&amp;" km fazla","")))))))</f>
        <v/>
      </c>
    </row>
    <row r="800">
      <c r="A800" s="4" t="n"/>
      <c r="B800" s="3" t="n"/>
      <c r="C800" s="3" t="n"/>
      <c r="D800" s="6" t="n"/>
      <c r="E800" s="7" t="n"/>
      <c r="F800" s="6" t="n"/>
      <c r="G800" s="7" t="n"/>
      <c r="H800" s="3" t="n"/>
      <c r="I800" s="8" t="n"/>
      <c r="J800" s="9" t="n"/>
      <c r="K800" s="3" t="n"/>
      <c r="L800" s="7">
        <f>IF(OR(E800="",G800=""),"",IF(G800&lt;E800,"",G800-E800))</f>
        <v/>
      </c>
      <c r="M800" s="10">
        <f>IF(OR(D800="",F800=""),"",IF(F800&gt;=D800,F800-D800,F800-D800+1)*24)</f>
        <v/>
      </c>
      <c r="N800" s="11">
        <f>IF(B800="","",SUMPRODUCT(MAX(($B$2:$B$799=B800)*($G$2:$G$799))))</f>
        <v/>
      </c>
      <c r="O800" s="3">
        <f>IF(B800="","",IF(COUNTIF('Araçlar'!$A$2:$A$101,B800)=0,"Plaka araç listesinde yok",IF(A800="","Tarih girilmedi",IF(AND(E800&lt;&gt;"",G800&lt;&gt;"",G800&lt;E800),"Dönüş km çıkıştan küçük",IF(OR(E800="",N800=0),"",IF(E800&lt;N800,"Çıkış km önceki dönüşten küçük",IF(E800&gt;N800,"Önceki dönüşten "&amp;TEXT(E800-N800,"0")&amp;" km fazla","")))))))</f>
        <v/>
      </c>
    </row>
    <row r="801">
      <c r="A801" s="4" t="n"/>
      <c r="B801" s="3" t="n"/>
      <c r="C801" s="3" t="n"/>
      <c r="D801" s="6" t="n"/>
      <c r="E801" s="7" t="n"/>
      <c r="F801" s="6" t="n"/>
      <c r="G801" s="7" t="n"/>
      <c r="H801" s="3" t="n"/>
      <c r="I801" s="8" t="n"/>
      <c r="J801" s="9" t="n"/>
      <c r="K801" s="3" t="n"/>
      <c r="L801" s="7">
        <f>IF(OR(E801="",G801=""),"",IF(G801&lt;E801,"",G801-E801))</f>
        <v/>
      </c>
      <c r="M801" s="10">
        <f>IF(OR(D801="",F801=""),"",IF(F801&gt;=D801,F801-D801,F801-D801+1)*24)</f>
        <v/>
      </c>
      <c r="N801" s="11">
        <f>IF(B801="","",SUMPRODUCT(MAX(($B$2:$B$800=B801)*($G$2:$G$800))))</f>
        <v/>
      </c>
      <c r="O801" s="3">
        <f>IF(B801="","",IF(COUNTIF('Araçlar'!$A$2:$A$101,B801)=0,"Plaka araç listesinde yok",IF(A801="","Tarih girilmedi",IF(AND(E801&lt;&gt;"",G801&lt;&gt;"",G801&lt;E801),"Dönüş km çıkıştan küçük",IF(OR(E801="",N801=0),"",IF(E801&lt;N801,"Çıkış km önceki dönüşten küçük",IF(E801&gt;N801,"Önceki dönüşten "&amp;TEXT(E801-N801,"0")&amp;" km fazla","")))))))</f>
        <v/>
      </c>
    </row>
    <row r="802">
      <c r="A802" s="4" t="n"/>
      <c r="B802" s="3" t="n"/>
      <c r="C802" s="3" t="n"/>
      <c r="D802" s="6" t="n"/>
      <c r="E802" s="7" t="n"/>
      <c r="F802" s="6" t="n"/>
      <c r="G802" s="7" t="n"/>
      <c r="H802" s="3" t="n"/>
      <c r="I802" s="8" t="n"/>
      <c r="J802" s="9" t="n"/>
      <c r="K802" s="3" t="n"/>
      <c r="L802" s="7">
        <f>IF(OR(E802="",G802=""),"",IF(G802&lt;E802,"",G802-E802))</f>
        <v/>
      </c>
      <c r="M802" s="10">
        <f>IF(OR(D802="",F802=""),"",IF(F802&gt;=D802,F802-D802,F802-D802+1)*24)</f>
        <v/>
      </c>
      <c r="N802" s="11">
        <f>IF(B802="","",SUMPRODUCT(MAX(($B$2:$B$801=B802)*($G$2:$G$801))))</f>
        <v/>
      </c>
      <c r="O802" s="3">
        <f>IF(B802="","",IF(COUNTIF('Araçlar'!$A$2:$A$101,B802)=0,"Plaka araç listesinde yok",IF(A802="","Tarih girilmedi",IF(AND(E802&lt;&gt;"",G802&lt;&gt;"",G802&lt;E802),"Dönüş km çıkıştan küçük",IF(OR(E802="",N802=0),"",IF(E802&lt;N802,"Çıkış km önceki dönüşten küçük",IF(E802&gt;N802,"Önceki dönüşten "&amp;TEXT(E802-N802,"0")&amp;" km fazla","")))))))</f>
        <v/>
      </c>
    </row>
    <row r="803">
      <c r="A803" s="4" t="n"/>
      <c r="B803" s="3" t="n"/>
      <c r="C803" s="3" t="n"/>
      <c r="D803" s="6" t="n"/>
      <c r="E803" s="7" t="n"/>
      <c r="F803" s="6" t="n"/>
      <c r="G803" s="7" t="n"/>
      <c r="H803" s="3" t="n"/>
      <c r="I803" s="8" t="n"/>
      <c r="J803" s="9" t="n"/>
      <c r="K803" s="3" t="n"/>
      <c r="L803" s="7">
        <f>IF(OR(E803="",G803=""),"",IF(G803&lt;E803,"",G803-E803))</f>
        <v/>
      </c>
      <c r="M803" s="10">
        <f>IF(OR(D803="",F803=""),"",IF(F803&gt;=D803,F803-D803,F803-D803+1)*24)</f>
        <v/>
      </c>
      <c r="N803" s="11">
        <f>IF(B803="","",SUMPRODUCT(MAX(($B$2:$B$802=B803)*($G$2:$G$802))))</f>
        <v/>
      </c>
      <c r="O803" s="3">
        <f>IF(B803="","",IF(COUNTIF('Araçlar'!$A$2:$A$101,B803)=0,"Plaka araç listesinde yok",IF(A803="","Tarih girilmedi",IF(AND(E803&lt;&gt;"",G803&lt;&gt;"",G803&lt;E803),"Dönüş km çıkıştan küçük",IF(OR(E803="",N803=0),"",IF(E803&lt;N803,"Çıkış km önceki dönüşten küçük",IF(E803&gt;N803,"Önceki dönüşten "&amp;TEXT(E803-N803,"0")&amp;" km fazla","")))))))</f>
        <v/>
      </c>
    </row>
    <row r="804">
      <c r="A804" s="4" t="n"/>
      <c r="B804" s="3" t="n"/>
      <c r="C804" s="3" t="n"/>
      <c r="D804" s="6" t="n"/>
      <c r="E804" s="7" t="n"/>
      <c r="F804" s="6" t="n"/>
      <c r="G804" s="7" t="n"/>
      <c r="H804" s="3" t="n"/>
      <c r="I804" s="8" t="n"/>
      <c r="J804" s="9" t="n"/>
      <c r="K804" s="3" t="n"/>
      <c r="L804" s="7">
        <f>IF(OR(E804="",G804=""),"",IF(G804&lt;E804,"",G804-E804))</f>
        <v/>
      </c>
      <c r="M804" s="10">
        <f>IF(OR(D804="",F804=""),"",IF(F804&gt;=D804,F804-D804,F804-D804+1)*24)</f>
        <v/>
      </c>
      <c r="N804" s="11">
        <f>IF(B804="","",SUMPRODUCT(MAX(($B$2:$B$803=B804)*($G$2:$G$803))))</f>
        <v/>
      </c>
      <c r="O804" s="3">
        <f>IF(B804="","",IF(COUNTIF('Araçlar'!$A$2:$A$101,B804)=0,"Plaka araç listesinde yok",IF(A804="","Tarih girilmedi",IF(AND(E804&lt;&gt;"",G804&lt;&gt;"",G804&lt;E804),"Dönüş km çıkıştan küçük",IF(OR(E804="",N804=0),"",IF(E804&lt;N804,"Çıkış km önceki dönüşten küçük",IF(E804&gt;N804,"Önceki dönüşten "&amp;TEXT(E804-N804,"0")&amp;" km fazla","")))))))</f>
        <v/>
      </c>
    </row>
    <row r="805">
      <c r="A805" s="4" t="n"/>
      <c r="B805" s="3" t="n"/>
      <c r="C805" s="3" t="n"/>
      <c r="D805" s="6" t="n"/>
      <c r="E805" s="7" t="n"/>
      <c r="F805" s="6" t="n"/>
      <c r="G805" s="7" t="n"/>
      <c r="H805" s="3" t="n"/>
      <c r="I805" s="8" t="n"/>
      <c r="J805" s="9" t="n"/>
      <c r="K805" s="3" t="n"/>
      <c r="L805" s="7">
        <f>IF(OR(E805="",G805=""),"",IF(G805&lt;E805,"",G805-E805))</f>
        <v/>
      </c>
      <c r="M805" s="10">
        <f>IF(OR(D805="",F805=""),"",IF(F805&gt;=D805,F805-D805,F805-D805+1)*24)</f>
        <v/>
      </c>
      <c r="N805" s="11">
        <f>IF(B805="","",SUMPRODUCT(MAX(($B$2:$B$804=B805)*($G$2:$G$804))))</f>
        <v/>
      </c>
      <c r="O805" s="3">
        <f>IF(B805="","",IF(COUNTIF('Araçlar'!$A$2:$A$101,B805)=0,"Plaka araç listesinde yok",IF(A805="","Tarih girilmedi",IF(AND(E805&lt;&gt;"",G805&lt;&gt;"",G805&lt;E805),"Dönüş km çıkıştan küçük",IF(OR(E805="",N805=0),"",IF(E805&lt;N805,"Çıkış km önceki dönüşten küçük",IF(E805&gt;N805,"Önceki dönüşten "&amp;TEXT(E805-N805,"0")&amp;" km fazla","")))))))</f>
        <v/>
      </c>
    </row>
    <row r="806">
      <c r="A806" s="4" t="n"/>
      <c r="B806" s="3" t="n"/>
      <c r="C806" s="3" t="n"/>
      <c r="D806" s="6" t="n"/>
      <c r="E806" s="7" t="n"/>
      <c r="F806" s="6" t="n"/>
      <c r="G806" s="7" t="n"/>
      <c r="H806" s="3" t="n"/>
      <c r="I806" s="8" t="n"/>
      <c r="J806" s="9" t="n"/>
      <c r="K806" s="3" t="n"/>
      <c r="L806" s="7">
        <f>IF(OR(E806="",G806=""),"",IF(G806&lt;E806,"",G806-E806))</f>
        <v/>
      </c>
      <c r="M806" s="10">
        <f>IF(OR(D806="",F806=""),"",IF(F806&gt;=D806,F806-D806,F806-D806+1)*24)</f>
        <v/>
      </c>
      <c r="N806" s="11">
        <f>IF(B806="","",SUMPRODUCT(MAX(($B$2:$B$805=B806)*($G$2:$G$805))))</f>
        <v/>
      </c>
      <c r="O806" s="3">
        <f>IF(B806="","",IF(COUNTIF('Araçlar'!$A$2:$A$101,B806)=0,"Plaka araç listesinde yok",IF(A806="","Tarih girilmedi",IF(AND(E806&lt;&gt;"",G806&lt;&gt;"",G806&lt;E806),"Dönüş km çıkıştan küçük",IF(OR(E806="",N806=0),"",IF(E806&lt;N806,"Çıkış km önceki dönüşten küçük",IF(E806&gt;N806,"Önceki dönüşten "&amp;TEXT(E806-N806,"0")&amp;" km fazla","")))))))</f>
        <v/>
      </c>
    </row>
    <row r="807">
      <c r="A807" s="4" t="n"/>
      <c r="B807" s="3" t="n"/>
      <c r="C807" s="3" t="n"/>
      <c r="D807" s="6" t="n"/>
      <c r="E807" s="7" t="n"/>
      <c r="F807" s="6" t="n"/>
      <c r="G807" s="7" t="n"/>
      <c r="H807" s="3" t="n"/>
      <c r="I807" s="8" t="n"/>
      <c r="J807" s="9" t="n"/>
      <c r="K807" s="3" t="n"/>
      <c r="L807" s="7">
        <f>IF(OR(E807="",G807=""),"",IF(G807&lt;E807,"",G807-E807))</f>
        <v/>
      </c>
      <c r="M807" s="10">
        <f>IF(OR(D807="",F807=""),"",IF(F807&gt;=D807,F807-D807,F807-D807+1)*24)</f>
        <v/>
      </c>
      <c r="N807" s="11">
        <f>IF(B807="","",SUMPRODUCT(MAX(($B$2:$B$806=B807)*($G$2:$G$806))))</f>
        <v/>
      </c>
      <c r="O807" s="3">
        <f>IF(B807="","",IF(COUNTIF('Araçlar'!$A$2:$A$101,B807)=0,"Plaka araç listesinde yok",IF(A807="","Tarih girilmedi",IF(AND(E807&lt;&gt;"",G807&lt;&gt;"",G807&lt;E807),"Dönüş km çıkıştan küçük",IF(OR(E807="",N807=0),"",IF(E807&lt;N807,"Çıkış km önceki dönüşten küçük",IF(E807&gt;N807,"Önceki dönüşten "&amp;TEXT(E807-N807,"0")&amp;" km fazla","")))))))</f>
        <v/>
      </c>
    </row>
    <row r="808">
      <c r="A808" s="4" t="n"/>
      <c r="B808" s="3" t="n"/>
      <c r="C808" s="3" t="n"/>
      <c r="D808" s="6" t="n"/>
      <c r="E808" s="7" t="n"/>
      <c r="F808" s="6" t="n"/>
      <c r="G808" s="7" t="n"/>
      <c r="H808" s="3" t="n"/>
      <c r="I808" s="8" t="n"/>
      <c r="J808" s="9" t="n"/>
      <c r="K808" s="3" t="n"/>
      <c r="L808" s="7">
        <f>IF(OR(E808="",G808=""),"",IF(G808&lt;E808,"",G808-E808))</f>
        <v/>
      </c>
      <c r="M808" s="10">
        <f>IF(OR(D808="",F808=""),"",IF(F808&gt;=D808,F808-D808,F808-D808+1)*24)</f>
        <v/>
      </c>
      <c r="N808" s="11">
        <f>IF(B808="","",SUMPRODUCT(MAX(($B$2:$B$807=B808)*($G$2:$G$807))))</f>
        <v/>
      </c>
      <c r="O808" s="3">
        <f>IF(B808="","",IF(COUNTIF('Araçlar'!$A$2:$A$101,B808)=0,"Plaka araç listesinde yok",IF(A808="","Tarih girilmedi",IF(AND(E808&lt;&gt;"",G808&lt;&gt;"",G808&lt;E808),"Dönüş km çıkıştan küçük",IF(OR(E808="",N808=0),"",IF(E808&lt;N808,"Çıkış km önceki dönüşten küçük",IF(E808&gt;N808,"Önceki dönüşten "&amp;TEXT(E808-N808,"0")&amp;" km fazla","")))))))</f>
        <v/>
      </c>
    </row>
    <row r="809">
      <c r="A809" s="4" t="n"/>
      <c r="B809" s="3" t="n"/>
      <c r="C809" s="3" t="n"/>
      <c r="D809" s="6" t="n"/>
      <c r="E809" s="7" t="n"/>
      <c r="F809" s="6" t="n"/>
      <c r="G809" s="7" t="n"/>
      <c r="H809" s="3" t="n"/>
      <c r="I809" s="8" t="n"/>
      <c r="J809" s="9" t="n"/>
      <c r="K809" s="3" t="n"/>
      <c r="L809" s="7">
        <f>IF(OR(E809="",G809=""),"",IF(G809&lt;E809,"",G809-E809))</f>
        <v/>
      </c>
      <c r="M809" s="10">
        <f>IF(OR(D809="",F809=""),"",IF(F809&gt;=D809,F809-D809,F809-D809+1)*24)</f>
        <v/>
      </c>
      <c r="N809" s="11">
        <f>IF(B809="","",SUMPRODUCT(MAX(($B$2:$B$808=B809)*($G$2:$G$808))))</f>
        <v/>
      </c>
      <c r="O809" s="3">
        <f>IF(B809="","",IF(COUNTIF('Araçlar'!$A$2:$A$101,B809)=0,"Plaka araç listesinde yok",IF(A809="","Tarih girilmedi",IF(AND(E809&lt;&gt;"",G809&lt;&gt;"",G809&lt;E809),"Dönüş km çıkıştan küçük",IF(OR(E809="",N809=0),"",IF(E809&lt;N809,"Çıkış km önceki dönüşten küçük",IF(E809&gt;N809,"Önceki dönüşten "&amp;TEXT(E809-N809,"0")&amp;" km fazla","")))))))</f>
        <v/>
      </c>
    </row>
    <row r="810">
      <c r="A810" s="4" t="n"/>
      <c r="B810" s="3" t="n"/>
      <c r="C810" s="3" t="n"/>
      <c r="D810" s="6" t="n"/>
      <c r="E810" s="7" t="n"/>
      <c r="F810" s="6" t="n"/>
      <c r="G810" s="7" t="n"/>
      <c r="H810" s="3" t="n"/>
      <c r="I810" s="8" t="n"/>
      <c r="J810" s="9" t="n"/>
      <c r="K810" s="3" t="n"/>
      <c r="L810" s="7">
        <f>IF(OR(E810="",G810=""),"",IF(G810&lt;E810,"",G810-E810))</f>
        <v/>
      </c>
      <c r="M810" s="10">
        <f>IF(OR(D810="",F810=""),"",IF(F810&gt;=D810,F810-D810,F810-D810+1)*24)</f>
        <v/>
      </c>
      <c r="N810" s="11">
        <f>IF(B810="","",SUMPRODUCT(MAX(($B$2:$B$809=B810)*($G$2:$G$809))))</f>
        <v/>
      </c>
      <c r="O810" s="3">
        <f>IF(B810="","",IF(COUNTIF('Araçlar'!$A$2:$A$101,B810)=0,"Plaka araç listesinde yok",IF(A810="","Tarih girilmedi",IF(AND(E810&lt;&gt;"",G810&lt;&gt;"",G810&lt;E810),"Dönüş km çıkıştan küçük",IF(OR(E810="",N810=0),"",IF(E810&lt;N810,"Çıkış km önceki dönüşten küçük",IF(E810&gt;N810,"Önceki dönüşten "&amp;TEXT(E810-N810,"0")&amp;" km fazla","")))))))</f>
        <v/>
      </c>
    </row>
    <row r="811">
      <c r="A811" s="4" t="n"/>
      <c r="B811" s="3" t="n"/>
      <c r="C811" s="3" t="n"/>
      <c r="D811" s="6" t="n"/>
      <c r="E811" s="7" t="n"/>
      <c r="F811" s="6" t="n"/>
      <c r="G811" s="7" t="n"/>
      <c r="H811" s="3" t="n"/>
      <c r="I811" s="8" t="n"/>
      <c r="J811" s="9" t="n"/>
      <c r="K811" s="3" t="n"/>
      <c r="L811" s="7">
        <f>IF(OR(E811="",G811=""),"",IF(G811&lt;E811,"",G811-E811))</f>
        <v/>
      </c>
      <c r="M811" s="10">
        <f>IF(OR(D811="",F811=""),"",IF(F811&gt;=D811,F811-D811,F811-D811+1)*24)</f>
        <v/>
      </c>
      <c r="N811" s="11">
        <f>IF(B811="","",SUMPRODUCT(MAX(($B$2:$B$810=B811)*($G$2:$G$810))))</f>
        <v/>
      </c>
      <c r="O811" s="3">
        <f>IF(B811="","",IF(COUNTIF('Araçlar'!$A$2:$A$101,B811)=0,"Plaka araç listesinde yok",IF(A811="","Tarih girilmedi",IF(AND(E811&lt;&gt;"",G811&lt;&gt;"",G811&lt;E811),"Dönüş km çıkıştan küçük",IF(OR(E811="",N811=0),"",IF(E811&lt;N811,"Çıkış km önceki dönüşten küçük",IF(E811&gt;N811,"Önceki dönüşten "&amp;TEXT(E811-N811,"0")&amp;" km fazla","")))))))</f>
        <v/>
      </c>
    </row>
    <row r="812">
      <c r="A812" s="4" t="n"/>
      <c r="B812" s="3" t="n"/>
      <c r="C812" s="3" t="n"/>
      <c r="D812" s="6" t="n"/>
      <c r="E812" s="7" t="n"/>
      <c r="F812" s="6" t="n"/>
      <c r="G812" s="7" t="n"/>
      <c r="H812" s="3" t="n"/>
      <c r="I812" s="8" t="n"/>
      <c r="J812" s="9" t="n"/>
      <c r="K812" s="3" t="n"/>
      <c r="L812" s="7">
        <f>IF(OR(E812="",G812=""),"",IF(G812&lt;E812,"",G812-E812))</f>
        <v/>
      </c>
      <c r="M812" s="10">
        <f>IF(OR(D812="",F812=""),"",IF(F812&gt;=D812,F812-D812,F812-D812+1)*24)</f>
        <v/>
      </c>
      <c r="N812" s="11">
        <f>IF(B812="","",SUMPRODUCT(MAX(($B$2:$B$811=B812)*($G$2:$G$811))))</f>
        <v/>
      </c>
      <c r="O812" s="3">
        <f>IF(B812="","",IF(COUNTIF('Araçlar'!$A$2:$A$101,B812)=0,"Plaka araç listesinde yok",IF(A812="","Tarih girilmedi",IF(AND(E812&lt;&gt;"",G812&lt;&gt;"",G812&lt;E812),"Dönüş km çıkıştan küçük",IF(OR(E812="",N812=0),"",IF(E812&lt;N812,"Çıkış km önceki dönüşten küçük",IF(E812&gt;N812,"Önceki dönüşten "&amp;TEXT(E812-N812,"0")&amp;" km fazla","")))))))</f>
        <v/>
      </c>
    </row>
    <row r="813">
      <c r="A813" s="4" t="n"/>
      <c r="B813" s="3" t="n"/>
      <c r="C813" s="3" t="n"/>
      <c r="D813" s="6" t="n"/>
      <c r="E813" s="7" t="n"/>
      <c r="F813" s="6" t="n"/>
      <c r="G813" s="7" t="n"/>
      <c r="H813" s="3" t="n"/>
      <c r="I813" s="8" t="n"/>
      <c r="J813" s="9" t="n"/>
      <c r="K813" s="3" t="n"/>
      <c r="L813" s="7">
        <f>IF(OR(E813="",G813=""),"",IF(G813&lt;E813,"",G813-E813))</f>
        <v/>
      </c>
      <c r="M813" s="10">
        <f>IF(OR(D813="",F813=""),"",IF(F813&gt;=D813,F813-D813,F813-D813+1)*24)</f>
        <v/>
      </c>
      <c r="N813" s="11">
        <f>IF(B813="","",SUMPRODUCT(MAX(($B$2:$B$812=B813)*($G$2:$G$812))))</f>
        <v/>
      </c>
      <c r="O813" s="3">
        <f>IF(B813="","",IF(COUNTIF('Araçlar'!$A$2:$A$101,B813)=0,"Plaka araç listesinde yok",IF(A813="","Tarih girilmedi",IF(AND(E813&lt;&gt;"",G813&lt;&gt;"",G813&lt;E813),"Dönüş km çıkıştan küçük",IF(OR(E813="",N813=0),"",IF(E813&lt;N813,"Çıkış km önceki dönüşten küçük",IF(E813&gt;N813,"Önceki dönüşten "&amp;TEXT(E813-N813,"0")&amp;" km fazla","")))))))</f>
        <v/>
      </c>
    </row>
    <row r="814">
      <c r="A814" s="4" t="n"/>
      <c r="B814" s="3" t="n"/>
      <c r="C814" s="3" t="n"/>
      <c r="D814" s="6" t="n"/>
      <c r="E814" s="7" t="n"/>
      <c r="F814" s="6" t="n"/>
      <c r="G814" s="7" t="n"/>
      <c r="H814" s="3" t="n"/>
      <c r="I814" s="8" t="n"/>
      <c r="J814" s="9" t="n"/>
      <c r="K814" s="3" t="n"/>
      <c r="L814" s="7">
        <f>IF(OR(E814="",G814=""),"",IF(G814&lt;E814,"",G814-E814))</f>
        <v/>
      </c>
      <c r="M814" s="10">
        <f>IF(OR(D814="",F814=""),"",IF(F814&gt;=D814,F814-D814,F814-D814+1)*24)</f>
        <v/>
      </c>
      <c r="N814" s="11">
        <f>IF(B814="","",SUMPRODUCT(MAX(($B$2:$B$813=B814)*($G$2:$G$813))))</f>
        <v/>
      </c>
      <c r="O814" s="3">
        <f>IF(B814="","",IF(COUNTIF('Araçlar'!$A$2:$A$101,B814)=0,"Plaka araç listesinde yok",IF(A814="","Tarih girilmedi",IF(AND(E814&lt;&gt;"",G814&lt;&gt;"",G814&lt;E814),"Dönüş km çıkıştan küçük",IF(OR(E814="",N814=0),"",IF(E814&lt;N814,"Çıkış km önceki dönüşten küçük",IF(E814&gt;N814,"Önceki dönüşten "&amp;TEXT(E814-N814,"0")&amp;" km fazla","")))))))</f>
        <v/>
      </c>
    </row>
    <row r="815">
      <c r="A815" s="4" t="n"/>
      <c r="B815" s="3" t="n"/>
      <c r="C815" s="3" t="n"/>
      <c r="D815" s="6" t="n"/>
      <c r="E815" s="7" t="n"/>
      <c r="F815" s="6" t="n"/>
      <c r="G815" s="7" t="n"/>
      <c r="H815" s="3" t="n"/>
      <c r="I815" s="8" t="n"/>
      <c r="J815" s="9" t="n"/>
      <c r="K815" s="3" t="n"/>
      <c r="L815" s="7">
        <f>IF(OR(E815="",G815=""),"",IF(G815&lt;E815,"",G815-E815))</f>
        <v/>
      </c>
      <c r="M815" s="10">
        <f>IF(OR(D815="",F815=""),"",IF(F815&gt;=D815,F815-D815,F815-D815+1)*24)</f>
        <v/>
      </c>
      <c r="N815" s="11">
        <f>IF(B815="","",SUMPRODUCT(MAX(($B$2:$B$814=B815)*($G$2:$G$814))))</f>
        <v/>
      </c>
      <c r="O815" s="3">
        <f>IF(B815="","",IF(COUNTIF('Araçlar'!$A$2:$A$101,B815)=0,"Plaka araç listesinde yok",IF(A815="","Tarih girilmedi",IF(AND(E815&lt;&gt;"",G815&lt;&gt;"",G815&lt;E815),"Dönüş km çıkıştan küçük",IF(OR(E815="",N815=0),"",IF(E815&lt;N815,"Çıkış km önceki dönüşten küçük",IF(E815&gt;N815,"Önceki dönüşten "&amp;TEXT(E815-N815,"0")&amp;" km fazla","")))))))</f>
        <v/>
      </c>
    </row>
    <row r="816">
      <c r="A816" s="4" t="n"/>
      <c r="B816" s="3" t="n"/>
      <c r="C816" s="3" t="n"/>
      <c r="D816" s="6" t="n"/>
      <c r="E816" s="7" t="n"/>
      <c r="F816" s="6" t="n"/>
      <c r="G816" s="7" t="n"/>
      <c r="H816" s="3" t="n"/>
      <c r="I816" s="8" t="n"/>
      <c r="J816" s="9" t="n"/>
      <c r="K816" s="3" t="n"/>
      <c r="L816" s="7">
        <f>IF(OR(E816="",G816=""),"",IF(G816&lt;E816,"",G816-E816))</f>
        <v/>
      </c>
      <c r="M816" s="10">
        <f>IF(OR(D816="",F816=""),"",IF(F816&gt;=D816,F816-D816,F816-D816+1)*24)</f>
        <v/>
      </c>
      <c r="N816" s="11">
        <f>IF(B816="","",SUMPRODUCT(MAX(($B$2:$B$815=B816)*($G$2:$G$815))))</f>
        <v/>
      </c>
      <c r="O816" s="3">
        <f>IF(B816="","",IF(COUNTIF('Araçlar'!$A$2:$A$101,B816)=0,"Plaka araç listesinde yok",IF(A816="","Tarih girilmedi",IF(AND(E816&lt;&gt;"",G816&lt;&gt;"",G816&lt;E816),"Dönüş km çıkıştan küçük",IF(OR(E816="",N816=0),"",IF(E816&lt;N816,"Çıkış km önceki dönüşten küçük",IF(E816&gt;N816,"Önceki dönüşten "&amp;TEXT(E816-N816,"0")&amp;" km fazla","")))))))</f>
        <v/>
      </c>
    </row>
    <row r="817">
      <c r="A817" s="4" t="n"/>
      <c r="B817" s="3" t="n"/>
      <c r="C817" s="3" t="n"/>
      <c r="D817" s="6" t="n"/>
      <c r="E817" s="7" t="n"/>
      <c r="F817" s="6" t="n"/>
      <c r="G817" s="7" t="n"/>
      <c r="H817" s="3" t="n"/>
      <c r="I817" s="8" t="n"/>
      <c r="J817" s="9" t="n"/>
      <c r="K817" s="3" t="n"/>
      <c r="L817" s="7">
        <f>IF(OR(E817="",G817=""),"",IF(G817&lt;E817,"",G817-E817))</f>
        <v/>
      </c>
      <c r="M817" s="10">
        <f>IF(OR(D817="",F817=""),"",IF(F817&gt;=D817,F817-D817,F817-D817+1)*24)</f>
        <v/>
      </c>
      <c r="N817" s="11">
        <f>IF(B817="","",SUMPRODUCT(MAX(($B$2:$B$816=B817)*($G$2:$G$816))))</f>
        <v/>
      </c>
      <c r="O817" s="3">
        <f>IF(B817="","",IF(COUNTIF('Araçlar'!$A$2:$A$101,B817)=0,"Plaka araç listesinde yok",IF(A817="","Tarih girilmedi",IF(AND(E817&lt;&gt;"",G817&lt;&gt;"",G817&lt;E817),"Dönüş km çıkıştan küçük",IF(OR(E817="",N817=0),"",IF(E817&lt;N817,"Çıkış km önceki dönüşten küçük",IF(E817&gt;N817,"Önceki dönüşten "&amp;TEXT(E817-N817,"0")&amp;" km fazla","")))))))</f>
        <v/>
      </c>
    </row>
    <row r="818">
      <c r="A818" s="4" t="n"/>
      <c r="B818" s="3" t="n"/>
      <c r="C818" s="3" t="n"/>
      <c r="D818" s="6" t="n"/>
      <c r="E818" s="7" t="n"/>
      <c r="F818" s="6" t="n"/>
      <c r="G818" s="7" t="n"/>
      <c r="H818" s="3" t="n"/>
      <c r="I818" s="8" t="n"/>
      <c r="J818" s="9" t="n"/>
      <c r="K818" s="3" t="n"/>
      <c r="L818" s="7">
        <f>IF(OR(E818="",G818=""),"",IF(G818&lt;E818,"",G818-E818))</f>
        <v/>
      </c>
      <c r="M818" s="10">
        <f>IF(OR(D818="",F818=""),"",IF(F818&gt;=D818,F818-D818,F818-D818+1)*24)</f>
        <v/>
      </c>
      <c r="N818" s="11">
        <f>IF(B818="","",SUMPRODUCT(MAX(($B$2:$B$817=B818)*($G$2:$G$817))))</f>
        <v/>
      </c>
      <c r="O818" s="3">
        <f>IF(B818="","",IF(COUNTIF('Araçlar'!$A$2:$A$101,B818)=0,"Plaka araç listesinde yok",IF(A818="","Tarih girilmedi",IF(AND(E818&lt;&gt;"",G818&lt;&gt;"",G818&lt;E818),"Dönüş km çıkıştan küçük",IF(OR(E818="",N818=0),"",IF(E818&lt;N818,"Çıkış km önceki dönüşten küçük",IF(E818&gt;N818,"Önceki dönüşten "&amp;TEXT(E818-N818,"0")&amp;" km fazla","")))))))</f>
        <v/>
      </c>
    </row>
    <row r="819">
      <c r="A819" s="4" t="n"/>
      <c r="B819" s="3" t="n"/>
      <c r="C819" s="3" t="n"/>
      <c r="D819" s="6" t="n"/>
      <c r="E819" s="7" t="n"/>
      <c r="F819" s="6" t="n"/>
      <c r="G819" s="7" t="n"/>
      <c r="H819" s="3" t="n"/>
      <c r="I819" s="8" t="n"/>
      <c r="J819" s="9" t="n"/>
      <c r="K819" s="3" t="n"/>
      <c r="L819" s="7">
        <f>IF(OR(E819="",G819=""),"",IF(G819&lt;E819,"",G819-E819))</f>
        <v/>
      </c>
      <c r="M819" s="10">
        <f>IF(OR(D819="",F819=""),"",IF(F819&gt;=D819,F819-D819,F819-D819+1)*24)</f>
        <v/>
      </c>
      <c r="N819" s="11">
        <f>IF(B819="","",SUMPRODUCT(MAX(($B$2:$B$818=B819)*($G$2:$G$818))))</f>
        <v/>
      </c>
      <c r="O819" s="3">
        <f>IF(B819="","",IF(COUNTIF('Araçlar'!$A$2:$A$101,B819)=0,"Plaka araç listesinde yok",IF(A819="","Tarih girilmedi",IF(AND(E819&lt;&gt;"",G819&lt;&gt;"",G819&lt;E819),"Dönüş km çıkıştan küçük",IF(OR(E819="",N819=0),"",IF(E819&lt;N819,"Çıkış km önceki dönüşten küçük",IF(E819&gt;N819,"Önceki dönüşten "&amp;TEXT(E819-N819,"0")&amp;" km fazla","")))))))</f>
        <v/>
      </c>
    </row>
    <row r="820">
      <c r="A820" s="4" t="n"/>
      <c r="B820" s="3" t="n"/>
      <c r="C820" s="3" t="n"/>
      <c r="D820" s="6" t="n"/>
      <c r="E820" s="7" t="n"/>
      <c r="F820" s="6" t="n"/>
      <c r="G820" s="7" t="n"/>
      <c r="H820" s="3" t="n"/>
      <c r="I820" s="8" t="n"/>
      <c r="J820" s="9" t="n"/>
      <c r="K820" s="3" t="n"/>
      <c r="L820" s="7">
        <f>IF(OR(E820="",G820=""),"",IF(G820&lt;E820,"",G820-E820))</f>
        <v/>
      </c>
      <c r="M820" s="10">
        <f>IF(OR(D820="",F820=""),"",IF(F820&gt;=D820,F820-D820,F820-D820+1)*24)</f>
        <v/>
      </c>
      <c r="N820" s="11">
        <f>IF(B820="","",SUMPRODUCT(MAX(($B$2:$B$819=B820)*($G$2:$G$819))))</f>
        <v/>
      </c>
      <c r="O820" s="3">
        <f>IF(B820="","",IF(COUNTIF('Araçlar'!$A$2:$A$101,B820)=0,"Plaka araç listesinde yok",IF(A820="","Tarih girilmedi",IF(AND(E820&lt;&gt;"",G820&lt;&gt;"",G820&lt;E820),"Dönüş km çıkıştan küçük",IF(OR(E820="",N820=0),"",IF(E820&lt;N820,"Çıkış km önceki dönüşten küçük",IF(E820&gt;N820,"Önceki dönüşten "&amp;TEXT(E820-N820,"0")&amp;" km fazla","")))))))</f>
        <v/>
      </c>
    </row>
    <row r="821">
      <c r="A821" s="4" t="n"/>
      <c r="B821" s="3" t="n"/>
      <c r="C821" s="3" t="n"/>
      <c r="D821" s="6" t="n"/>
      <c r="E821" s="7" t="n"/>
      <c r="F821" s="6" t="n"/>
      <c r="G821" s="7" t="n"/>
      <c r="H821" s="3" t="n"/>
      <c r="I821" s="8" t="n"/>
      <c r="J821" s="9" t="n"/>
      <c r="K821" s="3" t="n"/>
      <c r="L821" s="7">
        <f>IF(OR(E821="",G821=""),"",IF(G821&lt;E821,"",G821-E821))</f>
        <v/>
      </c>
      <c r="M821" s="10">
        <f>IF(OR(D821="",F821=""),"",IF(F821&gt;=D821,F821-D821,F821-D821+1)*24)</f>
        <v/>
      </c>
      <c r="N821" s="11">
        <f>IF(B821="","",SUMPRODUCT(MAX(($B$2:$B$820=B821)*($G$2:$G$820))))</f>
        <v/>
      </c>
      <c r="O821" s="3">
        <f>IF(B821="","",IF(COUNTIF('Araçlar'!$A$2:$A$101,B821)=0,"Plaka araç listesinde yok",IF(A821="","Tarih girilmedi",IF(AND(E821&lt;&gt;"",G821&lt;&gt;"",G821&lt;E821),"Dönüş km çıkıştan küçük",IF(OR(E821="",N821=0),"",IF(E821&lt;N821,"Çıkış km önceki dönüşten küçük",IF(E821&gt;N821,"Önceki dönüşten "&amp;TEXT(E821-N821,"0")&amp;" km fazla","")))))))</f>
        <v/>
      </c>
    </row>
    <row r="822">
      <c r="A822" s="4" t="n"/>
      <c r="B822" s="3" t="n"/>
      <c r="C822" s="3" t="n"/>
      <c r="D822" s="6" t="n"/>
      <c r="E822" s="7" t="n"/>
      <c r="F822" s="6" t="n"/>
      <c r="G822" s="7" t="n"/>
      <c r="H822" s="3" t="n"/>
      <c r="I822" s="8" t="n"/>
      <c r="J822" s="9" t="n"/>
      <c r="K822" s="3" t="n"/>
      <c r="L822" s="7">
        <f>IF(OR(E822="",G822=""),"",IF(G822&lt;E822,"",G822-E822))</f>
        <v/>
      </c>
      <c r="M822" s="10">
        <f>IF(OR(D822="",F822=""),"",IF(F822&gt;=D822,F822-D822,F822-D822+1)*24)</f>
        <v/>
      </c>
      <c r="N822" s="11">
        <f>IF(B822="","",SUMPRODUCT(MAX(($B$2:$B$821=B822)*($G$2:$G$821))))</f>
        <v/>
      </c>
      <c r="O822" s="3">
        <f>IF(B822="","",IF(COUNTIF('Araçlar'!$A$2:$A$101,B822)=0,"Plaka araç listesinde yok",IF(A822="","Tarih girilmedi",IF(AND(E822&lt;&gt;"",G822&lt;&gt;"",G822&lt;E822),"Dönüş km çıkıştan küçük",IF(OR(E822="",N822=0),"",IF(E822&lt;N822,"Çıkış km önceki dönüşten küçük",IF(E822&gt;N822,"Önceki dönüşten "&amp;TEXT(E822-N822,"0")&amp;" km fazla","")))))))</f>
        <v/>
      </c>
    </row>
    <row r="823">
      <c r="A823" s="4" t="n"/>
      <c r="B823" s="3" t="n"/>
      <c r="C823" s="3" t="n"/>
      <c r="D823" s="6" t="n"/>
      <c r="E823" s="7" t="n"/>
      <c r="F823" s="6" t="n"/>
      <c r="G823" s="7" t="n"/>
      <c r="H823" s="3" t="n"/>
      <c r="I823" s="8" t="n"/>
      <c r="J823" s="9" t="n"/>
      <c r="K823" s="3" t="n"/>
      <c r="L823" s="7">
        <f>IF(OR(E823="",G823=""),"",IF(G823&lt;E823,"",G823-E823))</f>
        <v/>
      </c>
      <c r="M823" s="10">
        <f>IF(OR(D823="",F823=""),"",IF(F823&gt;=D823,F823-D823,F823-D823+1)*24)</f>
        <v/>
      </c>
      <c r="N823" s="11">
        <f>IF(B823="","",SUMPRODUCT(MAX(($B$2:$B$822=B823)*($G$2:$G$822))))</f>
        <v/>
      </c>
      <c r="O823" s="3">
        <f>IF(B823="","",IF(COUNTIF('Araçlar'!$A$2:$A$101,B823)=0,"Plaka araç listesinde yok",IF(A823="","Tarih girilmedi",IF(AND(E823&lt;&gt;"",G823&lt;&gt;"",G823&lt;E823),"Dönüş km çıkıştan küçük",IF(OR(E823="",N823=0),"",IF(E823&lt;N823,"Çıkış km önceki dönüşten küçük",IF(E823&gt;N823,"Önceki dönüşten "&amp;TEXT(E823-N823,"0")&amp;" km fazla","")))))))</f>
        <v/>
      </c>
    </row>
    <row r="824">
      <c r="A824" s="4" t="n"/>
      <c r="B824" s="3" t="n"/>
      <c r="C824" s="3" t="n"/>
      <c r="D824" s="6" t="n"/>
      <c r="E824" s="7" t="n"/>
      <c r="F824" s="6" t="n"/>
      <c r="G824" s="7" t="n"/>
      <c r="H824" s="3" t="n"/>
      <c r="I824" s="8" t="n"/>
      <c r="J824" s="9" t="n"/>
      <c r="K824" s="3" t="n"/>
      <c r="L824" s="7">
        <f>IF(OR(E824="",G824=""),"",IF(G824&lt;E824,"",G824-E824))</f>
        <v/>
      </c>
      <c r="M824" s="10">
        <f>IF(OR(D824="",F824=""),"",IF(F824&gt;=D824,F824-D824,F824-D824+1)*24)</f>
        <v/>
      </c>
      <c r="N824" s="11">
        <f>IF(B824="","",SUMPRODUCT(MAX(($B$2:$B$823=B824)*($G$2:$G$823))))</f>
        <v/>
      </c>
      <c r="O824" s="3">
        <f>IF(B824="","",IF(COUNTIF('Araçlar'!$A$2:$A$101,B824)=0,"Plaka araç listesinde yok",IF(A824="","Tarih girilmedi",IF(AND(E824&lt;&gt;"",G824&lt;&gt;"",G824&lt;E824),"Dönüş km çıkıştan küçük",IF(OR(E824="",N824=0),"",IF(E824&lt;N824,"Çıkış km önceki dönüşten küçük",IF(E824&gt;N824,"Önceki dönüşten "&amp;TEXT(E824-N824,"0")&amp;" km fazla","")))))))</f>
        <v/>
      </c>
    </row>
    <row r="825">
      <c r="A825" s="4" t="n"/>
      <c r="B825" s="3" t="n"/>
      <c r="C825" s="3" t="n"/>
      <c r="D825" s="6" t="n"/>
      <c r="E825" s="7" t="n"/>
      <c r="F825" s="6" t="n"/>
      <c r="G825" s="7" t="n"/>
      <c r="H825" s="3" t="n"/>
      <c r="I825" s="8" t="n"/>
      <c r="J825" s="9" t="n"/>
      <c r="K825" s="3" t="n"/>
      <c r="L825" s="7">
        <f>IF(OR(E825="",G825=""),"",IF(G825&lt;E825,"",G825-E825))</f>
        <v/>
      </c>
      <c r="M825" s="10">
        <f>IF(OR(D825="",F825=""),"",IF(F825&gt;=D825,F825-D825,F825-D825+1)*24)</f>
        <v/>
      </c>
      <c r="N825" s="11">
        <f>IF(B825="","",SUMPRODUCT(MAX(($B$2:$B$824=B825)*($G$2:$G$824))))</f>
        <v/>
      </c>
      <c r="O825" s="3">
        <f>IF(B825="","",IF(COUNTIF('Araçlar'!$A$2:$A$101,B825)=0,"Plaka araç listesinde yok",IF(A825="","Tarih girilmedi",IF(AND(E825&lt;&gt;"",G825&lt;&gt;"",G825&lt;E825),"Dönüş km çıkıştan küçük",IF(OR(E825="",N825=0),"",IF(E825&lt;N825,"Çıkış km önceki dönüşten küçük",IF(E825&gt;N825,"Önceki dönüşten "&amp;TEXT(E825-N825,"0")&amp;" km fazla","")))))))</f>
        <v/>
      </c>
    </row>
    <row r="826">
      <c r="A826" s="4" t="n"/>
      <c r="B826" s="3" t="n"/>
      <c r="C826" s="3" t="n"/>
      <c r="D826" s="6" t="n"/>
      <c r="E826" s="7" t="n"/>
      <c r="F826" s="6" t="n"/>
      <c r="G826" s="7" t="n"/>
      <c r="H826" s="3" t="n"/>
      <c r="I826" s="8" t="n"/>
      <c r="J826" s="9" t="n"/>
      <c r="K826" s="3" t="n"/>
      <c r="L826" s="7">
        <f>IF(OR(E826="",G826=""),"",IF(G826&lt;E826,"",G826-E826))</f>
        <v/>
      </c>
      <c r="M826" s="10">
        <f>IF(OR(D826="",F826=""),"",IF(F826&gt;=D826,F826-D826,F826-D826+1)*24)</f>
        <v/>
      </c>
      <c r="N826" s="11">
        <f>IF(B826="","",SUMPRODUCT(MAX(($B$2:$B$825=B826)*($G$2:$G$825))))</f>
        <v/>
      </c>
      <c r="O826" s="3">
        <f>IF(B826="","",IF(COUNTIF('Araçlar'!$A$2:$A$101,B826)=0,"Plaka araç listesinde yok",IF(A826="","Tarih girilmedi",IF(AND(E826&lt;&gt;"",G826&lt;&gt;"",G826&lt;E826),"Dönüş km çıkıştan küçük",IF(OR(E826="",N826=0),"",IF(E826&lt;N826,"Çıkış km önceki dönüşten küçük",IF(E826&gt;N826,"Önceki dönüşten "&amp;TEXT(E826-N826,"0")&amp;" km fazla","")))))))</f>
        <v/>
      </c>
    </row>
    <row r="827">
      <c r="A827" s="4" t="n"/>
      <c r="B827" s="3" t="n"/>
      <c r="C827" s="3" t="n"/>
      <c r="D827" s="6" t="n"/>
      <c r="E827" s="7" t="n"/>
      <c r="F827" s="6" t="n"/>
      <c r="G827" s="7" t="n"/>
      <c r="H827" s="3" t="n"/>
      <c r="I827" s="8" t="n"/>
      <c r="J827" s="9" t="n"/>
      <c r="K827" s="3" t="n"/>
      <c r="L827" s="7">
        <f>IF(OR(E827="",G827=""),"",IF(G827&lt;E827,"",G827-E827))</f>
        <v/>
      </c>
      <c r="M827" s="10">
        <f>IF(OR(D827="",F827=""),"",IF(F827&gt;=D827,F827-D827,F827-D827+1)*24)</f>
        <v/>
      </c>
      <c r="N827" s="11">
        <f>IF(B827="","",SUMPRODUCT(MAX(($B$2:$B$826=B827)*($G$2:$G$826))))</f>
        <v/>
      </c>
      <c r="O827" s="3">
        <f>IF(B827="","",IF(COUNTIF('Araçlar'!$A$2:$A$101,B827)=0,"Plaka araç listesinde yok",IF(A827="","Tarih girilmedi",IF(AND(E827&lt;&gt;"",G827&lt;&gt;"",G827&lt;E827),"Dönüş km çıkıştan küçük",IF(OR(E827="",N827=0),"",IF(E827&lt;N827,"Çıkış km önceki dönüşten küçük",IF(E827&gt;N827,"Önceki dönüşten "&amp;TEXT(E827-N827,"0")&amp;" km fazla","")))))))</f>
        <v/>
      </c>
    </row>
    <row r="828">
      <c r="A828" s="4" t="n"/>
      <c r="B828" s="3" t="n"/>
      <c r="C828" s="3" t="n"/>
      <c r="D828" s="6" t="n"/>
      <c r="E828" s="7" t="n"/>
      <c r="F828" s="6" t="n"/>
      <c r="G828" s="7" t="n"/>
      <c r="H828" s="3" t="n"/>
      <c r="I828" s="8" t="n"/>
      <c r="J828" s="9" t="n"/>
      <c r="K828" s="3" t="n"/>
      <c r="L828" s="7">
        <f>IF(OR(E828="",G828=""),"",IF(G828&lt;E828,"",G828-E828))</f>
        <v/>
      </c>
      <c r="M828" s="10">
        <f>IF(OR(D828="",F828=""),"",IF(F828&gt;=D828,F828-D828,F828-D828+1)*24)</f>
        <v/>
      </c>
      <c r="N828" s="11">
        <f>IF(B828="","",SUMPRODUCT(MAX(($B$2:$B$827=B828)*($G$2:$G$827))))</f>
        <v/>
      </c>
      <c r="O828" s="3">
        <f>IF(B828="","",IF(COUNTIF('Araçlar'!$A$2:$A$101,B828)=0,"Plaka araç listesinde yok",IF(A828="","Tarih girilmedi",IF(AND(E828&lt;&gt;"",G828&lt;&gt;"",G828&lt;E828),"Dönüş km çıkıştan küçük",IF(OR(E828="",N828=0),"",IF(E828&lt;N828,"Çıkış km önceki dönüşten küçük",IF(E828&gt;N828,"Önceki dönüşten "&amp;TEXT(E828-N828,"0")&amp;" km fazla","")))))))</f>
        <v/>
      </c>
    </row>
    <row r="829">
      <c r="A829" s="4" t="n"/>
      <c r="B829" s="3" t="n"/>
      <c r="C829" s="3" t="n"/>
      <c r="D829" s="6" t="n"/>
      <c r="E829" s="7" t="n"/>
      <c r="F829" s="6" t="n"/>
      <c r="G829" s="7" t="n"/>
      <c r="H829" s="3" t="n"/>
      <c r="I829" s="8" t="n"/>
      <c r="J829" s="9" t="n"/>
      <c r="K829" s="3" t="n"/>
      <c r="L829" s="7">
        <f>IF(OR(E829="",G829=""),"",IF(G829&lt;E829,"",G829-E829))</f>
        <v/>
      </c>
      <c r="M829" s="10">
        <f>IF(OR(D829="",F829=""),"",IF(F829&gt;=D829,F829-D829,F829-D829+1)*24)</f>
        <v/>
      </c>
      <c r="N829" s="11">
        <f>IF(B829="","",SUMPRODUCT(MAX(($B$2:$B$828=B829)*($G$2:$G$828))))</f>
        <v/>
      </c>
      <c r="O829" s="3">
        <f>IF(B829="","",IF(COUNTIF('Araçlar'!$A$2:$A$101,B829)=0,"Plaka araç listesinde yok",IF(A829="","Tarih girilmedi",IF(AND(E829&lt;&gt;"",G829&lt;&gt;"",G829&lt;E829),"Dönüş km çıkıştan küçük",IF(OR(E829="",N829=0),"",IF(E829&lt;N829,"Çıkış km önceki dönüşten küçük",IF(E829&gt;N829,"Önceki dönüşten "&amp;TEXT(E829-N829,"0")&amp;" km fazla","")))))))</f>
        <v/>
      </c>
    </row>
    <row r="830">
      <c r="A830" s="4" t="n"/>
      <c r="B830" s="3" t="n"/>
      <c r="C830" s="3" t="n"/>
      <c r="D830" s="6" t="n"/>
      <c r="E830" s="7" t="n"/>
      <c r="F830" s="6" t="n"/>
      <c r="G830" s="7" t="n"/>
      <c r="H830" s="3" t="n"/>
      <c r="I830" s="8" t="n"/>
      <c r="J830" s="9" t="n"/>
      <c r="K830" s="3" t="n"/>
      <c r="L830" s="7">
        <f>IF(OR(E830="",G830=""),"",IF(G830&lt;E830,"",G830-E830))</f>
        <v/>
      </c>
      <c r="M830" s="10">
        <f>IF(OR(D830="",F830=""),"",IF(F830&gt;=D830,F830-D830,F830-D830+1)*24)</f>
        <v/>
      </c>
      <c r="N830" s="11">
        <f>IF(B830="","",SUMPRODUCT(MAX(($B$2:$B$829=B830)*($G$2:$G$829))))</f>
        <v/>
      </c>
      <c r="O830" s="3">
        <f>IF(B830="","",IF(COUNTIF('Araçlar'!$A$2:$A$101,B830)=0,"Plaka araç listesinde yok",IF(A830="","Tarih girilmedi",IF(AND(E830&lt;&gt;"",G830&lt;&gt;"",G830&lt;E830),"Dönüş km çıkıştan küçük",IF(OR(E830="",N830=0),"",IF(E830&lt;N830,"Çıkış km önceki dönüşten küçük",IF(E830&gt;N830,"Önceki dönüşten "&amp;TEXT(E830-N830,"0")&amp;" km fazla","")))))))</f>
        <v/>
      </c>
    </row>
    <row r="831">
      <c r="A831" s="4" t="n"/>
      <c r="B831" s="3" t="n"/>
      <c r="C831" s="3" t="n"/>
      <c r="D831" s="6" t="n"/>
      <c r="E831" s="7" t="n"/>
      <c r="F831" s="6" t="n"/>
      <c r="G831" s="7" t="n"/>
      <c r="H831" s="3" t="n"/>
      <c r="I831" s="8" t="n"/>
      <c r="J831" s="9" t="n"/>
      <c r="K831" s="3" t="n"/>
      <c r="L831" s="7">
        <f>IF(OR(E831="",G831=""),"",IF(G831&lt;E831,"",G831-E831))</f>
        <v/>
      </c>
      <c r="M831" s="10">
        <f>IF(OR(D831="",F831=""),"",IF(F831&gt;=D831,F831-D831,F831-D831+1)*24)</f>
        <v/>
      </c>
      <c r="N831" s="11">
        <f>IF(B831="","",SUMPRODUCT(MAX(($B$2:$B$830=B831)*($G$2:$G$830))))</f>
        <v/>
      </c>
      <c r="O831" s="3">
        <f>IF(B831="","",IF(COUNTIF('Araçlar'!$A$2:$A$101,B831)=0,"Plaka araç listesinde yok",IF(A831="","Tarih girilmedi",IF(AND(E831&lt;&gt;"",G831&lt;&gt;"",G831&lt;E831),"Dönüş km çıkıştan küçük",IF(OR(E831="",N831=0),"",IF(E831&lt;N831,"Çıkış km önceki dönüşten küçük",IF(E831&gt;N831,"Önceki dönüşten "&amp;TEXT(E831-N831,"0")&amp;" km fazla","")))))))</f>
        <v/>
      </c>
    </row>
    <row r="832">
      <c r="A832" s="4" t="n"/>
      <c r="B832" s="3" t="n"/>
      <c r="C832" s="3" t="n"/>
      <c r="D832" s="6" t="n"/>
      <c r="E832" s="7" t="n"/>
      <c r="F832" s="6" t="n"/>
      <c r="G832" s="7" t="n"/>
      <c r="H832" s="3" t="n"/>
      <c r="I832" s="8" t="n"/>
      <c r="J832" s="9" t="n"/>
      <c r="K832" s="3" t="n"/>
      <c r="L832" s="7">
        <f>IF(OR(E832="",G832=""),"",IF(G832&lt;E832,"",G832-E832))</f>
        <v/>
      </c>
      <c r="M832" s="10">
        <f>IF(OR(D832="",F832=""),"",IF(F832&gt;=D832,F832-D832,F832-D832+1)*24)</f>
        <v/>
      </c>
      <c r="N832" s="11">
        <f>IF(B832="","",SUMPRODUCT(MAX(($B$2:$B$831=B832)*($G$2:$G$831))))</f>
        <v/>
      </c>
      <c r="O832" s="3">
        <f>IF(B832="","",IF(COUNTIF('Araçlar'!$A$2:$A$101,B832)=0,"Plaka araç listesinde yok",IF(A832="","Tarih girilmedi",IF(AND(E832&lt;&gt;"",G832&lt;&gt;"",G832&lt;E832),"Dönüş km çıkıştan küçük",IF(OR(E832="",N832=0),"",IF(E832&lt;N832,"Çıkış km önceki dönüşten küçük",IF(E832&gt;N832,"Önceki dönüşten "&amp;TEXT(E832-N832,"0")&amp;" km fazla","")))))))</f>
        <v/>
      </c>
    </row>
    <row r="833">
      <c r="A833" s="4" t="n"/>
      <c r="B833" s="3" t="n"/>
      <c r="C833" s="3" t="n"/>
      <c r="D833" s="6" t="n"/>
      <c r="E833" s="7" t="n"/>
      <c r="F833" s="6" t="n"/>
      <c r="G833" s="7" t="n"/>
      <c r="H833" s="3" t="n"/>
      <c r="I833" s="8" t="n"/>
      <c r="J833" s="9" t="n"/>
      <c r="K833" s="3" t="n"/>
      <c r="L833" s="7">
        <f>IF(OR(E833="",G833=""),"",IF(G833&lt;E833,"",G833-E833))</f>
        <v/>
      </c>
      <c r="M833" s="10">
        <f>IF(OR(D833="",F833=""),"",IF(F833&gt;=D833,F833-D833,F833-D833+1)*24)</f>
        <v/>
      </c>
      <c r="N833" s="11">
        <f>IF(B833="","",SUMPRODUCT(MAX(($B$2:$B$832=B833)*($G$2:$G$832))))</f>
        <v/>
      </c>
      <c r="O833" s="3">
        <f>IF(B833="","",IF(COUNTIF('Araçlar'!$A$2:$A$101,B833)=0,"Plaka araç listesinde yok",IF(A833="","Tarih girilmedi",IF(AND(E833&lt;&gt;"",G833&lt;&gt;"",G833&lt;E833),"Dönüş km çıkıştan küçük",IF(OR(E833="",N833=0),"",IF(E833&lt;N833,"Çıkış km önceki dönüşten küçük",IF(E833&gt;N833,"Önceki dönüşten "&amp;TEXT(E833-N833,"0")&amp;" km fazla","")))))))</f>
        <v/>
      </c>
    </row>
    <row r="834">
      <c r="A834" s="4" t="n"/>
      <c r="B834" s="3" t="n"/>
      <c r="C834" s="3" t="n"/>
      <c r="D834" s="6" t="n"/>
      <c r="E834" s="7" t="n"/>
      <c r="F834" s="6" t="n"/>
      <c r="G834" s="7" t="n"/>
      <c r="H834" s="3" t="n"/>
      <c r="I834" s="8" t="n"/>
      <c r="J834" s="9" t="n"/>
      <c r="K834" s="3" t="n"/>
      <c r="L834" s="7">
        <f>IF(OR(E834="",G834=""),"",IF(G834&lt;E834,"",G834-E834))</f>
        <v/>
      </c>
      <c r="M834" s="10">
        <f>IF(OR(D834="",F834=""),"",IF(F834&gt;=D834,F834-D834,F834-D834+1)*24)</f>
        <v/>
      </c>
      <c r="N834" s="11">
        <f>IF(B834="","",SUMPRODUCT(MAX(($B$2:$B$833=B834)*($G$2:$G$833))))</f>
        <v/>
      </c>
      <c r="O834" s="3">
        <f>IF(B834="","",IF(COUNTIF('Araçlar'!$A$2:$A$101,B834)=0,"Plaka araç listesinde yok",IF(A834="","Tarih girilmedi",IF(AND(E834&lt;&gt;"",G834&lt;&gt;"",G834&lt;E834),"Dönüş km çıkıştan küçük",IF(OR(E834="",N834=0),"",IF(E834&lt;N834,"Çıkış km önceki dönüşten küçük",IF(E834&gt;N834,"Önceki dönüşten "&amp;TEXT(E834-N834,"0")&amp;" km fazla","")))))))</f>
        <v/>
      </c>
    </row>
    <row r="835">
      <c r="A835" s="4" t="n"/>
      <c r="B835" s="3" t="n"/>
      <c r="C835" s="3" t="n"/>
      <c r="D835" s="6" t="n"/>
      <c r="E835" s="7" t="n"/>
      <c r="F835" s="6" t="n"/>
      <c r="G835" s="7" t="n"/>
      <c r="H835" s="3" t="n"/>
      <c r="I835" s="8" t="n"/>
      <c r="J835" s="9" t="n"/>
      <c r="K835" s="3" t="n"/>
      <c r="L835" s="7">
        <f>IF(OR(E835="",G835=""),"",IF(G835&lt;E835,"",G835-E835))</f>
        <v/>
      </c>
      <c r="M835" s="10">
        <f>IF(OR(D835="",F835=""),"",IF(F835&gt;=D835,F835-D835,F835-D835+1)*24)</f>
        <v/>
      </c>
      <c r="N835" s="11">
        <f>IF(B835="","",SUMPRODUCT(MAX(($B$2:$B$834=B835)*($G$2:$G$834))))</f>
        <v/>
      </c>
      <c r="O835" s="3">
        <f>IF(B835="","",IF(COUNTIF('Araçlar'!$A$2:$A$101,B835)=0,"Plaka araç listesinde yok",IF(A835="","Tarih girilmedi",IF(AND(E835&lt;&gt;"",G835&lt;&gt;"",G835&lt;E835),"Dönüş km çıkıştan küçük",IF(OR(E835="",N835=0),"",IF(E835&lt;N835,"Çıkış km önceki dönüşten küçük",IF(E835&gt;N835,"Önceki dönüşten "&amp;TEXT(E835-N835,"0")&amp;" km fazla","")))))))</f>
        <v/>
      </c>
    </row>
    <row r="836">
      <c r="A836" s="4" t="n"/>
      <c r="B836" s="3" t="n"/>
      <c r="C836" s="3" t="n"/>
      <c r="D836" s="6" t="n"/>
      <c r="E836" s="7" t="n"/>
      <c r="F836" s="6" t="n"/>
      <c r="G836" s="7" t="n"/>
      <c r="H836" s="3" t="n"/>
      <c r="I836" s="8" t="n"/>
      <c r="J836" s="9" t="n"/>
      <c r="K836" s="3" t="n"/>
      <c r="L836" s="7">
        <f>IF(OR(E836="",G836=""),"",IF(G836&lt;E836,"",G836-E836))</f>
        <v/>
      </c>
      <c r="M836" s="10">
        <f>IF(OR(D836="",F836=""),"",IF(F836&gt;=D836,F836-D836,F836-D836+1)*24)</f>
        <v/>
      </c>
      <c r="N836" s="11">
        <f>IF(B836="","",SUMPRODUCT(MAX(($B$2:$B$835=B836)*($G$2:$G$835))))</f>
        <v/>
      </c>
      <c r="O836" s="3">
        <f>IF(B836="","",IF(COUNTIF('Araçlar'!$A$2:$A$101,B836)=0,"Plaka araç listesinde yok",IF(A836="","Tarih girilmedi",IF(AND(E836&lt;&gt;"",G836&lt;&gt;"",G836&lt;E836),"Dönüş km çıkıştan küçük",IF(OR(E836="",N836=0),"",IF(E836&lt;N836,"Çıkış km önceki dönüşten küçük",IF(E836&gt;N836,"Önceki dönüşten "&amp;TEXT(E836-N836,"0")&amp;" km fazla","")))))))</f>
        <v/>
      </c>
    </row>
    <row r="837">
      <c r="A837" s="4" t="n"/>
      <c r="B837" s="3" t="n"/>
      <c r="C837" s="3" t="n"/>
      <c r="D837" s="6" t="n"/>
      <c r="E837" s="7" t="n"/>
      <c r="F837" s="6" t="n"/>
      <c r="G837" s="7" t="n"/>
      <c r="H837" s="3" t="n"/>
      <c r="I837" s="8" t="n"/>
      <c r="J837" s="9" t="n"/>
      <c r="K837" s="3" t="n"/>
      <c r="L837" s="7">
        <f>IF(OR(E837="",G837=""),"",IF(G837&lt;E837,"",G837-E837))</f>
        <v/>
      </c>
      <c r="M837" s="10">
        <f>IF(OR(D837="",F837=""),"",IF(F837&gt;=D837,F837-D837,F837-D837+1)*24)</f>
        <v/>
      </c>
      <c r="N837" s="11">
        <f>IF(B837="","",SUMPRODUCT(MAX(($B$2:$B$836=B837)*($G$2:$G$836))))</f>
        <v/>
      </c>
      <c r="O837" s="3">
        <f>IF(B837="","",IF(COUNTIF('Araçlar'!$A$2:$A$101,B837)=0,"Plaka araç listesinde yok",IF(A837="","Tarih girilmedi",IF(AND(E837&lt;&gt;"",G837&lt;&gt;"",G837&lt;E837),"Dönüş km çıkıştan küçük",IF(OR(E837="",N837=0),"",IF(E837&lt;N837,"Çıkış km önceki dönüşten küçük",IF(E837&gt;N837,"Önceki dönüşten "&amp;TEXT(E837-N837,"0")&amp;" km fazla","")))))))</f>
        <v/>
      </c>
    </row>
    <row r="838">
      <c r="A838" s="4" t="n"/>
      <c r="B838" s="3" t="n"/>
      <c r="C838" s="3" t="n"/>
      <c r="D838" s="6" t="n"/>
      <c r="E838" s="7" t="n"/>
      <c r="F838" s="6" t="n"/>
      <c r="G838" s="7" t="n"/>
      <c r="H838" s="3" t="n"/>
      <c r="I838" s="8" t="n"/>
      <c r="J838" s="9" t="n"/>
      <c r="K838" s="3" t="n"/>
      <c r="L838" s="7">
        <f>IF(OR(E838="",G838=""),"",IF(G838&lt;E838,"",G838-E838))</f>
        <v/>
      </c>
      <c r="M838" s="10">
        <f>IF(OR(D838="",F838=""),"",IF(F838&gt;=D838,F838-D838,F838-D838+1)*24)</f>
        <v/>
      </c>
      <c r="N838" s="11">
        <f>IF(B838="","",SUMPRODUCT(MAX(($B$2:$B$837=B838)*($G$2:$G$837))))</f>
        <v/>
      </c>
      <c r="O838" s="3">
        <f>IF(B838="","",IF(COUNTIF('Araçlar'!$A$2:$A$101,B838)=0,"Plaka araç listesinde yok",IF(A838="","Tarih girilmedi",IF(AND(E838&lt;&gt;"",G838&lt;&gt;"",G838&lt;E838),"Dönüş km çıkıştan küçük",IF(OR(E838="",N838=0),"",IF(E838&lt;N838,"Çıkış km önceki dönüşten küçük",IF(E838&gt;N838,"Önceki dönüşten "&amp;TEXT(E838-N838,"0")&amp;" km fazla","")))))))</f>
        <v/>
      </c>
    </row>
    <row r="839">
      <c r="A839" s="4" t="n"/>
      <c r="B839" s="3" t="n"/>
      <c r="C839" s="3" t="n"/>
      <c r="D839" s="6" t="n"/>
      <c r="E839" s="7" t="n"/>
      <c r="F839" s="6" t="n"/>
      <c r="G839" s="7" t="n"/>
      <c r="H839" s="3" t="n"/>
      <c r="I839" s="8" t="n"/>
      <c r="J839" s="9" t="n"/>
      <c r="K839" s="3" t="n"/>
      <c r="L839" s="7">
        <f>IF(OR(E839="",G839=""),"",IF(G839&lt;E839,"",G839-E839))</f>
        <v/>
      </c>
      <c r="M839" s="10">
        <f>IF(OR(D839="",F839=""),"",IF(F839&gt;=D839,F839-D839,F839-D839+1)*24)</f>
        <v/>
      </c>
      <c r="N839" s="11">
        <f>IF(B839="","",SUMPRODUCT(MAX(($B$2:$B$838=B839)*($G$2:$G$838))))</f>
        <v/>
      </c>
      <c r="O839" s="3">
        <f>IF(B839="","",IF(COUNTIF('Araçlar'!$A$2:$A$101,B839)=0,"Plaka araç listesinde yok",IF(A839="","Tarih girilmedi",IF(AND(E839&lt;&gt;"",G839&lt;&gt;"",G839&lt;E839),"Dönüş km çıkıştan küçük",IF(OR(E839="",N839=0),"",IF(E839&lt;N839,"Çıkış km önceki dönüşten küçük",IF(E839&gt;N839,"Önceki dönüşten "&amp;TEXT(E839-N839,"0")&amp;" km fazla","")))))))</f>
        <v/>
      </c>
    </row>
    <row r="840">
      <c r="A840" s="4" t="n"/>
      <c r="B840" s="3" t="n"/>
      <c r="C840" s="3" t="n"/>
      <c r="D840" s="6" t="n"/>
      <c r="E840" s="7" t="n"/>
      <c r="F840" s="6" t="n"/>
      <c r="G840" s="7" t="n"/>
      <c r="H840" s="3" t="n"/>
      <c r="I840" s="8" t="n"/>
      <c r="J840" s="9" t="n"/>
      <c r="K840" s="3" t="n"/>
      <c r="L840" s="7">
        <f>IF(OR(E840="",G840=""),"",IF(G840&lt;E840,"",G840-E840))</f>
        <v/>
      </c>
      <c r="M840" s="10">
        <f>IF(OR(D840="",F840=""),"",IF(F840&gt;=D840,F840-D840,F840-D840+1)*24)</f>
        <v/>
      </c>
      <c r="N840" s="11">
        <f>IF(B840="","",SUMPRODUCT(MAX(($B$2:$B$839=B840)*($G$2:$G$839))))</f>
        <v/>
      </c>
      <c r="O840" s="3">
        <f>IF(B840="","",IF(COUNTIF('Araçlar'!$A$2:$A$101,B840)=0,"Plaka araç listesinde yok",IF(A840="","Tarih girilmedi",IF(AND(E840&lt;&gt;"",G840&lt;&gt;"",G840&lt;E840),"Dönüş km çıkıştan küçük",IF(OR(E840="",N840=0),"",IF(E840&lt;N840,"Çıkış km önceki dönüşten küçük",IF(E840&gt;N840,"Önceki dönüşten "&amp;TEXT(E840-N840,"0")&amp;" km fazla","")))))))</f>
        <v/>
      </c>
    </row>
    <row r="841">
      <c r="A841" s="4" t="n"/>
      <c r="B841" s="3" t="n"/>
      <c r="C841" s="3" t="n"/>
      <c r="D841" s="6" t="n"/>
      <c r="E841" s="7" t="n"/>
      <c r="F841" s="6" t="n"/>
      <c r="G841" s="7" t="n"/>
      <c r="H841" s="3" t="n"/>
      <c r="I841" s="8" t="n"/>
      <c r="J841" s="9" t="n"/>
      <c r="K841" s="3" t="n"/>
      <c r="L841" s="7">
        <f>IF(OR(E841="",G841=""),"",IF(G841&lt;E841,"",G841-E841))</f>
        <v/>
      </c>
      <c r="M841" s="10">
        <f>IF(OR(D841="",F841=""),"",IF(F841&gt;=D841,F841-D841,F841-D841+1)*24)</f>
        <v/>
      </c>
      <c r="N841" s="11">
        <f>IF(B841="","",SUMPRODUCT(MAX(($B$2:$B$840=B841)*($G$2:$G$840))))</f>
        <v/>
      </c>
      <c r="O841" s="3">
        <f>IF(B841="","",IF(COUNTIF('Araçlar'!$A$2:$A$101,B841)=0,"Plaka araç listesinde yok",IF(A841="","Tarih girilmedi",IF(AND(E841&lt;&gt;"",G841&lt;&gt;"",G841&lt;E841),"Dönüş km çıkıştan küçük",IF(OR(E841="",N841=0),"",IF(E841&lt;N841,"Çıkış km önceki dönüşten küçük",IF(E841&gt;N841,"Önceki dönüşten "&amp;TEXT(E841-N841,"0")&amp;" km fazla","")))))))</f>
        <v/>
      </c>
    </row>
    <row r="842">
      <c r="A842" s="4" t="n"/>
      <c r="B842" s="3" t="n"/>
      <c r="C842" s="3" t="n"/>
      <c r="D842" s="6" t="n"/>
      <c r="E842" s="7" t="n"/>
      <c r="F842" s="6" t="n"/>
      <c r="G842" s="7" t="n"/>
      <c r="H842" s="3" t="n"/>
      <c r="I842" s="8" t="n"/>
      <c r="J842" s="9" t="n"/>
      <c r="K842" s="3" t="n"/>
      <c r="L842" s="7">
        <f>IF(OR(E842="",G842=""),"",IF(G842&lt;E842,"",G842-E842))</f>
        <v/>
      </c>
      <c r="M842" s="10">
        <f>IF(OR(D842="",F842=""),"",IF(F842&gt;=D842,F842-D842,F842-D842+1)*24)</f>
        <v/>
      </c>
      <c r="N842" s="11">
        <f>IF(B842="","",SUMPRODUCT(MAX(($B$2:$B$841=B842)*($G$2:$G$841))))</f>
        <v/>
      </c>
      <c r="O842" s="3">
        <f>IF(B842="","",IF(COUNTIF('Araçlar'!$A$2:$A$101,B842)=0,"Plaka araç listesinde yok",IF(A842="","Tarih girilmedi",IF(AND(E842&lt;&gt;"",G842&lt;&gt;"",G842&lt;E842),"Dönüş km çıkıştan küçük",IF(OR(E842="",N842=0),"",IF(E842&lt;N842,"Çıkış km önceki dönüşten küçük",IF(E842&gt;N842,"Önceki dönüşten "&amp;TEXT(E842-N842,"0")&amp;" km fazla","")))))))</f>
        <v/>
      </c>
    </row>
    <row r="843">
      <c r="A843" s="4" t="n"/>
      <c r="B843" s="3" t="n"/>
      <c r="C843" s="3" t="n"/>
      <c r="D843" s="6" t="n"/>
      <c r="E843" s="7" t="n"/>
      <c r="F843" s="6" t="n"/>
      <c r="G843" s="7" t="n"/>
      <c r="H843" s="3" t="n"/>
      <c r="I843" s="8" t="n"/>
      <c r="J843" s="9" t="n"/>
      <c r="K843" s="3" t="n"/>
      <c r="L843" s="7">
        <f>IF(OR(E843="",G843=""),"",IF(G843&lt;E843,"",G843-E843))</f>
        <v/>
      </c>
      <c r="M843" s="10">
        <f>IF(OR(D843="",F843=""),"",IF(F843&gt;=D843,F843-D843,F843-D843+1)*24)</f>
        <v/>
      </c>
      <c r="N843" s="11">
        <f>IF(B843="","",SUMPRODUCT(MAX(($B$2:$B$842=B843)*($G$2:$G$842))))</f>
        <v/>
      </c>
      <c r="O843" s="3">
        <f>IF(B843="","",IF(COUNTIF('Araçlar'!$A$2:$A$101,B843)=0,"Plaka araç listesinde yok",IF(A843="","Tarih girilmedi",IF(AND(E843&lt;&gt;"",G843&lt;&gt;"",G843&lt;E843),"Dönüş km çıkıştan küçük",IF(OR(E843="",N843=0),"",IF(E843&lt;N843,"Çıkış km önceki dönüşten küçük",IF(E843&gt;N843,"Önceki dönüşten "&amp;TEXT(E843-N843,"0")&amp;" km fazla","")))))))</f>
        <v/>
      </c>
    </row>
    <row r="844">
      <c r="A844" s="4" t="n"/>
      <c r="B844" s="3" t="n"/>
      <c r="C844" s="3" t="n"/>
      <c r="D844" s="6" t="n"/>
      <c r="E844" s="7" t="n"/>
      <c r="F844" s="6" t="n"/>
      <c r="G844" s="7" t="n"/>
      <c r="H844" s="3" t="n"/>
      <c r="I844" s="8" t="n"/>
      <c r="J844" s="9" t="n"/>
      <c r="K844" s="3" t="n"/>
      <c r="L844" s="7">
        <f>IF(OR(E844="",G844=""),"",IF(G844&lt;E844,"",G844-E844))</f>
        <v/>
      </c>
      <c r="M844" s="10">
        <f>IF(OR(D844="",F844=""),"",IF(F844&gt;=D844,F844-D844,F844-D844+1)*24)</f>
        <v/>
      </c>
      <c r="N844" s="11">
        <f>IF(B844="","",SUMPRODUCT(MAX(($B$2:$B$843=B844)*($G$2:$G$843))))</f>
        <v/>
      </c>
      <c r="O844" s="3">
        <f>IF(B844="","",IF(COUNTIF('Araçlar'!$A$2:$A$101,B844)=0,"Plaka araç listesinde yok",IF(A844="","Tarih girilmedi",IF(AND(E844&lt;&gt;"",G844&lt;&gt;"",G844&lt;E844),"Dönüş km çıkıştan küçük",IF(OR(E844="",N844=0),"",IF(E844&lt;N844,"Çıkış km önceki dönüşten küçük",IF(E844&gt;N844,"Önceki dönüşten "&amp;TEXT(E844-N844,"0")&amp;" km fazla","")))))))</f>
        <v/>
      </c>
    </row>
    <row r="845">
      <c r="A845" s="4" t="n"/>
      <c r="B845" s="3" t="n"/>
      <c r="C845" s="3" t="n"/>
      <c r="D845" s="6" t="n"/>
      <c r="E845" s="7" t="n"/>
      <c r="F845" s="6" t="n"/>
      <c r="G845" s="7" t="n"/>
      <c r="H845" s="3" t="n"/>
      <c r="I845" s="8" t="n"/>
      <c r="J845" s="9" t="n"/>
      <c r="K845" s="3" t="n"/>
      <c r="L845" s="7">
        <f>IF(OR(E845="",G845=""),"",IF(G845&lt;E845,"",G845-E845))</f>
        <v/>
      </c>
      <c r="M845" s="10">
        <f>IF(OR(D845="",F845=""),"",IF(F845&gt;=D845,F845-D845,F845-D845+1)*24)</f>
        <v/>
      </c>
      <c r="N845" s="11">
        <f>IF(B845="","",SUMPRODUCT(MAX(($B$2:$B$844=B845)*($G$2:$G$844))))</f>
        <v/>
      </c>
      <c r="O845" s="3">
        <f>IF(B845="","",IF(COUNTIF('Araçlar'!$A$2:$A$101,B845)=0,"Plaka araç listesinde yok",IF(A845="","Tarih girilmedi",IF(AND(E845&lt;&gt;"",G845&lt;&gt;"",G845&lt;E845),"Dönüş km çıkıştan küçük",IF(OR(E845="",N845=0),"",IF(E845&lt;N845,"Çıkış km önceki dönüşten küçük",IF(E845&gt;N845,"Önceki dönüşten "&amp;TEXT(E845-N845,"0")&amp;" km fazla","")))))))</f>
        <v/>
      </c>
    </row>
    <row r="846">
      <c r="A846" s="4" t="n"/>
      <c r="B846" s="3" t="n"/>
      <c r="C846" s="3" t="n"/>
      <c r="D846" s="6" t="n"/>
      <c r="E846" s="7" t="n"/>
      <c r="F846" s="6" t="n"/>
      <c r="G846" s="7" t="n"/>
      <c r="H846" s="3" t="n"/>
      <c r="I846" s="8" t="n"/>
      <c r="J846" s="9" t="n"/>
      <c r="K846" s="3" t="n"/>
      <c r="L846" s="7">
        <f>IF(OR(E846="",G846=""),"",IF(G846&lt;E846,"",G846-E846))</f>
        <v/>
      </c>
      <c r="M846" s="10">
        <f>IF(OR(D846="",F846=""),"",IF(F846&gt;=D846,F846-D846,F846-D846+1)*24)</f>
        <v/>
      </c>
      <c r="N846" s="11">
        <f>IF(B846="","",SUMPRODUCT(MAX(($B$2:$B$845=B846)*($G$2:$G$845))))</f>
        <v/>
      </c>
      <c r="O846" s="3">
        <f>IF(B846="","",IF(COUNTIF('Araçlar'!$A$2:$A$101,B846)=0,"Plaka araç listesinde yok",IF(A846="","Tarih girilmedi",IF(AND(E846&lt;&gt;"",G846&lt;&gt;"",G846&lt;E846),"Dönüş km çıkıştan küçük",IF(OR(E846="",N846=0),"",IF(E846&lt;N846,"Çıkış km önceki dönüşten küçük",IF(E846&gt;N846,"Önceki dönüşten "&amp;TEXT(E846-N846,"0")&amp;" km fazla","")))))))</f>
        <v/>
      </c>
    </row>
    <row r="847">
      <c r="A847" s="4" t="n"/>
      <c r="B847" s="3" t="n"/>
      <c r="C847" s="3" t="n"/>
      <c r="D847" s="6" t="n"/>
      <c r="E847" s="7" t="n"/>
      <c r="F847" s="6" t="n"/>
      <c r="G847" s="7" t="n"/>
      <c r="H847" s="3" t="n"/>
      <c r="I847" s="8" t="n"/>
      <c r="J847" s="9" t="n"/>
      <c r="K847" s="3" t="n"/>
      <c r="L847" s="7">
        <f>IF(OR(E847="",G847=""),"",IF(G847&lt;E847,"",G847-E847))</f>
        <v/>
      </c>
      <c r="M847" s="10">
        <f>IF(OR(D847="",F847=""),"",IF(F847&gt;=D847,F847-D847,F847-D847+1)*24)</f>
        <v/>
      </c>
      <c r="N847" s="11">
        <f>IF(B847="","",SUMPRODUCT(MAX(($B$2:$B$846=B847)*($G$2:$G$846))))</f>
        <v/>
      </c>
      <c r="O847" s="3">
        <f>IF(B847="","",IF(COUNTIF('Araçlar'!$A$2:$A$101,B847)=0,"Plaka araç listesinde yok",IF(A847="","Tarih girilmedi",IF(AND(E847&lt;&gt;"",G847&lt;&gt;"",G847&lt;E847),"Dönüş km çıkıştan küçük",IF(OR(E847="",N847=0),"",IF(E847&lt;N847,"Çıkış km önceki dönüşten küçük",IF(E847&gt;N847,"Önceki dönüşten "&amp;TEXT(E847-N847,"0")&amp;" km fazla","")))))))</f>
        <v/>
      </c>
    </row>
    <row r="848">
      <c r="A848" s="4" t="n"/>
      <c r="B848" s="3" t="n"/>
      <c r="C848" s="3" t="n"/>
      <c r="D848" s="6" t="n"/>
      <c r="E848" s="7" t="n"/>
      <c r="F848" s="6" t="n"/>
      <c r="G848" s="7" t="n"/>
      <c r="H848" s="3" t="n"/>
      <c r="I848" s="8" t="n"/>
      <c r="J848" s="9" t="n"/>
      <c r="K848" s="3" t="n"/>
      <c r="L848" s="7">
        <f>IF(OR(E848="",G848=""),"",IF(G848&lt;E848,"",G848-E848))</f>
        <v/>
      </c>
      <c r="M848" s="10">
        <f>IF(OR(D848="",F848=""),"",IF(F848&gt;=D848,F848-D848,F848-D848+1)*24)</f>
        <v/>
      </c>
      <c r="N848" s="11">
        <f>IF(B848="","",SUMPRODUCT(MAX(($B$2:$B$847=B848)*($G$2:$G$847))))</f>
        <v/>
      </c>
      <c r="O848" s="3">
        <f>IF(B848="","",IF(COUNTIF('Araçlar'!$A$2:$A$101,B848)=0,"Plaka araç listesinde yok",IF(A848="","Tarih girilmedi",IF(AND(E848&lt;&gt;"",G848&lt;&gt;"",G848&lt;E848),"Dönüş km çıkıştan küçük",IF(OR(E848="",N848=0),"",IF(E848&lt;N848,"Çıkış km önceki dönüşten küçük",IF(E848&gt;N848,"Önceki dönüşten "&amp;TEXT(E848-N848,"0")&amp;" km fazla","")))))))</f>
        <v/>
      </c>
    </row>
    <row r="849">
      <c r="A849" s="4" t="n"/>
      <c r="B849" s="3" t="n"/>
      <c r="C849" s="3" t="n"/>
      <c r="D849" s="6" t="n"/>
      <c r="E849" s="7" t="n"/>
      <c r="F849" s="6" t="n"/>
      <c r="G849" s="7" t="n"/>
      <c r="H849" s="3" t="n"/>
      <c r="I849" s="8" t="n"/>
      <c r="J849" s="9" t="n"/>
      <c r="K849" s="3" t="n"/>
      <c r="L849" s="7">
        <f>IF(OR(E849="",G849=""),"",IF(G849&lt;E849,"",G849-E849))</f>
        <v/>
      </c>
      <c r="M849" s="10">
        <f>IF(OR(D849="",F849=""),"",IF(F849&gt;=D849,F849-D849,F849-D849+1)*24)</f>
        <v/>
      </c>
      <c r="N849" s="11">
        <f>IF(B849="","",SUMPRODUCT(MAX(($B$2:$B$848=B849)*($G$2:$G$848))))</f>
        <v/>
      </c>
      <c r="O849" s="3">
        <f>IF(B849="","",IF(COUNTIF('Araçlar'!$A$2:$A$101,B849)=0,"Plaka araç listesinde yok",IF(A849="","Tarih girilmedi",IF(AND(E849&lt;&gt;"",G849&lt;&gt;"",G849&lt;E849),"Dönüş km çıkıştan küçük",IF(OR(E849="",N849=0),"",IF(E849&lt;N849,"Çıkış km önceki dönüşten küçük",IF(E849&gt;N849,"Önceki dönüşten "&amp;TEXT(E849-N849,"0")&amp;" km fazla","")))))))</f>
        <v/>
      </c>
    </row>
    <row r="850">
      <c r="A850" s="4" t="n"/>
      <c r="B850" s="3" t="n"/>
      <c r="C850" s="3" t="n"/>
      <c r="D850" s="6" t="n"/>
      <c r="E850" s="7" t="n"/>
      <c r="F850" s="6" t="n"/>
      <c r="G850" s="7" t="n"/>
      <c r="H850" s="3" t="n"/>
      <c r="I850" s="8" t="n"/>
      <c r="J850" s="9" t="n"/>
      <c r="K850" s="3" t="n"/>
      <c r="L850" s="7">
        <f>IF(OR(E850="",G850=""),"",IF(G850&lt;E850,"",G850-E850))</f>
        <v/>
      </c>
      <c r="M850" s="10">
        <f>IF(OR(D850="",F850=""),"",IF(F850&gt;=D850,F850-D850,F850-D850+1)*24)</f>
        <v/>
      </c>
      <c r="N850" s="11">
        <f>IF(B850="","",SUMPRODUCT(MAX(($B$2:$B$849=B850)*($G$2:$G$849))))</f>
        <v/>
      </c>
      <c r="O850" s="3">
        <f>IF(B850="","",IF(COUNTIF('Araçlar'!$A$2:$A$101,B850)=0,"Plaka araç listesinde yok",IF(A850="","Tarih girilmedi",IF(AND(E850&lt;&gt;"",G850&lt;&gt;"",G850&lt;E850),"Dönüş km çıkıştan küçük",IF(OR(E850="",N850=0),"",IF(E850&lt;N850,"Çıkış km önceki dönüşten küçük",IF(E850&gt;N850,"Önceki dönüşten "&amp;TEXT(E850-N850,"0")&amp;" km fazla","")))))))</f>
        <v/>
      </c>
    </row>
    <row r="851">
      <c r="A851" s="4" t="n"/>
      <c r="B851" s="3" t="n"/>
      <c r="C851" s="3" t="n"/>
      <c r="D851" s="6" t="n"/>
      <c r="E851" s="7" t="n"/>
      <c r="F851" s="6" t="n"/>
      <c r="G851" s="7" t="n"/>
      <c r="H851" s="3" t="n"/>
      <c r="I851" s="8" t="n"/>
      <c r="J851" s="9" t="n"/>
      <c r="K851" s="3" t="n"/>
      <c r="L851" s="7">
        <f>IF(OR(E851="",G851=""),"",IF(G851&lt;E851,"",G851-E851))</f>
        <v/>
      </c>
      <c r="M851" s="10">
        <f>IF(OR(D851="",F851=""),"",IF(F851&gt;=D851,F851-D851,F851-D851+1)*24)</f>
        <v/>
      </c>
      <c r="N851" s="11">
        <f>IF(B851="","",SUMPRODUCT(MAX(($B$2:$B$850=B851)*($G$2:$G$850))))</f>
        <v/>
      </c>
      <c r="O851" s="3">
        <f>IF(B851="","",IF(COUNTIF('Araçlar'!$A$2:$A$101,B851)=0,"Plaka araç listesinde yok",IF(A851="","Tarih girilmedi",IF(AND(E851&lt;&gt;"",G851&lt;&gt;"",G851&lt;E851),"Dönüş km çıkıştan küçük",IF(OR(E851="",N851=0),"",IF(E851&lt;N851,"Çıkış km önceki dönüşten küçük",IF(E851&gt;N851,"Önceki dönüşten "&amp;TEXT(E851-N851,"0")&amp;" km fazla","")))))))</f>
        <v/>
      </c>
    </row>
    <row r="852">
      <c r="A852" s="4" t="n"/>
      <c r="B852" s="3" t="n"/>
      <c r="C852" s="3" t="n"/>
      <c r="D852" s="6" t="n"/>
      <c r="E852" s="7" t="n"/>
      <c r="F852" s="6" t="n"/>
      <c r="G852" s="7" t="n"/>
      <c r="H852" s="3" t="n"/>
      <c r="I852" s="8" t="n"/>
      <c r="J852" s="9" t="n"/>
      <c r="K852" s="3" t="n"/>
      <c r="L852" s="7">
        <f>IF(OR(E852="",G852=""),"",IF(G852&lt;E852,"",G852-E852))</f>
        <v/>
      </c>
      <c r="M852" s="10">
        <f>IF(OR(D852="",F852=""),"",IF(F852&gt;=D852,F852-D852,F852-D852+1)*24)</f>
        <v/>
      </c>
      <c r="N852" s="11">
        <f>IF(B852="","",SUMPRODUCT(MAX(($B$2:$B$851=B852)*($G$2:$G$851))))</f>
        <v/>
      </c>
      <c r="O852" s="3">
        <f>IF(B852="","",IF(COUNTIF('Araçlar'!$A$2:$A$101,B852)=0,"Plaka araç listesinde yok",IF(A852="","Tarih girilmedi",IF(AND(E852&lt;&gt;"",G852&lt;&gt;"",G852&lt;E852),"Dönüş km çıkıştan küçük",IF(OR(E852="",N852=0),"",IF(E852&lt;N852,"Çıkış km önceki dönüşten küçük",IF(E852&gt;N852,"Önceki dönüşten "&amp;TEXT(E852-N852,"0")&amp;" km fazla","")))))))</f>
        <v/>
      </c>
    </row>
    <row r="853">
      <c r="A853" s="4" t="n"/>
      <c r="B853" s="3" t="n"/>
      <c r="C853" s="3" t="n"/>
      <c r="D853" s="6" t="n"/>
      <c r="E853" s="7" t="n"/>
      <c r="F853" s="6" t="n"/>
      <c r="G853" s="7" t="n"/>
      <c r="H853" s="3" t="n"/>
      <c r="I853" s="8" t="n"/>
      <c r="J853" s="9" t="n"/>
      <c r="K853" s="3" t="n"/>
      <c r="L853" s="7">
        <f>IF(OR(E853="",G853=""),"",IF(G853&lt;E853,"",G853-E853))</f>
        <v/>
      </c>
      <c r="M853" s="10">
        <f>IF(OR(D853="",F853=""),"",IF(F853&gt;=D853,F853-D853,F853-D853+1)*24)</f>
        <v/>
      </c>
      <c r="N853" s="11">
        <f>IF(B853="","",SUMPRODUCT(MAX(($B$2:$B$852=B853)*($G$2:$G$852))))</f>
        <v/>
      </c>
      <c r="O853" s="3">
        <f>IF(B853="","",IF(COUNTIF('Araçlar'!$A$2:$A$101,B853)=0,"Plaka araç listesinde yok",IF(A853="","Tarih girilmedi",IF(AND(E853&lt;&gt;"",G853&lt;&gt;"",G853&lt;E853),"Dönüş km çıkıştan küçük",IF(OR(E853="",N853=0),"",IF(E853&lt;N853,"Çıkış km önceki dönüşten küçük",IF(E853&gt;N853,"Önceki dönüşten "&amp;TEXT(E853-N853,"0")&amp;" km fazla","")))))))</f>
        <v/>
      </c>
    </row>
    <row r="854">
      <c r="A854" s="4" t="n"/>
      <c r="B854" s="3" t="n"/>
      <c r="C854" s="3" t="n"/>
      <c r="D854" s="6" t="n"/>
      <c r="E854" s="7" t="n"/>
      <c r="F854" s="6" t="n"/>
      <c r="G854" s="7" t="n"/>
      <c r="H854" s="3" t="n"/>
      <c r="I854" s="8" t="n"/>
      <c r="J854" s="9" t="n"/>
      <c r="K854" s="3" t="n"/>
      <c r="L854" s="7">
        <f>IF(OR(E854="",G854=""),"",IF(G854&lt;E854,"",G854-E854))</f>
        <v/>
      </c>
      <c r="M854" s="10">
        <f>IF(OR(D854="",F854=""),"",IF(F854&gt;=D854,F854-D854,F854-D854+1)*24)</f>
        <v/>
      </c>
      <c r="N854" s="11">
        <f>IF(B854="","",SUMPRODUCT(MAX(($B$2:$B$853=B854)*($G$2:$G$853))))</f>
        <v/>
      </c>
      <c r="O854" s="3">
        <f>IF(B854="","",IF(COUNTIF('Araçlar'!$A$2:$A$101,B854)=0,"Plaka araç listesinde yok",IF(A854="","Tarih girilmedi",IF(AND(E854&lt;&gt;"",G854&lt;&gt;"",G854&lt;E854),"Dönüş km çıkıştan küçük",IF(OR(E854="",N854=0),"",IF(E854&lt;N854,"Çıkış km önceki dönüşten küçük",IF(E854&gt;N854,"Önceki dönüşten "&amp;TEXT(E854-N854,"0")&amp;" km fazla","")))))))</f>
        <v/>
      </c>
    </row>
    <row r="855">
      <c r="A855" s="4" t="n"/>
      <c r="B855" s="3" t="n"/>
      <c r="C855" s="3" t="n"/>
      <c r="D855" s="6" t="n"/>
      <c r="E855" s="7" t="n"/>
      <c r="F855" s="6" t="n"/>
      <c r="G855" s="7" t="n"/>
      <c r="H855" s="3" t="n"/>
      <c r="I855" s="8" t="n"/>
      <c r="J855" s="9" t="n"/>
      <c r="K855" s="3" t="n"/>
      <c r="L855" s="7">
        <f>IF(OR(E855="",G855=""),"",IF(G855&lt;E855,"",G855-E855))</f>
        <v/>
      </c>
      <c r="M855" s="10">
        <f>IF(OR(D855="",F855=""),"",IF(F855&gt;=D855,F855-D855,F855-D855+1)*24)</f>
        <v/>
      </c>
      <c r="N855" s="11">
        <f>IF(B855="","",SUMPRODUCT(MAX(($B$2:$B$854=B855)*($G$2:$G$854))))</f>
        <v/>
      </c>
      <c r="O855" s="3">
        <f>IF(B855="","",IF(COUNTIF('Araçlar'!$A$2:$A$101,B855)=0,"Plaka araç listesinde yok",IF(A855="","Tarih girilmedi",IF(AND(E855&lt;&gt;"",G855&lt;&gt;"",G855&lt;E855),"Dönüş km çıkıştan küçük",IF(OR(E855="",N855=0),"",IF(E855&lt;N855,"Çıkış km önceki dönüşten küçük",IF(E855&gt;N855,"Önceki dönüşten "&amp;TEXT(E855-N855,"0")&amp;" km fazla","")))))))</f>
        <v/>
      </c>
    </row>
    <row r="856">
      <c r="A856" s="4" t="n"/>
      <c r="B856" s="3" t="n"/>
      <c r="C856" s="3" t="n"/>
      <c r="D856" s="6" t="n"/>
      <c r="E856" s="7" t="n"/>
      <c r="F856" s="6" t="n"/>
      <c r="G856" s="7" t="n"/>
      <c r="H856" s="3" t="n"/>
      <c r="I856" s="8" t="n"/>
      <c r="J856" s="9" t="n"/>
      <c r="K856" s="3" t="n"/>
      <c r="L856" s="7">
        <f>IF(OR(E856="",G856=""),"",IF(G856&lt;E856,"",G856-E856))</f>
        <v/>
      </c>
      <c r="M856" s="10">
        <f>IF(OR(D856="",F856=""),"",IF(F856&gt;=D856,F856-D856,F856-D856+1)*24)</f>
        <v/>
      </c>
      <c r="N856" s="11">
        <f>IF(B856="","",SUMPRODUCT(MAX(($B$2:$B$855=B856)*($G$2:$G$855))))</f>
        <v/>
      </c>
      <c r="O856" s="3">
        <f>IF(B856="","",IF(COUNTIF('Araçlar'!$A$2:$A$101,B856)=0,"Plaka araç listesinde yok",IF(A856="","Tarih girilmedi",IF(AND(E856&lt;&gt;"",G856&lt;&gt;"",G856&lt;E856),"Dönüş km çıkıştan küçük",IF(OR(E856="",N856=0),"",IF(E856&lt;N856,"Çıkış km önceki dönüşten küçük",IF(E856&gt;N856,"Önceki dönüşten "&amp;TEXT(E856-N856,"0")&amp;" km fazla","")))))))</f>
        <v/>
      </c>
    </row>
    <row r="857">
      <c r="A857" s="4" t="n"/>
      <c r="B857" s="3" t="n"/>
      <c r="C857" s="3" t="n"/>
      <c r="D857" s="6" t="n"/>
      <c r="E857" s="7" t="n"/>
      <c r="F857" s="6" t="n"/>
      <c r="G857" s="7" t="n"/>
      <c r="H857" s="3" t="n"/>
      <c r="I857" s="8" t="n"/>
      <c r="J857" s="9" t="n"/>
      <c r="K857" s="3" t="n"/>
      <c r="L857" s="7">
        <f>IF(OR(E857="",G857=""),"",IF(G857&lt;E857,"",G857-E857))</f>
        <v/>
      </c>
      <c r="M857" s="10">
        <f>IF(OR(D857="",F857=""),"",IF(F857&gt;=D857,F857-D857,F857-D857+1)*24)</f>
        <v/>
      </c>
      <c r="N857" s="11">
        <f>IF(B857="","",SUMPRODUCT(MAX(($B$2:$B$856=B857)*($G$2:$G$856))))</f>
        <v/>
      </c>
      <c r="O857" s="3">
        <f>IF(B857="","",IF(COUNTIF('Araçlar'!$A$2:$A$101,B857)=0,"Plaka araç listesinde yok",IF(A857="","Tarih girilmedi",IF(AND(E857&lt;&gt;"",G857&lt;&gt;"",G857&lt;E857),"Dönüş km çıkıştan küçük",IF(OR(E857="",N857=0),"",IF(E857&lt;N857,"Çıkış km önceki dönüşten küçük",IF(E857&gt;N857,"Önceki dönüşten "&amp;TEXT(E857-N857,"0")&amp;" km fazla","")))))))</f>
        <v/>
      </c>
    </row>
    <row r="858">
      <c r="A858" s="4" t="n"/>
      <c r="B858" s="3" t="n"/>
      <c r="C858" s="3" t="n"/>
      <c r="D858" s="6" t="n"/>
      <c r="E858" s="7" t="n"/>
      <c r="F858" s="6" t="n"/>
      <c r="G858" s="7" t="n"/>
      <c r="H858" s="3" t="n"/>
      <c r="I858" s="8" t="n"/>
      <c r="J858" s="9" t="n"/>
      <c r="K858" s="3" t="n"/>
      <c r="L858" s="7">
        <f>IF(OR(E858="",G858=""),"",IF(G858&lt;E858,"",G858-E858))</f>
        <v/>
      </c>
      <c r="M858" s="10">
        <f>IF(OR(D858="",F858=""),"",IF(F858&gt;=D858,F858-D858,F858-D858+1)*24)</f>
        <v/>
      </c>
      <c r="N858" s="11">
        <f>IF(B858="","",SUMPRODUCT(MAX(($B$2:$B$857=B858)*($G$2:$G$857))))</f>
        <v/>
      </c>
      <c r="O858" s="3">
        <f>IF(B858="","",IF(COUNTIF('Araçlar'!$A$2:$A$101,B858)=0,"Plaka araç listesinde yok",IF(A858="","Tarih girilmedi",IF(AND(E858&lt;&gt;"",G858&lt;&gt;"",G858&lt;E858),"Dönüş km çıkıştan küçük",IF(OR(E858="",N858=0),"",IF(E858&lt;N858,"Çıkış km önceki dönüşten küçük",IF(E858&gt;N858,"Önceki dönüşten "&amp;TEXT(E858-N858,"0")&amp;" km fazla","")))))))</f>
        <v/>
      </c>
    </row>
    <row r="859">
      <c r="A859" s="4" t="n"/>
      <c r="B859" s="3" t="n"/>
      <c r="C859" s="3" t="n"/>
      <c r="D859" s="6" t="n"/>
      <c r="E859" s="7" t="n"/>
      <c r="F859" s="6" t="n"/>
      <c r="G859" s="7" t="n"/>
      <c r="H859" s="3" t="n"/>
      <c r="I859" s="8" t="n"/>
      <c r="J859" s="9" t="n"/>
      <c r="K859" s="3" t="n"/>
      <c r="L859" s="7">
        <f>IF(OR(E859="",G859=""),"",IF(G859&lt;E859,"",G859-E859))</f>
        <v/>
      </c>
      <c r="M859" s="10">
        <f>IF(OR(D859="",F859=""),"",IF(F859&gt;=D859,F859-D859,F859-D859+1)*24)</f>
        <v/>
      </c>
      <c r="N859" s="11">
        <f>IF(B859="","",SUMPRODUCT(MAX(($B$2:$B$858=B859)*($G$2:$G$858))))</f>
        <v/>
      </c>
      <c r="O859" s="3">
        <f>IF(B859="","",IF(COUNTIF('Araçlar'!$A$2:$A$101,B859)=0,"Plaka araç listesinde yok",IF(A859="","Tarih girilmedi",IF(AND(E859&lt;&gt;"",G859&lt;&gt;"",G859&lt;E859),"Dönüş km çıkıştan küçük",IF(OR(E859="",N859=0),"",IF(E859&lt;N859,"Çıkış km önceki dönüşten küçük",IF(E859&gt;N859,"Önceki dönüşten "&amp;TEXT(E859-N859,"0")&amp;" km fazla","")))))))</f>
        <v/>
      </c>
    </row>
    <row r="860">
      <c r="A860" s="4" t="n"/>
      <c r="B860" s="3" t="n"/>
      <c r="C860" s="3" t="n"/>
      <c r="D860" s="6" t="n"/>
      <c r="E860" s="7" t="n"/>
      <c r="F860" s="6" t="n"/>
      <c r="G860" s="7" t="n"/>
      <c r="H860" s="3" t="n"/>
      <c r="I860" s="8" t="n"/>
      <c r="J860" s="9" t="n"/>
      <c r="K860" s="3" t="n"/>
      <c r="L860" s="7">
        <f>IF(OR(E860="",G860=""),"",IF(G860&lt;E860,"",G860-E860))</f>
        <v/>
      </c>
      <c r="M860" s="10">
        <f>IF(OR(D860="",F860=""),"",IF(F860&gt;=D860,F860-D860,F860-D860+1)*24)</f>
        <v/>
      </c>
      <c r="N860" s="11">
        <f>IF(B860="","",SUMPRODUCT(MAX(($B$2:$B$859=B860)*($G$2:$G$859))))</f>
        <v/>
      </c>
      <c r="O860" s="3">
        <f>IF(B860="","",IF(COUNTIF('Araçlar'!$A$2:$A$101,B860)=0,"Plaka araç listesinde yok",IF(A860="","Tarih girilmedi",IF(AND(E860&lt;&gt;"",G860&lt;&gt;"",G860&lt;E860),"Dönüş km çıkıştan küçük",IF(OR(E860="",N860=0),"",IF(E860&lt;N860,"Çıkış km önceki dönüşten küçük",IF(E860&gt;N860,"Önceki dönüşten "&amp;TEXT(E860-N860,"0")&amp;" km fazla","")))))))</f>
        <v/>
      </c>
    </row>
    <row r="861">
      <c r="A861" s="4" t="n"/>
      <c r="B861" s="3" t="n"/>
      <c r="C861" s="3" t="n"/>
      <c r="D861" s="6" t="n"/>
      <c r="E861" s="7" t="n"/>
      <c r="F861" s="6" t="n"/>
      <c r="G861" s="7" t="n"/>
      <c r="H861" s="3" t="n"/>
      <c r="I861" s="8" t="n"/>
      <c r="J861" s="9" t="n"/>
      <c r="K861" s="3" t="n"/>
      <c r="L861" s="7">
        <f>IF(OR(E861="",G861=""),"",IF(G861&lt;E861,"",G861-E861))</f>
        <v/>
      </c>
      <c r="M861" s="10">
        <f>IF(OR(D861="",F861=""),"",IF(F861&gt;=D861,F861-D861,F861-D861+1)*24)</f>
        <v/>
      </c>
      <c r="N861" s="11">
        <f>IF(B861="","",SUMPRODUCT(MAX(($B$2:$B$860=B861)*($G$2:$G$860))))</f>
        <v/>
      </c>
      <c r="O861" s="3">
        <f>IF(B861="","",IF(COUNTIF('Araçlar'!$A$2:$A$101,B861)=0,"Plaka araç listesinde yok",IF(A861="","Tarih girilmedi",IF(AND(E861&lt;&gt;"",G861&lt;&gt;"",G861&lt;E861),"Dönüş km çıkıştan küçük",IF(OR(E861="",N861=0),"",IF(E861&lt;N861,"Çıkış km önceki dönüşten küçük",IF(E861&gt;N861,"Önceki dönüşten "&amp;TEXT(E861-N861,"0")&amp;" km fazla","")))))))</f>
        <v/>
      </c>
    </row>
    <row r="862">
      <c r="A862" s="4" t="n"/>
      <c r="B862" s="3" t="n"/>
      <c r="C862" s="3" t="n"/>
      <c r="D862" s="6" t="n"/>
      <c r="E862" s="7" t="n"/>
      <c r="F862" s="6" t="n"/>
      <c r="G862" s="7" t="n"/>
      <c r="H862" s="3" t="n"/>
      <c r="I862" s="8" t="n"/>
      <c r="J862" s="9" t="n"/>
      <c r="K862" s="3" t="n"/>
      <c r="L862" s="7">
        <f>IF(OR(E862="",G862=""),"",IF(G862&lt;E862,"",G862-E862))</f>
        <v/>
      </c>
      <c r="M862" s="10">
        <f>IF(OR(D862="",F862=""),"",IF(F862&gt;=D862,F862-D862,F862-D862+1)*24)</f>
        <v/>
      </c>
      <c r="N862" s="11">
        <f>IF(B862="","",SUMPRODUCT(MAX(($B$2:$B$861=B862)*($G$2:$G$861))))</f>
        <v/>
      </c>
      <c r="O862" s="3">
        <f>IF(B862="","",IF(COUNTIF('Araçlar'!$A$2:$A$101,B862)=0,"Plaka araç listesinde yok",IF(A862="","Tarih girilmedi",IF(AND(E862&lt;&gt;"",G862&lt;&gt;"",G862&lt;E862),"Dönüş km çıkıştan küçük",IF(OR(E862="",N862=0),"",IF(E862&lt;N862,"Çıkış km önceki dönüşten küçük",IF(E862&gt;N862,"Önceki dönüşten "&amp;TEXT(E862-N862,"0")&amp;" km fazla","")))))))</f>
        <v/>
      </c>
    </row>
    <row r="863">
      <c r="A863" s="4" t="n"/>
      <c r="B863" s="3" t="n"/>
      <c r="C863" s="3" t="n"/>
      <c r="D863" s="6" t="n"/>
      <c r="E863" s="7" t="n"/>
      <c r="F863" s="6" t="n"/>
      <c r="G863" s="7" t="n"/>
      <c r="H863" s="3" t="n"/>
      <c r="I863" s="8" t="n"/>
      <c r="J863" s="9" t="n"/>
      <c r="K863" s="3" t="n"/>
      <c r="L863" s="7">
        <f>IF(OR(E863="",G863=""),"",IF(G863&lt;E863,"",G863-E863))</f>
        <v/>
      </c>
      <c r="M863" s="10">
        <f>IF(OR(D863="",F863=""),"",IF(F863&gt;=D863,F863-D863,F863-D863+1)*24)</f>
        <v/>
      </c>
      <c r="N863" s="11">
        <f>IF(B863="","",SUMPRODUCT(MAX(($B$2:$B$862=B863)*($G$2:$G$862))))</f>
        <v/>
      </c>
      <c r="O863" s="3">
        <f>IF(B863="","",IF(COUNTIF('Araçlar'!$A$2:$A$101,B863)=0,"Plaka araç listesinde yok",IF(A863="","Tarih girilmedi",IF(AND(E863&lt;&gt;"",G863&lt;&gt;"",G863&lt;E863),"Dönüş km çıkıştan küçük",IF(OR(E863="",N863=0),"",IF(E863&lt;N863,"Çıkış km önceki dönüşten küçük",IF(E863&gt;N863,"Önceki dönüşten "&amp;TEXT(E863-N863,"0")&amp;" km fazla","")))))))</f>
        <v/>
      </c>
    </row>
    <row r="864">
      <c r="A864" s="4" t="n"/>
      <c r="B864" s="3" t="n"/>
      <c r="C864" s="3" t="n"/>
      <c r="D864" s="6" t="n"/>
      <c r="E864" s="7" t="n"/>
      <c r="F864" s="6" t="n"/>
      <c r="G864" s="7" t="n"/>
      <c r="H864" s="3" t="n"/>
      <c r="I864" s="8" t="n"/>
      <c r="J864" s="9" t="n"/>
      <c r="K864" s="3" t="n"/>
      <c r="L864" s="7">
        <f>IF(OR(E864="",G864=""),"",IF(G864&lt;E864,"",G864-E864))</f>
        <v/>
      </c>
      <c r="M864" s="10">
        <f>IF(OR(D864="",F864=""),"",IF(F864&gt;=D864,F864-D864,F864-D864+1)*24)</f>
        <v/>
      </c>
      <c r="N864" s="11">
        <f>IF(B864="","",SUMPRODUCT(MAX(($B$2:$B$863=B864)*($G$2:$G$863))))</f>
        <v/>
      </c>
      <c r="O864" s="3">
        <f>IF(B864="","",IF(COUNTIF('Araçlar'!$A$2:$A$101,B864)=0,"Plaka araç listesinde yok",IF(A864="","Tarih girilmedi",IF(AND(E864&lt;&gt;"",G864&lt;&gt;"",G864&lt;E864),"Dönüş km çıkıştan küçük",IF(OR(E864="",N864=0),"",IF(E864&lt;N864,"Çıkış km önceki dönüşten küçük",IF(E864&gt;N864,"Önceki dönüşten "&amp;TEXT(E864-N864,"0")&amp;" km fazla","")))))))</f>
        <v/>
      </c>
    </row>
    <row r="865">
      <c r="A865" s="4" t="n"/>
      <c r="B865" s="3" t="n"/>
      <c r="C865" s="3" t="n"/>
      <c r="D865" s="6" t="n"/>
      <c r="E865" s="7" t="n"/>
      <c r="F865" s="6" t="n"/>
      <c r="G865" s="7" t="n"/>
      <c r="H865" s="3" t="n"/>
      <c r="I865" s="8" t="n"/>
      <c r="J865" s="9" t="n"/>
      <c r="K865" s="3" t="n"/>
      <c r="L865" s="7">
        <f>IF(OR(E865="",G865=""),"",IF(G865&lt;E865,"",G865-E865))</f>
        <v/>
      </c>
      <c r="M865" s="10">
        <f>IF(OR(D865="",F865=""),"",IF(F865&gt;=D865,F865-D865,F865-D865+1)*24)</f>
        <v/>
      </c>
      <c r="N865" s="11">
        <f>IF(B865="","",SUMPRODUCT(MAX(($B$2:$B$864=B865)*($G$2:$G$864))))</f>
        <v/>
      </c>
      <c r="O865" s="3">
        <f>IF(B865="","",IF(COUNTIF('Araçlar'!$A$2:$A$101,B865)=0,"Plaka araç listesinde yok",IF(A865="","Tarih girilmedi",IF(AND(E865&lt;&gt;"",G865&lt;&gt;"",G865&lt;E865),"Dönüş km çıkıştan küçük",IF(OR(E865="",N865=0),"",IF(E865&lt;N865,"Çıkış km önceki dönüşten küçük",IF(E865&gt;N865,"Önceki dönüşten "&amp;TEXT(E865-N865,"0")&amp;" km fazla","")))))))</f>
        <v/>
      </c>
    </row>
    <row r="866">
      <c r="A866" s="4" t="n"/>
      <c r="B866" s="3" t="n"/>
      <c r="C866" s="3" t="n"/>
      <c r="D866" s="6" t="n"/>
      <c r="E866" s="7" t="n"/>
      <c r="F866" s="6" t="n"/>
      <c r="G866" s="7" t="n"/>
      <c r="H866" s="3" t="n"/>
      <c r="I866" s="8" t="n"/>
      <c r="J866" s="9" t="n"/>
      <c r="K866" s="3" t="n"/>
      <c r="L866" s="7">
        <f>IF(OR(E866="",G866=""),"",IF(G866&lt;E866,"",G866-E866))</f>
        <v/>
      </c>
      <c r="M866" s="10">
        <f>IF(OR(D866="",F866=""),"",IF(F866&gt;=D866,F866-D866,F866-D866+1)*24)</f>
        <v/>
      </c>
      <c r="N866" s="11">
        <f>IF(B866="","",SUMPRODUCT(MAX(($B$2:$B$865=B866)*($G$2:$G$865))))</f>
        <v/>
      </c>
      <c r="O866" s="3">
        <f>IF(B866="","",IF(COUNTIF('Araçlar'!$A$2:$A$101,B866)=0,"Plaka araç listesinde yok",IF(A866="","Tarih girilmedi",IF(AND(E866&lt;&gt;"",G866&lt;&gt;"",G866&lt;E866),"Dönüş km çıkıştan küçük",IF(OR(E866="",N866=0),"",IF(E866&lt;N866,"Çıkış km önceki dönüşten küçük",IF(E866&gt;N866,"Önceki dönüşten "&amp;TEXT(E866-N866,"0")&amp;" km fazla","")))))))</f>
        <v/>
      </c>
    </row>
    <row r="867">
      <c r="A867" s="4" t="n"/>
      <c r="B867" s="3" t="n"/>
      <c r="C867" s="3" t="n"/>
      <c r="D867" s="6" t="n"/>
      <c r="E867" s="7" t="n"/>
      <c r="F867" s="6" t="n"/>
      <c r="G867" s="7" t="n"/>
      <c r="H867" s="3" t="n"/>
      <c r="I867" s="8" t="n"/>
      <c r="J867" s="9" t="n"/>
      <c r="K867" s="3" t="n"/>
      <c r="L867" s="7">
        <f>IF(OR(E867="",G867=""),"",IF(G867&lt;E867,"",G867-E867))</f>
        <v/>
      </c>
      <c r="M867" s="10">
        <f>IF(OR(D867="",F867=""),"",IF(F867&gt;=D867,F867-D867,F867-D867+1)*24)</f>
        <v/>
      </c>
      <c r="N867" s="11">
        <f>IF(B867="","",SUMPRODUCT(MAX(($B$2:$B$866=B867)*($G$2:$G$866))))</f>
        <v/>
      </c>
      <c r="O867" s="3">
        <f>IF(B867="","",IF(COUNTIF('Araçlar'!$A$2:$A$101,B867)=0,"Plaka araç listesinde yok",IF(A867="","Tarih girilmedi",IF(AND(E867&lt;&gt;"",G867&lt;&gt;"",G867&lt;E867),"Dönüş km çıkıştan küçük",IF(OR(E867="",N867=0),"",IF(E867&lt;N867,"Çıkış km önceki dönüşten küçük",IF(E867&gt;N867,"Önceki dönüşten "&amp;TEXT(E867-N867,"0")&amp;" km fazla","")))))))</f>
        <v/>
      </c>
    </row>
    <row r="868">
      <c r="A868" s="4" t="n"/>
      <c r="B868" s="3" t="n"/>
      <c r="C868" s="3" t="n"/>
      <c r="D868" s="6" t="n"/>
      <c r="E868" s="7" t="n"/>
      <c r="F868" s="6" t="n"/>
      <c r="G868" s="7" t="n"/>
      <c r="H868" s="3" t="n"/>
      <c r="I868" s="8" t="n"/>
      <c r="J868" s="9" t="n"/>
      <c r="K868" s="3" t="n"/>
      <c r="L868" s="7">
        <f>IF(OR(E868="",G868=""),"",IF(G868&lt;E868,"",G868-E868))</f>
        <v/>
      </c>
      <c r="M868" s="10">
        <f>IF(OR(D868="",F868=""),"",IF(F868&gt;=D868,F868-D868,F868-D868+1)*24)</f>
        <v/>
      </c>
      <c r="N868" s="11">
        <f>IF(B868="","",SUMPRODUCT(MAX(($B$2:$B$867=B868)*($G$2:$G$867))))</f>
        <v/>
      </c>
      <c r="O868" s="3">
        <f>IF(B868="","",IF(COUNTIF('Araçlar'!$A$2:$A$101,B868)=0,"Plaka araç listesinde yok",IF(A868="","Tarih girilmedi",IF(AND(E868&lt;&gt;"",G868&lt;&gt;"",G868&lt;E868),"Dönüş km çıkıştan küçük",IF(OR(E868="",N868=0),"",IF(E868&lt;N868,"Çıkış km önceki dönüşten küçük",IF(E868&gt;N868,"Önceki dönüşten "&amp;TEXT(E868-N868,"0")&amp;" km fazla","")))))))</f>
        <v/>
      </c>
    </row>
    <row r="869">
      <c r="A869" s="4" t="n"/>
      <c r="B869" s="3" t="n"/>
      <c r="C869" s="3" t="n"/>
      <c r="D869" s="6" t="n"/>
      <c r="E869" s="7" t="n"/>
      <c r="F869" s="6" t="n"/>
      <c r="G869" s="7" t="n"/>
      <c r="H869" s="3" t="n"/>
      <c r="I869" s="8" t="n"/>
      <c r="J869" s="9" t="n"/>
      <c r="K869" s="3" t="n"/>
      <c r="L869" s="7">
        <f>IF(OR(E869="",G869=""),"",IF(G869&lt;E869,"",G869-E869))</f>
        <v/>
      </c>
      <c r="M869" s="10">
        <f>IF(OR(D869="",F869=""),"",IF(F869&gt;=D869,F869-D869,F869-D869+1)*24)</f>
        <v/>
      </c>
      <c r="N869" s="11">
        <f>IF(B869="","",SUMPRODUCT(MAX(($B$2:$B$868=B869)*($G$2:$G$868))))</f>
        <v/>
      </c>
      <c r="O869" s="3">
        <f>IF(B869="","",IF(COUNTIF('Araçlar'!$A$2:$A$101,B869)=0,"Plaka araç listesinde yok",IF(A869="","Tarih girilmedi",IF(AND(E869&lt;&gt;"",G869&lt;&gt;"",G869&lt;E869),"Dönüş km çıkıştan küçük",IF(OR(E869="",N869=0),"",IF(E869&lt;N869,"Çıkış km önceki dönüşten küçük",IF(E869&gt;N869,"Önceki dönüşten "&amp;TEXT(E869-N869,"0")&amp;" km fazla","")))))))</f>
        <v/>
      </c>
    </row>
    <row r="870">
      <c r="A870" s="4" t="n"/>
      <c r="B870" s="3" t="n"/>
      <c r="C870" s="3" t="n"/>
      <c r="D870" s="6" t="n"/>
      <c r="E870" s="7" t="n"/>
      <c r="F870" s="6" t="n"/>
      <c r="G870" s="7" t="n"/>
      <c r="H870" s="3" t="n"/>
      <c r="I870" s="8" t="n"/>
      <c r="J870" s="9" t="n"/>
      <c r="K870" s="3" t="n"/>
      <c r="L870" s="7">
        <f>IF(OR(E870="",G870=""),"",IF(G870&lt;E870,"",G870-E870))</f>
        <v/>
      </c>
      <c r="M870" s="10">
        <f>IF(OR(D870="",F870=""),"",IF(F870&gt;=D870,F870-D870,F870-D870+1)*24)</f>
        <v/>
      </c>
      <c r="N870" s="11">
        <f>IF(B870="","",SUMPRODUCT(MAX(($B$2:$B$869=B870)*($G$2:$G$869))))</f>
        <v/>
      </c>
      <c r="O870" s="3">
        <f>IF(B870="","",IF(COUNTIF('Araçlar'!$A$2:$A$101,B870)=0,"Plaka araç listesinde yok",IF(A870="","Tarih girilmedi",IF(AND(E870&lt;&gt;"",G870&lt;&gt;"",G870&lt;E870),"Dönüş km çıkıştan küçük",IF(OR(E870="",N870=0),"",IF(E870&lt;N870,"Çıkış km önceki dönüşten küçük",IF(E870&gt;N870,"Önceki dönüşten "&amp;TEXT(E870-N870,"0")&amp;" km fazla","")))))))</f>
        <v/>
      </c>
    </row>
    <row r="871">
      <c r="A871" s="4" t="n"/>
      <c r="B871" s="3" t="n"/>
      <c r="C871" s="3" t="n"/>
      <c r="D871" s="6" t="n"/>
      <c r="E871" s="7" t="n"/>
      <c r="F871" s="6" t="n"/>
      <c r="G871" s="7" t="n"/>
      <c r="H871" s="3" t="n"/>
      <c r="I871" s="8" t="n"/>
      <c r="J871" s="9" t="n"/>
      <c r="K871" s="3" t="n"/>
      <c r="L871" s="7">
        <f>IF(OR(E871="",G871=""),"",IF(G871&lt;E871,"",G871-E871))</f>
        <v/>
      </c>
      <c r="M871" s="10">
        <f>IF(OR(D871="",F871=""),"",IF(F871&gt;=D871,F871-D871,F871-D871+1)*24)</f>
        <v/>
      </c>
      <c r="N871" s="11">
        <f>IF(B871="","",SUMPRODUCT(MAX(($B$2:$B$870=B871)*($G$2:$G$870))))</f>
        <v/>
      </c>
      <c r="O871" s="3">
        <f>IF(B871="","",IF(COUNTIF('Araçlar'!$A$2:$A$101,B871)=0,"Plaka araç listesinde yok",IF(A871="","Tarih girilmedi",IF(AND(E871&lt;&gt;"",G871&lt;&gt;"",G871&lt;E871),"Dönüş km çıkıştan küçük",IF(OR(E871="",N871=0),"",IF(E871&lt;N871,"Çıkış km önceki dönüşten küçük",IF(E871&gt;N871,"Önceki dönüşten "&amp;TEXT(E871-N871,"0")&amp;" km fazla","")))))))</f>
        <v/>
      </c>
    </row>
    <row r="872">
      <c r="A872" s="4" t="n"/>
      <c r="B872" s="3" t="n"/>
      <c r="C872" s="3" t="n"/>
      <c r="D872" s="6" t="n"/>
      <c r="E872" s="7" t="n"/>
      <c r="F872" s="6" t="n"/>
      <c r="G872" s="7" t="n"/>
      <c r="H872" s="3" t="n"/>
      <c r="I872" s="8" t="n"/>
      <c r="J872" s="9" t="n"/>
      <c r="K872" s="3" t="n"/>
      <c r="L872" s="7">
        <f>IF(OR(E872="",G872=""),"",IF(G872&lt;E872,"",G872-E872))</f>
        <v/>
      </c>
      <c r="M872" s="10">
        <f>IF(OR(D872="",F872=""),"",IF(F872&gt;=D872,F872-D872,F872-D872+1)*24)</f>
        <v/>
      </c>
      <c r="N872" s="11">
        <f>IF(B872="","",SUMPRODUCT(MAX(($B$2:$B$871=B872)*($G$2:$G$871))))</f>
        <v/>
      </c>
      <c r="O872" s="3">
        <f>IF(B872="","",IF(COUNTIF('Araçlar'!$A$2:$A$101,B872)=0,"Plaka araç listesinde yok",IF(A872="","Tarih girilmedi",IF(AND(E872&lt;&gt;"",G872&lt;&gt;"",G872&lt;E872),"Dönüş km çıkıştan küçük",IF(OR(E872="",N872=0),"",IF(E872&lt;N872,"Çıkış km önceki dönüşten küçük",IF(E872&gt;N872,"Önceki dönüşten "&amp;TEXT(E872-N872,"0")&amp;" km fazla","")))))))</f>
        <v/>
      </c>
    </row>
    <row r="873">
      <c r="A873" s="4" t="n"/>
      <c r="B873" s="3" t="n"/>
      <c r="C873" s="3" t="n"/>
      <c r="D873" s="6" t="n"/>
      <c r="E873" s="7" t="n"/>
      <c r="F873" s="6" t="n"/>
      <c r="G873" s="7" t="n"/>
      <c r="H873" s="3" t="n"/>
      <c r="I873" s="8" t="n"/>
      <c r="J873" s="9" t="n"/>
      <c r="K873" s="3" t="n"/>
      <c r="L873" s="7">
        <f>IF(OR(E873="",G873=""),"",IF(G873&lt;E873,"",G873-E873))</f>
        <v/>
      </c>
      <c r="M873" s="10">
        <f>IF(OR(D873="",F873=""),"",IF(F873&gt;=D873,F873-D873,F873-D873+1)*24)</f>
        <v/>
      </c>
      <c r="N873" s="11">
        <f>IF(B873="","",SUMPRODUCT(MAX(($B$2:$B$872=B873)*($G$2:$G$872))))</f>
        <v/>
      </c>
      <c r="O873" s="3">
        <f>IF(B873="","",IF(COUNTIF('Araçlar'!$A$2:$A$101,B873)=0,"Plaka araç listesinde yok",IF(A873="","Tarih girilmedi",IF(AND(E873&lt;&gt;"",G873&lt;&gt;"",G873&lt;E873),"Dönüş km çıkıştan küçük",IF(OR(E873="",N873=0),"",IF(E873&lt;N873,"Çıkış km önceki dönüşten küçük",IF(E873&gt;N873,"Önceki dönüşten "&amp;TEXT(E873-N873,"0")&amp;" km fazla","")))))))</f>
        <v/>
      </c>
    </row>
    <row r="874">
      <c r="A874" s="4" t="n"/>
      <c r="B874" s="3" t="n"/>
      <c r="C874" s="3" t="n"/>
      <c r="D874" s="6" t="n"/>
      <c r="E874" s="7" t="n"/>
      <c r="F874" s="6" t="n"/>
      <c r="G874" s="7" t="n"/>
      <c r="H874" s="3" t="n"/>
      <c r="I874" s="8" t="n"/>
      <c r="J874" s="9" t="n"/>
      <c r="K874" s="3" t="n"/>
      <c r="L874" s="7">
        <f>IF(OR(E874="",G874=""),"",IF(G874&lt;E874,"",G874-E874))</f>
        <v/>
      </c>
      <c r="M874" s="10">
        <f>IF(OR(D874="",F874=""),"",IF(F874&gt;=D874,F874-D874,F874-D874+1)*24)</f>
        <v/>
      </c>
      <c r="N874" s="11">
        <f>IF(B874="","",SUMPRODUCT(MAX(($B$2:$B$873=B874)*($G$2:$G$873))))</f>
        <v/>
      </c>
      <c r="O874" s="3">
        <f>IF(B874="","",IF(COUNTIF('Araçlar'!$A$2:$A$101,B874)=0,"Plaka araç listesinde yok",IF(A874="","Tarih girilmedi",IF(AND(E874&lt;&gt;"",G874&lt;&gt;"",G874&lt;E874),"Dönüş km çıkıştan küçük",IF(OR(E874="",N874=0),"",IF(E874&lt;N874,"Çıkış km önceki dönüşten küçük",IF(E874&gt;N874,"Önceki dönüşten "&amp;TEXT(E874-N874,"0")&amp;" km fazla","")))))))</f>
        <v/>
      </c>
    </row>
    <row r="875">
      <c r="A875" s="4" t="n"/>
      <c r="B875" s="3" t="n"/>
      <c r="C875" s="3" t="n"/>
      <c r="D875" s="6" t="n"/>
      <c r="E875" s="7" t="n"/>
      <c r="F875" s="6" t="n"/>
      <c r="G875" s="7" t="n"/>
      <c r="H875" s="3" t="n"/>
      <c r="I875" s="8" t="n"/>
      <c r="J875" s="9" t="n"/>
      <c r="K875" s="3" t="n"/>
      <c r="L875" s="7">
        <f>IF(OR(E875="",G875=""),"",IF(G875&lt;E875,"",G875-E875))</f>
        <v/>
      </c>
      <c r="M875" s="10">
        <f>IF(OR(D875="",F875=""),"",IF(F875&gt;=D875,F875-D875,F875-D875+1)*24)</f>
        <v/>
      </c>
      <c r="N875" s="11">
        <f>IF(B875="","",SUMPRODUCT(MAX(($B$2:$B$874=B875)*($G$2:$G$874))))</f>
        <v/>
      </c>
      <c r="O875" s="3">
        <f>IF(B875="","",IF(COUNTIF('Araçlar'!$A$2:$A$101,B875)=0,"Plaka araç listesinde yok",IF(A875="","Tarih girilmedi",IF(AND(E875&lt;&gt;"",G875&lt;&gt;"",G875&lt;E875),"Dönüş km çıkıştan küçük",IF(OR(E875="",N875=0),"",IF(E875&lt;N875,"Çıkış km önceki dönüşten küçük",IF(E875&gt;N875,"Önceki dönüşten "&amp;TEXT(E875-N875,"0")&amp;" km fazla","")))))))</f>
        <v/>
      </c>
    </row>
    <row r="876">
      <c r="A876" s="4" t="n"/>
      <c r="B876" s="3" t="n"/>
      <c r="C876" s="3" t="n"/>
      <c r="D876" s="6" t="n"/>
      <c r="E876" s="7" t="n"/>
      <c r="F876" s="6" t="n"/>
      <c r="G876" s="7" t="n"/>
      <c r="H876" s="3" t="n"/>
      <c r="I876" s="8" t="n"/>
      <c r="J876" s="9" t="n"/>
      <c r="K876" s="3" t="n"/>
      <c r="L876" s="7">
        <f>IF(OR(E876="",G876=""),"",IF(G876&lt;E876,"",G876-E876))</f>
        <v/>
      </c>
      <c r="M876" s="10">
        <f>IF(OR(D876="",F876=""),"",IF(F876&gt;=D876,F876-D876,F876-D876+1)*24)</f>
        <v/>
      </c>
      <c r="N876" s="11">
        <f>IF(B876="","",SUMPRODUCT(MAX(($B$2:$B$875=B876)*($G$2:$G$875))))</f>
        <v/>
      </c>
      <c r="O876" s="3">
        <f>IF(B876="","",IF(COUNTIF('Araçlar'!$A$2:$A$101,B876)=0,"Plaka araç listesinde yok",IF(A876="","Tarih girilmedi",IF(AND(E876&lt;&gt;"",G876&lt;&gt;"",G876&lt;E876),"Dönüş km çıkıştan küçük",IF(OR(E876="",N876=0),"",IF(E876&lt;N876,"Çıkış km önceki dönüşten küçük",IF(E876&gt;N876,"Önceki dönüşten "&amp;TEXT(E876-N876,"0")&amp;" km fazla","")))))))</f>
        <v/>
      </c>
    </row>
    <row r="877">
      <c r="A877" s="4" t="n"/>
      <c r="B877" s="3" t="n"/>
      <c r="C877" s="3" t="n"/>
      <c r="D877" s="6" t="n"/>
      <c r="E877" s="7" t="n"/>
      <c r="F877" s="6" t="n"/>
      <c r="G877" s="7" t="n"/>
      <c r="H877" s="3" t="n"/>
      <c r="I877" s="8" t="n"/>
      <c r="J877" s="9" t="n"/>
      <c r="K877" s="3" t="n"/>
      <c r="L877" s="7">
        <f>IF(OR(E877="",G877=""),"",IF(G877&lt;E877,"",G877-E877))</f>
        <v/>
      </c>
      <c r="M877" s="10">
        <f>IF(OR(D877="",F877=""),"",IF(F877&gt;=D877,F877-D877,F877-D877+1)*24)</f>
        <v/>
      </c>
      <c r="N877" s="11">
        <f>IF(B877="","",SUMPRODUCT(MAX(($B$2:$B$876=B877)*($G$2:$G$876))))</f>
        <v/>
      </c>
      <c r="O877" s="3">
        <f>IF(B877="","",IF(COUNTIF('Araçlar'!$A$2:$A$101,B877)=0,"Plaka araç listesinde yok",IF(A877="","Tarih girilmedi",IF(AND(E877&lt;&gt;"",G877&lt;&gt;"",G877&lt;E877),"Dönüş km çıkıştan küçük",IF(OR(E877="",N877=0),"",IF(E877&lt;N877,"Çıkış km önceki dönüşten küçük",IF(E877&gt;N877,"Önceki dönüşten "&amp;TEXT(E877-N877,"0")&amp;" km fazla","")))))))</f>
        <v/>
      </c>
    </row>
    <row r="878">
      <c r="A878" s="4" t="n"/>
      <c r="B878" s="3" t="n"/>
      <c r="C878" s="3" t="n"/>
      <c r="D878" s="6" t="n"/>
      <c r="E878" s="7" t="n"/>
      <c r="F878" s="6" t="n"/>
      <c r="G878" s="7" t="n"/>
      <c r="H878" s="3" t="n"/>
      <c r="I878" s="8" t="n"/>
      <c r="J878" s="9" t="n"/>
      <c r="K878" s="3" t="n"/>
      <c r="L878" s="7">
        <f>IF(OR(E878="",G878=""),"",IF(G878&lt;E878,"",G878-E878))</f>
        <v/>
      </c>
      <c r="M878" s="10">
        <f>IF(OR(D878="",F878=""),"",IF(F878&gt;=D878,F878-D878,F878-D878+1)*24)</f>
        <v/>
      </c>
      <c r="N878" s="11">
        <f>IF(B878="","",SUMPRODUCT(MAX(($B$2:$B$877=B878)*($G$2:$G$877))))</f>
        <v/>
      </c>
      <c r="O878" s="3">
        <f>IF(B878="","",IF(COUNTIF('Araçlar'!$A$2:$A$101,B878)=0,"Plaka araç listesinde yok",IF(A878="","Tarih girilmedi",IF(AND(E878&lt;&gt;"",G878&lt;&gt;"",G878&lt;E878),"Dönüş km çıkıştan küçük",IF(OR(E878="",N878=0),"",IF(E878&lt;N878,"Çıkış km önceki dönüşten küçük",IF(E878&gt;N878,"Önceki dönüşten "&amp;TEXT(E878-N878,"0")&amp;" km fazla","")))))))</f>
        <v/>
      </c>
    </row>
    <row r="879">
      <c r="A879" s="4" t="n"/>
      <c r="B879" s="3" t="n"/>
      <c r="C879" s="3" t="n"/>
      <c r="D879" s="6" t="n"/>
      <c r="E879" s="7" t="n"/>
      <c r="F879" s="6" t="n"/>
      <c r="G879" s="7" t="n"/>
      <c r="H879" s="3" t="n"/>
      <c r="I879" s="8" t="n"/>
      <c r="J879" s="9" t="n"/>
      <c r="K879" s="3" t="n"/>
      <c r="L879" s="7">
        <f>IF(OR(E879="",G879=""),"",IF(G879&lt;E879,"",G879-E879))</f>
        <v/>
      </c>
      <c r="M879" s="10">
        <f>IF(OR(D879="",F879=""),"",IF(F879&gt;=D879,F879-D879,F879-D879+1)*24)</f>
        <v/>
      </c>
      <c r="N879" s="11">
        <f>IF(B879="","",SUMPRODUCT(MAX(($B$2:$B$878=B879)*($G$2:$G$878))))</f>
        <v/>
      </c>
      <c r="O879" s="3">
        <f>IF(B879="","",IF(COUNTIF('Araçlar'!$A$2:$A$101,B879)=0,"Plaka araç listesinde yok",IF(A879="","Tarih girilmedi",IF(AND(E879&lt;&gt;"",G879&lt;&gt;"",G879&lt;E879),"Dönüş km çıkıştan küçük",IF(OR(E879="",N879=0),"",IF(E879&lt;N879,"Çıkış km önceki dönüşten küçük",IF(E879&gt;N879,"Önceki dönüşten "&amp;TEXT(E879-N879,"0")&amp;" km fazla","")))))))</f>
        <v/>
      </c>
    </row>
    <row r="880">
      <c r="A880" s="4" t="n"/>
      <c r="B880" s="3" t="n"/>
      <c r="C880" s="3" t="n"/>
      <c r="D880" s="6" t="n"/>
      <c r="E880" s="7" t="n"/>
      <c r="F880" s="6" t="n"/>
      <c r="G880" s="7" t="n"/>
      <c r="H880" s="3" t="n"/>
      <c r="I880" s="8" t="n"/>
      <c r="J880" s="9" t="n"/>
      <c r="K880" s="3" t="n"/>
      <c r="L880" s="7">
        <f>IF(OR(E880="",G880=""),"",IF(G880&lt;E880,"",G880-E880))</f>
        <v/>
      </c>
      <c r="M880" s="10">
        <f>IF(OR(D880="",F880=""),"",IF(F880&gt;=D880,F880-D880,F880-D880+1)*24)</f>
        <v/>
      </c>
      <c r="N880" s="11">
        <f>IF(B880="","",SUMPRODUCT(MAX(($B$2:$B$879=B880)*($G$2:$G$879))))</f>
        <v/>
      </c>
      <c r="O880" s="3">
        <f>IF(B880="","",IF(COUNTIF('Araçlar'!$A$2:$A$101,B880)=0,"Plaka araç listesinde yok",IF(A880="","Tarih girilmedi",IF(AND(E880&lt;&gt;"",G880&lt;&gt;"",G880&lt;E880),"Dönüş km çıkıştan küçük",IF(OR(E880="",N880=0),"",IF(E880&lt;N880,"Çıkış km önceki dönüşten küçük",IF(E880&gt;N880,"Önceki dönüşten "&amp;TEXT(E880-N880,"0")&amp;" km fazla","")))))))</f>
        <v/>
      </c>
    </row>
    <row r="881">
      <c r="A881" s="4" t="n"/>
      <c r="B881" s="3" t="n"/>
      <c r="C881" s="3" t="n"/>
      <c r="D881" s="6" t="n"/>
      <c r="E881" s="7" t="n"/>
      <c r="F881" s="6" t="n"/>
      <c r="G881" s="7" t="n"/>
      <c r="H881" s="3" t="n"/>
      <c r="I881" s="8" t="n"/>
      <c r="J881" s="9" t="n"/>
      <c r="K881" s="3" t="n"/>
      <c r="L881" s="7">
        <f>IF(OR(E881="",G881=""),"",IF(G881&lt;E881,"",G881-E881))</f>
        <v/>
      </c>
      <c r="M881" s="10">
        <f>IF(OR(D881="",F881=""),"",IF(F881&gt;=D881,F881-D881,F881-D881+1)*24)</f>
        <v/>
      </c>
      <c r="N881" s="11">
        <f>IF(B881="","",SUMPRODUCT(MAX(($B$2:$B$880=B881)*($G$2:$G$880))))</f>
        <v/>
      </c>
      <c r="O881" s="3">
        <f>IF(B881="","",IF(COUNTIF('Araçlar'!$A$2:$A$101,B881)=0,"Plaka araç listesinde yok",IF(A881="","Tarih girilmedi",IF(AND(E881&lt;&gt;"",G881&lt;&gt;"",G881&lt;E881),"Dönüş km çıkıştan küçük",IF(OR(E881="",N881=0),"",IF(E881&lt;N881,"Çıkış km önceki dönüşten küçük",IF(E881&gt;N881,"Önceki dönüşten "&amp;TEXT(E881-N881,"0")&amp;" km fazla","")))))))</f>
        <v/>
      </c>
    </row>
    <row r="882">
      <c r="A882" s="4" t="n"/>
      <c r="B882" s="3" t="n"/>
      <c r="C882" s="3" t="n"/>
      <c r="D882" s="6" t="n"/>
      <c r="E882" s="7" t="n"/>
      <c r="F882" s="6" t="n"/>
      <c r="G882" s="7" t="n"/>
      <c r="H882" s="3" t="n"/>
      <c r="I882" s="8" t="n"/>
      <c r="J882" s="9" t="n"/>
      <c r="K882" s="3" t="n"/>
      <c r="L882" s="7">
        <f>IF(OR(E882="",G882=""),"",IF(G882&lt;E882,"",G882-E882))</f>
        <v/>
      </c>
      <c r="M882" s="10">
        <f>IF(OR(D882="",F882=""),"",IF(F882&gt;=D882,F882-D882,F882-D882+1)*24)</f>
        <v/>
      </c>
      <c r="N882" s="11">
        <f>IF(B882="","",SUMPRODUCT(MAX(($B$2:$B$881=B882)*($G$2:$G$881))))</f>
        <v/>
      </c>
      <c r="O882" s="3">
        <f>IF(B882="","",IF(COUNTIF('Araçlar'!$A$2:$A$101,B882)=0,"Plaka araç listesinde yok",IF(A882="","Tarih girilmedi",IF(AND(E882&lt;&gt;"",G882&lt;&gt;"",G882&lt;E882),"Dönüş km çıkıştan küçük",IF(OR(E882="",N882=0),"",IF(E882&lt;N882,"Çıkış km önceki dönüşten küçük",IF(E882&gt;N882,"Önceki dönüşten "&amp;TEXT(E882-N882,"0")&amp;" km fazla","")))))))</f>
        <v/>
      </c>
    </row>
    <row r="883">
      <c r="A883" s="4" t="n"/>
      <c r="B883" s="3" t="n"/>
      <c r="C883" s="3" t="n"/>
      <c r="D883" s="6" t="n"/>
      <c r="E883" s="7" t="n"/>
      <c r="F883" s="6" t="n"/>
      <c r="G883" s="7" t="n"/>
      <c r="H883" s="3" t="n"/>
      <c r="I883" s="8" t="n"/>
      <c r="J883" s="9" t="n"/>
      <c r="K883" s="3" t="n"/>
      <c r="L883" s="7">
        <f>IF(OR(E883="",G883=""),"",IF(G883&lt;E883,"",G883-E883))</f>
        <v/>
      </c>
      <c r="M883" s="10">
        <f>IF(OR(D883="",F883=""),"",IF(F883&gt;=D883,F883-D883,F883-D883+1)*24)</f>
        <v/>
      </c>
      <c r="N883" s="11">
        <f>IF(B883="","",SUMPRODUCT(MAX(($B$2:$B$882=B883)*($G$2:$G$882))))</f>
        <v/>
      </c>
      <c r="O883" s="3">
        <f>IF(B883="","",IF(COUNTIF('Araçlar'!$A$2:$A$101,B883)=0,"Plaka araç listesinde yok",IF(A883="","Tarih girilmedi",IF(AND(E883&lt;&gt;"",G883&lt;&gt;"",G883&lt;E883),"Dönüş km çıkıştan küçük",IF(OR(E883="",N883=0),"",IF(E883&lt;N883,"Çıkış km önceki dönüşten küçük",IF(E883&gt;N883,"Önceki dönüşten "&amp;TEXT(E883-N883,"0")&amp;" km fazla","")))))))</f>
        <v/>
      </c>
    </row>
    <row r="884">
      <c r="A884" s="4" t="n"/>
      <c r="B884" s="3" t="n"/>
      <c r="C884" s="3" t="n"/>
      <c r="D884" s="6" t="n"/>
      <c r="E884" s="7" t="n"/>
      <c r="F884" s="6" t="n"/>
      <c r="G884" s="7" t="n"/>
      <c r="H884" s="3" t="n"/>
      <c r="I884" s="8" t="n"/>
      <c r="J884" s="9" t="n"/>
      <c r="K884" s="3" t="n"/>
      <c r="L884" s="7">
        <f>IF(OR(E884="",G884=""),"",IF(G884&lt;E884,"",G884-E884))</f>
        <v/>
      </c>
      <c r="M884" s="10">
        <f>IF(OR(D884="",F884=""),"",IF(F884&gt;=D884,F884-D884,F884-D884+1)*24)</f>
        <v/>
      </c>
      <c r="N884" s="11">
        <f>IF(B884="","",SUMPRODUCT(MAX(($B$2:$B$883=B884)*($G$2:$G$883))))</f>
        <v/>
      </c>
      <c r="O884" s="3">
        <f>IF(B884="","",IF(COUNTIF('Araçlar'!$A$2:$A$101,B884)=0,"Plaka araç listesinde yok",IF(A884="","Tarih girilmedi",IF(AND(E884&lt;&gt;"",G884&lt;&gt;"",G884&lt;E884),"Dönüş km çıkıştan küçük",IF(OR(E884="",N884=0),"",IF(E884&lt;N884,"Çıkış km önceki dönüşten küçük",IF(E884&gt;N884,"Önceki dönüşten "&amp;TEXT(E884-N884,"0")&amp;" km fazla","")))))))</f>
        <v/>
      </c>
    </row>
    <row r="885">
      <c r="A885" s="4" t="n"/>
      <c r="B885" s="3" t="n"/>
      <c r="C885" s="3" t="n"/>
      <c r="D885" s="6" t="n"/>
      <c r="E885" s="7" t="n"/>
      <c r="F885" s="6" t="n"/>
      <c r="G885" s="7" t="n"/>
      <c r="H885" s="3" t="n"/>
      <c r="I885" s="8" t="n"/>
      <c r="J885" s="9" t="n"/>
      <c r="K885" s="3" t="n"/>
      <c r="L885" s="7">
        <f>IF(OR(E885="",G885=""),"",IF(G885&lt;E885,"",G885-E885))</f>
        <v/>
      </c>
      <c r="M885" s="10">
        <f>IF(OR(D885="",F885=""),"",IF(F885&gt;=D885,F885-D885,F885-D885+1)*24)</f>
        <v/>
      </c>
      <c r="N885" s="11">
        <f>IF(B885="","",SUMPRODUCT(MAX(($B$2:$B$884=B885)*($G$2:$G$884))))</f>
        <v/>
      </c>
      <c r="O885" s="3">
        <f>IF(B885="","",IF(COUNTIF('Araçlar'!$A$2:$A$101,B885)=0,"Plaka araç listesinde yok",IF(A885="","Tarih girilmedi",IF(AND(E885&lt;&gt;"",G885&lt;&gt;"",G885&lt;E885),"Dönüş km çıkıştan küçük",IF(OR(E885="",N885=0),"",IF(E885&lt;N885,"Çıkış km önceki dönüşten küçük",IF(E885&gt;N885,"Önceki dönüşten "&amp;TEXT(E885-N885,"0")&amp;" km fazla","")))))))</f>
        <v/>
      </c>
    </row>
    <row r="886">
      <c r="A886" s="4" t="n"/>
      <c r="B886" s="3" t="n"/>
      <c r="C886" s="3" t="n"/>
      <c r="D886" s="6" t="n"/>
      <c r="E886" s="7" t="n"/>
      <c r="F886" s="6" t="n"/>
      <c r="G886" s="7" t="n"/>
      <c r="H886" s="3" t="n"/>
      <c r="I886" s="8" t="n"/>
      <c r="J886" s="9" t="n"/>
      <c r="K886" s="3" t="n"/>
      <c r="L886" s="7">
        <f>IF(OR(E886="",G886=""),"",IF(G886&lt;E886,"",G886-E886))</f>
        <v/>
      </c>
      <c r="M886" s="10">
        <f>IF(OR(D886="",F886=""),"",IF(F886&gt;=D886,F886-D886,F886-D886+1)*24)</f>
        <v/>
      </c>
      <c r="N886" s="11">
        <f>IF(B886="","",SUMPRODUCT(MAX(($B$2:$B$885=B886)*($G$2:$G$885))))</f>
        <v/>
      </c>
      <c r="O886" s="3">
        <f>IF(B886="","",IF(COUNTIF('Araçlar'!$A$2:$A$101,B886)=0,"Plaka araç listesinde yok",IF(A886="","Tarih girilmedi",IF(AND(E886&lt;&gt;"",G886&lt;&gt;"",G886&lt;E886),"Dönüş km çıkıştan küçük",IF(OR(E886="",N886=0),"",IF(E886&lt;N886,"Çıkış km önceki dönüşten küçük",IF(E886&gt;N886,"Önceki dönüşten "&amp;TEXT(E886-N886,"0")&amp;" km fazla","")))))))</f>
        <v/>
      </c>
    </row>
    <row r="887">
      <c r="A887" s="4" t="n"/>
      <c r="B887" s="3" t="n"/>
      <c r="C887" s="3" t="n"/>
      <c r="D887" s="6" t="n"/>
      <c r="E887" s="7" t="n"/>
      <c r="F887" s="6" t="n"/>
      <c r="G887" s="7" t="n"/>
      <c r="H887" s="3" t="n"/>
      <c r="I887" s="8" t="n"/>
      <c r="J887" s="9" t="n"/>
      <c r="K887" s="3" t="n"/>
      <c r="L887" s="7">
        <f>IF(OR(E887="",G887=""),"",IF(G887&lt;E887,"",G887-E887))</f>
        <v/>
      </c>
      <c r="M887" s="10">
        <f>IF(OR(D887="",F887=""),"",IF(F887&gt;=D887,F887-D887,F887-D887+1)*24)</f>
        <v/>
      </c>
      <c r="N887" s="11">
        <f>IF(B887="","",SUMPRODUCT(MAX(($B$2:$B$886=B887)*($G$2:$G$886))))</f>
        <v/>
      </c>
      <c r="O887" s="3">
        <f>IF(B887="","",IF(COUNTIF('Araçlar'!$A$2:$A$101,B887)=0,"Plaka araç listesinde yok",IF(A887="","Tarih girilmedi",IF(AND(E887&lt;&gt;"",G887&lt;&gt;"",G887&lt;E887),"Dönüş km çıkıştan küçük",IF(OR(E887="",N887=0),"",IF(E887&lt;N887,"Çıkış km önceki dönüşten küçük",IF(E887&gt;N887,"Önceki dönüşten "&amp;TEXT(E887-N887,"0")&amp;" km fazla","")))))))</f>
        <v/>
      </c>
    </row>
    <row r="888">
      <c r="A888" s="4" t="n"/>
      <c r="B888" s="3" t="n"/>
      <c r="C888" s="3" t="n"/>
      <c r="D888" s="6" t="n"/>
      <c r="E888" s="7" t="n"/>
      <c r="F888" s="6" t="n"/>
      <c r="G888" s="7" t="n"/>
      <c r="H888" s="3" t="n"/>
      <c r="I888" s="8" t="n"/>
      <c r="J888" s="9" t="n"/>
      <c r="K888" s="3" t="n"/>
      <c r="L888" s="7">
        <f>IF(OR(E888="",G888=""),"",IF(G888&lt;E888,"",G888-E888))</f>
        <v/>
      </c>
      <c r="M888" s="10">
        <f>IF(OR(D888="",F888=""),"",IF(F888&gt;=D888,F888-D888,F888-D888+1)*24)</f>
        <v/>
      </c>
      <c r="N888" s="11">
        <f>IF(B888="","",SUMPRODUCT(MAX(($B$2:$B$887=B888)*($G$2:$G$887))))</f>
        <v/>
      </c>
      <c r="O888" s="3">
        <f>IF(B888="","",IF(COUNTIF('Araçlar'!$A$2:$A$101,B888)=0,"Plaka araç listesinde yok",IF(A888="","Tarih girilmedi",IF(AND(E888&lt;&gt;"",G888&lt;&gt;"",G888&lt;E888),"Dönüş km çıkıştan küçük",IF(OR(E888="",N888=0),"",IF(E888&lt;N888,"Çıkış km önceki dönüşten küçük",IF(E888&gt;N888,"Önceki dönüşten "&amp;TEXT(E888-N888,"0")&amp;" km fazla","")))))))</f>
        <v/>
      </c>
    </row>
    <row r="889">
      <c r="A889" s="4" t="n"/>
      <c r="B889" s="3" t="n"/>
      <c r="C889" s="3" t="n"/>
      <c r="D889" s="6" t="n"/>
      <c r="E889" s="7" t="n"/>
      <c r="F889" s="6" t="n"/>
      <c r="G889" s="7" t="n"/>
      <c r="H889" s="3" t="n"/>
      <c r="I889" s="8" t="n"/>
      <c r="J889" s="9" t="n"/>
      <c r="K889" s="3" t="n"/>
      <c r="L889" s="7">
        <f>IF(OR(E889="",G889=""),"",IF(G889&lt;E889,"",G889-E889))</f>
        <v/>
      </c>
      <c r="M889" s="10">
        <f>IF(OR(D889="",F889=""),"",IF(F889&gt;=D889,F889-D889,F889-D889+1)*24)</f>
        <v/>
      </c>
      <c r="N889" s="11">
        <f>IF(B889="","",SUMPRODUCT(MAX(($B$2:$B$888=B889)*($G$2:$G$888))))</f>
        <v/>
      </c>
      <c r="O889" s="3">
        <f>IF(B889="","",IF(COUNTIF('Araçlar'!$A$2:$A$101,B889)=0,"Plaka araç listesinde yok",IF(A889="","Tarih girilmedi",IF(AND(E889&lt;&gt;"",G889&lt;&gt;"",G889&lt;E889),"Dönüş km çıkıştan küçük",IF(OR(E889="",N889=0),"",IF(E889&lt;N889,"Çıkış km önceki dönüşten küçük",IF(E889&gt;N889,"Önceki dönüşten "&amp;TEXT(E889-N889,"0")&amp;" km fazla","")))))))</f>
        <v/>
      </c>
    </row>
    <row r="890">
      <c r="A890" s="4" t="n"/>
      <c r="B890" s="3" t="n"/>
      <c r="C890" s="3" t="n"/>
      <c r="D890" s="6" t="n"/>
      <c r="E890" s="7" t="n"/>
      <c r="F890" s="6" t="n"/>
      <c r="G890" s="7" t="n"/>
      <c r="H890" s="3" t="n"/>
      <c r="I890" s="8" t="n"/>
      <c r="J890" s="9" t="n"/>
      <c r="K890" s="3" t="n"/>
      <c r="L890" s="7">
        <f>IF(OR(E890="",G890=""),"",IF(G890&lt;E890,"",G890-E890))</f>
        <v/>
      </c>
      <c r="M890" s="10">
        <f>IF(OR(D890="",F890=""),"",IF(F890&gt;=D890,F890-D890,F890-D890+1)*24)</f>
        <v/>
      </c>
      <c r="N890" s="11">
        <f>IF(B890="","",SUMPRODUCT(MAX(($B$2:$B$889=B890)*($G$2:$G$889))))</f>
        <v/>
      </c>
      <c r="O890" s="3">
        <f>IF(B890="","",IF(COUNTIF('Araçlar'!$A$2:$A$101,B890)=0,"Plaka araç listesinde yok",IF(A890="","Tarih girilmedi",IF(AND(E890&lt;&gt;"",G890&lt;&gt;"",G890&lt;E890),"Dönüş km çıkıştan küçük",IF(OR(E890="",N890=0),"",IF(E890&lt;N890,"Çıkış km önceki dönüşten küçük",IF(E890&gt;N890,"Önceki dönüşten "&amp;TEXT(E890-N890,"0")&amp;" km fazla","")))))))</f>
        <v/>
      </c>
    </row>
    <row r="891">
      <c r="A891" s="4" t="n"/>
      <c r="B891" s="3" t="n"/>
      <c r="C891" s="3" t="n"/>
      <c r="D891" s="6" t="n"/>
      <c r="E891" s="7" t="n"/>
      <c r="F891" s="6" t="n"/>
      <c r="G891" s="7" t="n"/>
      <c r="H891" s="3" t="n"/>
      <c r="I891" s="8" t="n"/>
      <c r="J891" s="9" t="n"/>
      <c r="K891" s="3" t="n"/>
      <c r="L891" s="7">
        <f>IF(OR(E891="",G891=""),"",IF(G891&lt;E891,"",G891-E891))</f>
        <v/>
      </c>
      <c r="M891" s="10">
        <f>IF(OR(D891="",F891=""),"",IF(F891&gt;=D891,F891-D891,F891-D891+1)*24)</f>
        <v/>
      </c>
      <c r="N891" s="11">
        <f>IF(B891="","",SUMPRODUCT(MAX(($B$2:$B$890=B891)*($G$2:$G$890))))</f>
        <v/>
      </c>
      <c r="O891" s="3">
        <f>IF(B891="","",IF(COUNTIF('Araçlar'!$A$2:$A$101,B891)=0,"Plaka araç listesinde yok",IF(A891="","Tarih girilmedi",IF(AND(E891&lt;&gt;"",G891&lt;&gt;"",G891&lt;E891),"Dönüş km çıkıştan küçük",IF(OR(E891="",N891=0),"",IF(E891&lt;N891,"Çıkış km önceki dönüşten küçük",IF(E891&gt;N891,"Önceki dönüşten "&amp;TEXT(E891-N891,"0")&amp;" km fazla","")))))))</f>
        <v/>
      </c>
    </row>
    <row r="892">
      <c r="A892" s="4" t="n"/>
      <c r="B892" s="3" t="n"/>
      <c r="C892" s="3" t="n"/>
      <c r="D892" s="6" t="n"/>
      <c r="E892" s="7" t="n"/>
      <c r="F892" s="6" t="n"/>
      <c r="G892" s="7" t="n"/>
      <c r="H892" s="3" t="n"/>
      <c r="I892" s="8" t="n"/>
      <c r="J892" s="9" t="n"/>
      <c r="K892" s="3" t="n"/>
      <c r="L892" s="7">
        <f>IF(OR(E892="",G892=""),"",IF(G892&lt;E892,"",G892-E892))</f>
        <v/>
      </c>
      <c r="M892" s="10">
        <f>IF(OR(D892="",F892=""),"",IF(F892&gt;=D892,F892-D892,F892-D892+1)*24)</f>
        <v/>
      </c>
      <c r="N892" s="11">
        <f>IF(B892="","",SUMPRODUCT(MAX(($B$2:$B$891=B892)*($G$2:$G$891))))</f>
        <v/>
      </c>
      <c r="O892" s="3">
        <f>IF(B892="","",IF(COUNTIF('Araçlar'!$A$2:$A$101,B892)=0,"Plaka araç listesinde yok",IF(A892="","Tarih girilmedi",IF(AND(E892&lt;&gt;"",G892&lt;&gt;"",G892&lt;E892),"Dönüş km çıkıştan küçük",IF(OR(E892="",N892=0),"",IF(E892&lt;N892,"Çıkış km önceki dönüşten küçük",IF(E892&gt;N892,"Önceki dönüşten "&amp;TEXT(E892-N892,"0")&amp;" km fazla","")))))))</f>
        <v/>
      </c>
    </row>
    <row r="893">
      <c r="A893" s="4" t="n"/>
      <c r="B893" s="3" t="n"/>
      <c r="C893" s="3" t="n"/>
      <c r="D893" s="6" t="n"/>
      <c r="E893" s="7" t="n"/>
      <c r="F893" s="6" t="n"/>
      <c r="G893" s="7" t="n"/>
      <c r="H893" s="3" t="n"/>
      <c r="I893" s="8" t="n"/>
      <c r="J893" s="9" t="n"/>
      <c r="K893" s="3" t="n"/>
      <c r="L893" s="7">
        <f>IF(OR(E893="",G893=""),"",IF(G893&lt;E893,"",G893-E893))</f>
        <v/>
      </c>
      <c r="M893" s="10">
        <f>IF(OR(D893="",F893=""),"",IF(F893&gt;=D893,F893-D893,F893-D893+1)*24)</f>
        <v/>
      </c>
      <c r="N893" s="11">
        <f>IF(B893="","",SUMPRODUCT(MAX(($B$2:$B$892=B893)*($G$2:$G$892))))</f>
        <v/>
      </c>
      <c r="O893" s="3">
        <f>IF(B893="","",IF(COUNTIF('Araçlar'!$A$2:$A$101,B893)=0,"Plaka araç listesinde yok",IF(A893="","Tarih girilmedi",IF(AND(E893&lt;&gt;"",G893&lt;&gt;"",G893&lt;E893),"Dönüş km çıkıştan küçük",IF(OR(E893="",N893=0),"",IF(E893&lt;N893,"Çıkış km önceki dönüşten küçük",IF(E893&gt;N893,"Önceki dönüşten "&amp;TEXT(E893-N893,"0")&amp;" km fazla","")))))))</f>
        <v/>
      </c>
    </row>
    <row r="894">
      <c r="A894" s="4" t="n"/>
      <c r="B894" s="3" t="n"/>
      <c r="C894" s="3" t="n"/>
      <c r="D894" s="6" t="n"/>
      <c r="E894" s="7" t="n"/>
      <c r="F894" s="6" t="n"/>
      <c r="G894" s="7" t="n"/>
      <c r="H894" s="3" t="n"/>
      <c r="I894" s="8" t="n"/>
      <c r="J894" s="9" t="n"/>
      <c r="K894" s="3" t="n"/>
      <c r="L894" s="7">
        <f>IF(OR(E894="",G894=""),"",IF(G894&lt;E894,"",G894-E894))</f>
        <v/>
      </c>
      <c r="M894" s="10">
        <f>IF(OR(D894="",F894=""),"",IF(F894&gt;=D894,F894-D894,F894-D894+1)*24)</f>
        <v/>
      </c>
      <c r="N894" s="11">
        <f>IF(B894="","",SUMPRODUCT(MAX(($B$2:$B$893=B894)*($G$2:$G$893))))</f>
        <v/>
      </c>
      <c r="O894" s="3">
        <f>IF(B894="","",IF(COUNTIF('Araçlar'!$A$2:$A$101,B894)=0,"Plaka araç listesinde yok",IF(A894="","Tarih girilmedi",IF(AND(E894&lt;&gt;"",G894&lt;&gt;"",G894&lt;E894),"Dönüş km çıkıştan küçük",IF(OR(E894="",N894=0),"",IF(E894&lt;N894,"Çıkış km önceki dönüşten küçük",IF(E894&gt;N894,"Önceki dönüşten "&amp;TEXT(E894-N894,"0")&amp;" km fazla","")))))))</f>
        <v/>
      </c>
    </row>
    <row r="895">
      <c r="A895" s="4" t="n"/>
      <c r="B895" s="3" t="n"/>
      <c r="C895" s="3" t="n"/>
      <c r="D895" s="6" t="n"/>
      <c r="E895" s="7" t="n"/>
      <c r="F895" s="6" t="n"/>
      <c r="G895" s="7" t="n"/>
      <c r="H895" s="3" t="n"/>
      <c r="I895" s="8" t="n"/>
      <c r="J895" s="9" t="n"/>
      <c r="K895" s="3" t="n"/>
      <c r="L895" s="7">
        <f>IF(OR(E895="",G895=""),"",IF(G895&lt;E895,"",G895-E895))</f>
        <v/>
      </c>
      <c r="M895" s="10">
        <f>IF(OR(D895="",F895=""),"",IF(F895&gt;=D895,F895-D895,F895-D895+1)*24)</f>
        <v/>
      </c>
      <c r="N895" s="11">
        <f>IF(B895="","",SUMPRODUCT(MAX(($B$2:$B$894=B895)*($G$2:$G$894))))</f>
        <v/>
      </c>
      <c r="O895" s="3">
        <f>IF(B895="","",IF(COUNTIF('Araçlar'!$A$2:$A$101,B895)=0,"Plaka araç listesinde yok",IF(A895="","Tarih girilmedi",IF(AND(E895&lt;&gt;"",G895&lt;&gt;"",G895&lt;E895),"Dönüş km çıkıştan küçük",IF(OR(E895="",N895=0),"",IF(E895&lt;N895,"Çıkış km önceki dönüşten küçük",IF(E895&gt;N895,"Önceki dönüşten "&amp;TEXT(E895-N895,"0")&amp;" km fazla","")))))))</f>
        <v/>
      </c>
    </row>
    <row r="896">
      <c r="A896" s="4" t="n"/>
      <c r="B896" s="3" t="n"/>
      <c r="C896" s="3" t="n"/>
      <c r="D896" s="6" t="n"/>
      <c r="E896" s="7" t="n"/>
      <c r="F896" s="6" t="n"/>
      <c r="G896" s="7" t="n"/>
      <c r="H896" s="3" t="n"/>
      <c r="I896" s="8" t="n"/>
      <c r="J896" s="9" t="n"/>
      <c r="K896" s="3" t="n"/>
      <c r="L896" s="7">
        <f>IF(OR(E896="",G896=""),"",IF(G896&lt;E896,"",G896-E896))</f>
        <v/>
      </c>
      <c r="M896" s="10">
        <f>IF(OR(D896="",F896=""),"",IF(F896&gt;=D896,F896-D896,F896-D896+1)*24)</f>
        <v/>
      </c>
      <c r="N896" s="11">
        <f>IF(B896="","",SUMPRODUCT(MAX(($B$2:$B$895=B896)*($G$2:$G$895))))</f>
        <v/>
      </c>
      <c r="O896" s="3">
        <f>IF(B896="","",IF(COUNTIF('Araçlar'!$A$2:$A$101,B896)=0,"Plaka araç listesinde yok",IF(A896="","Tarih girilmedi",IF(AND(E896&lt;&gt;"",G896&lt;&gt;"",G896&lt;E896),"Dönüş km çıkıştan küçük",IF(OR(E896="",N896=0),"",IF(E896&lt;N896,"Çıkış km önceki dönüşten küçük",IF(E896&gt;N896,"Önceki dönüşten "&amp;TEXT(E896-N896,"0")&amp;" km fazla","")))))))</f>
        <v/>
      </c>
    </row>
    <row r="897">
      <c r="A897" s="4" t="n"/>
      <c r="B897" s="3" t="n"/>
      <c r="C897" s="3" t="n"/>
      <c r="D897" s="6" t="n"/>
      <c r="E897" s="7" t="n"/>
      <c r="F897" s="6" t="n"/>
      <c r="G897" s="7" t="n"/>
      <c r="H897" s="3" t="n"/>
      <c r="I897" s="8" t="n"/>
      <c r="J897" s="9" t="n"/>
      <c r="K897" s="3" t="n"/>
      <c r="L897" s="7">
        <f>IF(OR(E897="",G897=""),"",IF(G897&lt;E897,"",G897-E897))</f>
        <v/>
      </c>
      <c r="M897" s="10">
        <f>IF(OR(D897="",F897=""),"",IF(F897&gt;=D897,F897-D897,F897-D897+1)*24)</f>
        <v/>
      </c>
      <c r="N897" s="11">
        <f>IF(B897="","",SUMPRODUCT(MAX(($B$2:$B$896=B897)*($G$2:$G$896))))</f>
        <v/>
      </c>
      <c r="O897" s="3">
        <f>IF(B897="","",IF(COUNTIF('Araçlar'!$A$2:$A$101,B897)=0,"Plaka araç listesinde yok",IF(A897="","Tarih girilmedi",IF(AND(E897&lt;&gt;"",G897&lt;&gt;"",G897&lt;E897),"Dönüş km çıkıştan küçük",IF(OR(E897="",N897=0),"",IF(E897&lt;N897,"Çıkış km önceki dönüşten küçük",IF(E897&gt;N897,"Önceki dönüşten "&amp;TEXT(E897-N897,"0")&amp;" km fazla","")))))))</f>
        <v/>
      </c>
    </row>
    <row r="898">
      <c r="A898" s="4" t="n"/>
      <c r="B898" s="3" t="n"/>
      <c r="C898" s="3" t="n"/>
      <c r="D898" s="6" t="n"/>
      <c r="E898" s="7" t="n"/>
      <c r="F898" s="6" t="n"/>
      <c r="G898" s="7" t="n"/>
      <c r="H898" s="3" t="n"/>
      <c r="I898" s="8" t="n"/>
      <c r="J898" s="9" t="n"/>
      <c r="K898" s="3" t="n"/>
      <c r="L898" s="7">
        <f>IF(OR(E898="",G898=""),"",IF(G898&lt;E898,"",G898-E898))</f>
        <v/>
      </c>
      <c r="M898" s="10">
        <f>IF(OR(D898="",F898=""),"",IF(F898&gt;=D898,F898-D898,F898-D898+1)*24)</f>
        <v/>
      </c>
      <c r="N898" s="11">
        <f>IF(B898="","",SUMPRODUCT(MAX(($B$2:$B$897=B898)*($G$2:$G$897))))</f>
        <v/>
      </c>
      <c r="O898" s="3">
        <f>IF(B898="","",IF(COUNTIF('Araçlar'!$A$2:$A$101,B898)=0,"Plaka araç listesinde yok",IF(A898="","Tarih girilmedi",IF(AND(E898&lt;&gt;"",G898&lt;&gt;"",G898&lt;E898),"Dönüş km çıkıştan küçük",IF(OR(E898="",N898=0),"",IF(E898&lt;N898,"Çıkış km önceki dönüşten küçük",IF(E898&gt;N898,"Önceki dönüşten "&amp;TEXT(E898-N898,"0")&amp;" km fazla","")))))))</f>
        <v/>
      </c>
    </row>
    <row r="899">
      <c r="A899" s="4" t="n"/>
      <c r="B899" s="3" t="n"/>
      <c r="C899" s="3" t="n"/>
      <c r="D899" s="6" t="n"/>
      <c r="E899" s="7" t="n"/>
      <c r="F899" s="6" t="n"/>
      <c r="G899" s="7" t="n"/>
      <c r="H899" s="3" t="n"/>
      <c r="I899" s="8" t="n"/>
      <c r="J899" s="9" t="n"/>
      <c r="K899" s="3" t="n"/>
      <c r="L899" s="7">
        <f>IF(OR(E899="",G899=""),"",IF(G899&lt;E899,"",G899-E899))</f>
        <v/>
      </c>
      <c r="M899" s="10">
        <f>IF(OR(D899="",F899=""),"",IF(F899&gt;=D899,F899-D899,F899-D899+1)*24)</f>
        <v/>
      </c>
      <c r="N899" s="11">
        <f>IF(B899="","",SUMPRODUCT(MAX(($B$2:$B$898=B899)*($G$2:$G$898))))</f>
        <v/>
      </c>
      <c r="O899" s="3">
        <f>IF(B899="","",IF(COUNTIF('Araçlar'!$A$2:$A$101,B899)=0,"Plaka araç listesinde yok",IF(A899="","Tarih girilmedi",IF(AND(E899&lt;&gt;"",G899&lt;&gt;"",G899&lt;E899),"Dönüş km çıkıştan küçük",IF(OR(E899="",N899=0),"",IF(E899&lt;N899,"Çıkış km önceki dönüşten küçük",IF(E899&gt;N899,"Önceki dönüşten "&amp;TEXT(E899-N899,"0")&amp;" km fazla","")))))))</f>
        <v/>
      </c>
    </row>
    <row r="900">
      <c r="A900" s="4" t="n"/>
      <c r="B900" s="3" t="n"/>
      <c r="C900" s="3" t="n"/>
      <c r="D900" s="6" t="n"/>
      <c r="E900" s="7" t="n"/>
      <c r="F900" s="6" t="n"/>
      <c r="G900" s="7" t="n"/>
      <c r="H900" s="3" t="n"/>
      <c r="I900" s="8" t="n"/>
      <c r="J900" s="9" t="n"/>
      <c r="K900" s="3" t="n"/>
      <c r="L900" s="7">
        <f>IF(OR(E900="",G900=""),"",IF(G900&lt;E900,"",G900-E900))</f>
        <v/>
      </c>
      <c r="M900" s="10">
        <f>IF(OR(D900="",F900=""),"",IF(F900&gt;=D900,F900-D900,F900-D900+1)*24)</f>
        <v/>
      </c>
      <c r="N900" s="11">
        <f>IF(B900="","",SUMPRODUCT(MAX(($B$2:$B$899=B900)*($G$2:$G$899))))</f>
        <v/>
      </c>
      <c r="O900" s="3">
        <f>IF(B900="","",IF(COUNTIF('Araçlar'!$A$2:$A$101,B900)=0,"Plaka araç listesinde yok",IF(A900="","Tarih girilmedi",IF(AND(E900&lt;&gt;"",G900&lt;&gt;"",G900&lt;E900),"Dönüş km çıkıştan küçük",IF(OR(E900="",N900=0),"",IF(E900&lt;N900,"Çıkış km önceki dönüşten küçük",IF(E900&gt;N900,"Önceki dönüşten "&amp;TEXT(E900-N900,"0")&amp;" km fazla","")))))))</f>
        <v/>
      </c>
    </row>
    <row r="901">
      <c r="A901" s="4" t="n"/>
      <c r="B901" s="3" t="n"/>
      <c r="C901" s="3" t="n"/>
      <c r="D901" s="6" t="n"/>
      <c r="E901" s="7" t="n"/>
      <c r="F901" s="6" t="n"/>
      <c r="G901" s="7" t="n"/>
      <c r="H901" s="3" t="n"/>
      <c r="I901" s="8" t="n"/>
      <c r="J901" s="9" t="n"/>
      <c r="K901" s="3" t="n"/>
      <c r="L901" s="7">
        <f>IF(OR(E901="",G901=""),"",IF(G901&lt;E901,"",G901-E901))</f>
        <v/>
      </c>
      <c r="M901" s="10">
        <f>IF(OR(D901="",F901=""),"",IF(F901&gt;=D901,F901-D901,F901-D901+1)*24)</f>
        <v/>
      </c>
      <c r="N901" s="11">
        <f>IF(B901="","",SUMPRODUCT(MAX(($B$2:$B$900=B901)*($G$2:$G$900))))</f>
        <v/>
      </c>
      <c r="O901" s="3">
        <f>IF(B901="","",IF(COUNTIF('Araçlar'!$A$2:$A$101,B901)=0,"Plaka araç listesinde yok",IF(A901="","Tarih girilmedi",IF(AND(E901&lt;&gt;"",G901&lt;&gt;"",G901&lt;E901),"Dönüş km çıkıştan küçük",IF(OR(E901="",N901=0),"",IF(E901&lt;N901,"Çıkış km önceki dönüşten küçük",IF(E901&gt;N901,"Önceki dönüşten "&amp;TEXT(E901-N901,"0")&amp;" km fazla","")))))))</f>
        <v/>
      </c>
    </row>
    <row r="902">
      <c r="A902" s="4" t="n"/>
      <c r="B902" s="3" t="n"/>
      <c r="C902" s="3" t="n"/>
      <c r="D902" s="6" t="n"/>
      <c r="E902" s="7" t="n"/>
      <c r="F902" s="6" t="n"/>
      <c r="G902" s="7" t="n"/>
      <c r="H902" s="3" t="n"/>
      <c r="I902" s="8" t="n"/>
      <c r="J902" s="9" t="n"/>
      <c r="K902" s="3" t="n"/>
      <c r="L902" s="7">
        <f>IF(OR(E902="",G902=""),"",IF(G902&lt;E902,"",G902-E902))</f>
        <v/>
      </c>
      <c r="M902" s="10">
        <f>IF(OR(D902="",F902=""),"",IF(F902&gt;=D902,F902-D902,F902-D902+1)*24)</f>
        <v/>
      </c>
      <c r="N902" s="11">
        <f>IF(B902="","",SUMPRODUCT(MAX(($B$2:$B$901=B902)*($G$2:$G$901))))</f>
        <v/>
      </c>
      <c r="O902" s="3">
        <f>IF(B902="","",IF(COUNTIF('Araçlar'!$A$2:$A$101,B902)=0,"Plaka araç listesinde yok",IF(A902="","Tarih girilmedi",IF(AND(E902&lt;&gt;"",G902&lt;&gt;"",G902&lt;E902),"Dönüş km çıkıştan küçük",IF(OR(E902="",N902=0),"",IF(E902&lt;N902,"Çıkış km önceki dönüşten küçük",IF(E902&gt;N902,"Önceki dönüşten "&amp;TEXT(E902-N902,"0")&amp;" km fazla","")))))))</f>
        <v/>
      </c>
    </row>
    <row r="903">
      <c r="A903" s="4" t="n"/>
      <c r="B903" s="3" t="n"/>
      <c r="C903" s="3" t="n"/>
      <c r="D903" s="6" t="n"/>
      <c r="E903" s="7" t="n"/>
      <c r="F903" s="6" t="n"/>
      <c r="G903" s="7" t="n"/>
      <c r="H903" s="3" t="n"/>
      <c r="I903" s="8" t="n"/>
      <c r="J903" s="9" t="n"/>
      <c r="K903" s="3" t="n"/>
      <c r="L903" s="7">
        <f>IF(OR(E903="",G903=""),"",IF(G903&lt;E903,"",G903-E903))</f>
        <v/>
      </c>
      <c r="M903" s="10">
        <f>IF(OR(D903="",F903=""),"",IF(F903&gt;=D903,F903-D903,F903-D903+1)*24)</f>
        <v/>
      </c>
      <c r="N903" s="11">
        <f>IF(B903="","",SUMPRODUCT(MAX(($B$2:$B$902=B903)*($G$2:$G$902))))</f>
        <v/>
      </c>
      <c r="O903" s="3">
        <f>IF(B903="","",IF(COUNTIF('Araçlar'!$A$2:$A$101,B903)=0,"Plaka araç listesinde yok",IF(A903="","Tarih girilmedi",IF(AND(E903&lt;&gt;"",G903&lt;&gt;"",G903&lt;E903),"Dönüş km çıkıştan küçük",IF(OR(E903="",N903=0),"",IF(E903&lt;N903,"Çıkış km önceki dönüşten küçük",IF(E903&gt;N903,"Önceki dönüşten "&amp;TEXT(E903-N903,"0")&amp;" km fazla","")))))))</f>
        <v/>
      </c>
    </row>
    <row r="904">
      <c r="A904" s="4" t="n"/>
      <c r="B904" s="3" t="n"/>
      <c r="C904" s="3" t="n"/>
      <c r="D904" s="6" t="n"/>
      <c r="E904" s="7" t="n"/>
      <c r="F904" s="6" t="n"/>
      <c r="G904" s="7" t="n"/>
      <c r="H904" s="3" t="n"/>
      <c r="I904" s="8" t="n"/>
      <c r="J904" s="9" t="n"/>
      <c r="K904" s="3" t="n"/>
      <c r="L904" s="7">
        <f>IF(OR(E904="",G904=""),"",IF(G904&lt;E904,"",G904-E904))</f>
        <v/>
      </c>
      <c r="M904" s="10">
        <f>IF(OR(D904="",F904=""),"",IF(F904&gt;=D904,F904-D904,F904-D904+1)*24)</f>
        <v/>
      </c>
      <c r="N904" s="11">
        <f>IF(B904="","",SUMPRODUCT(MAX(($B$2:$B$903=B904)*($G$2:$G$903))))</f>
        <v/>
      </c>
      <c r="O904" s="3">
        <f>IF(B904="","",IF(COUNTIF('Araçlar'!$A$2:$A$101,B904)=0,"Plaka araç listesinde yok",IF(A904="","Tarih girilmedi",IF(AND(E904&lt;&gt;"",G904&lt;&gt;"",G904&lt;E904),"Dönüş km çıkıştan küçük",IF(OR(E904="",N904=0),"",IF(E904&lt;N904,"Çıkış km önceki dönüşten küçük",IF(E904&gt;N904,"Önceki dönüşten "&amp;TEXT(E904-N904,"0")&amp;" km fazla","")))))))</f>
        <v/>
      </c>
    </row>
    <row r="905">
      <c r="A905" s="4" t="n"/>
      <c r="B905" s="3" t="n"/>
      <c r="C905" s="3" t="n"/>
      <c r="D905" s="6" t="n"/>
      <c r="E905" s="7" t="n"/>
      <c r="F905" s="6" t="n"/>
      <c r="G905" s="7" t="n"/>
      <c r="H905" s="3" t="n"/>
      <c r="I905" s="8" t="n"/>
      <c r="J905" s="9" t="n"/>
      <c r="K905" s="3" t="n"/>
      <c r="L905" s="7">
        <f>IF(OR(E905="",G905=""),"",IF(G905&lt;E905,"",G905-E905))</f>
        <v/>
      </c>
      <c r="M905" s="10">
        <f>IF(OR(D905="",F905=""),"",IF(F905&gt;=D905,F905-D905,F905-D905+1)*24)</f>
        <v/>
      </c>
      <c r="N905" s="11">
        <f>IF(B905="","",SUMPRODUCT(MAX(($B$2:$B$904=B905)*($G$2:$G$904))))</f>
        <v/>
      </c>
      <c r="O905" s="3">
        <f>IF(B905="","",IF(COUNTIF('Araçlar'!$A$2:$A$101,B905)=0,"Plaka araç listesinde yok",IF(A905="","Tarih girilmedi",IF(AND(E905&lt;&gt;"",G905&lt;&gt;"",G905&lt;E905),"Dönüş km çıkıştan küçük",IF(OR(E905="",N905=0),"",IF(E905&lt;N905,"Çıkış km önceki dönüşten küçük",IF(E905&gt;N905,"Önceki dönüşten "&amp;TEXT(E905-N905,"0")&amp;" km fazla","")))))))</f>
        <v/>
      </c>
    </row>
    <row r="906">
      <c r="A906" s="4" t="n"/>
      <c r="B906" s="3" t="n"/>
      <c r="C906" s="3" t="n"/>
      <c r="D906" s="6" t="n"/>
      <c r="E906" s="7" t="n"/>
      <c r="F906" s="6" t="n"/>
      <c r="G906" s="7" t="n"/>
      <c r="H906" s="3" t="n"/>
      <c r="I906" s="8" t="n"/>
      <c r="J906" s="9" t="n"/>
      <c r="K906" s="3" t="n"/>
      <c r="L906" s="7">
        <f>IF(OR(E906="",G906=""),"",IF(G906&lt;E906,"",G906-E906))</f>
        <v/>
      </c>
      <c r="M906" s="10">
        <f>IF(OR(D906="",F906=""),"",IF(F906&gt;=D906,F906-D906,F906-D906+1)*24)</f>
        <v/>
      </c>
      <c r="N906" s="11">
        <f>IF(B906="","",SUMPRODUCT(MAX(($B$2:$B$905=B906)*($G$2:$G$905))))</f>
        <v/>
      </c>
      <c r="O906" s="3">
        <f>IF(B906="","",IF(COUNTIF('Araçlar'!$A$2:$A$101,B906)=0,"Plaka araç listesinde yok",IF(A906="","Tarih girilmedi",IF(AND(E906&lt;&gt;"",G906&lt;&gt;"",G906&lt;E906),"Dönüş km çıkıştan küçük",IF(OR(E906="",N906=0),"",IF(E906&lt;N906,"Çıkış km önceki dönüşten küçük",IF(E906&gt;N906,"Önceki dönüşten "&amp;TEXT(E906-N906,"0")&amp;" km fazla","")))))))</f>
        <v/>
      </c>
    </row>
    <row r="907">
      <c r="A907" s="4" t="n"/>
      <c r="B907" s="3" t="n"/>
      <c r="C907" s="3" t="n"/>
      <c r="D907" s="6" t="n"/>
      <c r="E907" s="7" t="n"/>
      <c r="F907" s="6" t="n"/>
      <c r="G907" s="7" t="n"/>
      <c r="H907" s="3" t="n"/>
      <c r="I907" s="8" t="n"/>
      <c r="J907" s="9" t="n"/>
      <c r="K907" s="3" t="n"/>
      <c r="L907" s="7">
        <f>IF(OR(E907="",G907=""),"",IF(G907&lt;E907,"",G907-E907))</f>
        <v/>
      </c>
      <c r="M907" s="10">
        <f>IF(OR(D907="",F907=""),"",IF(F907&gt;=D907,F907-D907,F907-D907+1)*24)</f>
        <v/>
      </c>
      <c r="N907" s="11">
        <f>IF(B907="","",SUMPRODUCT(MAX(($B$2:$B$906=B907)*($G$2:$G$906))))</f>
        <v/>
      </c>
      <c r="O907" s="3">
        <f>IF(B907="","",IF(COUNTIF('Araçlar'!$A$2:$A$101,B907)=0,"Plaka araç listesinde yok",IF(A907="","Tarih girilmedi",IF(AND(E907&lt;&gt;"",G907&lt;&gt;"",G907&lt;E907),"Dönüş km çıkıştan küçük",IF(OR(E907="",N907=0),"",IF(E907&lt;N907,"Çıkış km önceki dönüşten küçük",IF(E907&gt;N907,"Önceki dönüşten "&amp;TEXT(E907-N907,"0")&amp;" km fazla","")))))))</f>
        <v/>
      </c>
    </row>
    <row r="908">
      <c r="A908" s="4" t="n"/>
      <c r="B908" s="3" t="n"/>
      <c r="C908" s="3" t="n"/>
      <c r="D908" s="6" t="n"/>
      <c r="E908" s="7" t="n"/>
      <c r="F908" s="6" t="n"/>
      <c r="G908" s="7" t="n"/>
      <c r="H908" s="3" t="n"/>
      <c r="I908" s="8" t="n"/>
      <c r="J908" s="9" t="n"/>
      <c r="K908" s="3" t="n"/>
      <c r="L908" s="7">
        <f>IF(OR(E908="",G908=""),"",IF(G908&lt;E908,"",G908-E908))</f>
        <v/>
      </c>
      <c r="M908" s="10">
        <f>IF(OR(D908="",F908=""),"",IF(F908&gt;=D908,F908-D908,F908-D908+1)*24)</f>
        <v/>
      </c>
      <c r="N908" s="11">
        <f>IF(B908="","",SUMPRODUCT(MAX(($B$2:$B$907=B908)*($G$2:$G$907))))</f>
        <v/>
      </c>
      <c r="O908" s="3">
        <f>IF(B908="","",IF(COUNTIF('Araçlar'!$A$2:$A$101,B908)=0,"Plaka araç listesinde yok",IF(A908="","Tarih girilmedi",IF(AND(E908&lt;&gt;"",G908&lt;&gt;"",G908&lt;E908),"Dönüş km çıkıştan küçük",IF(OR(E908="",N908=0),"",IF(E908&lt;N908,"Çıkış km önceki dönüşten küçük",IF(E908&gt;N908,"Önceki dönüşten "&amp;TEXT(E908-N908,"0")&amp;" km fazla","")))))))</f>
        <v/>
      </c>
    </row>
    <row r="909">
      <c r="A909" s="4" t="n"/>
      <c r="B909" s="3" t="n"/>
      <c r="C909" s="3" t="n"/>
      <c r="D909" s="6" t="n"/>
      <c r="E909" s="7" t="n"/>
      <c r="F909" s="6" t="n"/>
      <c r="G909" s="7" t="n"/>
      <c r="H909" s="3" t="n"/>
      <c r="I909" s="8" t="n"/>
      <c r="J909" s="9" t="n"/>
      <c r="K909" s="3" t="n"/>
      <c r="L909" s="7">
        <f>IF(OR(E909="",G909=""),"",IF(G909&lt;E909,"",G909-E909))</f>
        <v/>
      </c>
      <c r="M909" s="10">
        <f>IF(OR(D909="",F909=""),"",IF(F909&gt;=D909,F909-D909,F909-D909+1)*24)</f>
        <v/>
      </c>
      <c r="N909" s="11">
        <f>IF(B909="","",SUMPRODUCT(MAX(($B$2:$B$908=B909)*($G$2:$G$908))))</f>
        <v/>
      </c>
      <c r="O909" s="3">
        <f>IF(B909="","",IF(COUNTIF('Araçlar'!$A$2:$A$101,B909)=0,"Plaka araç listesinde yok",IF(A909="","Tarih girilmedi",IF(AND(E909&lt;&gt;"",G909&lt;&gt;"",G909&lt;E909),"Dönüş km çıkıştan küçük",IF(OR(E909="",N909=0),"",IF(E909&lt;N909,"Çıkış km önceki dönüşten küçük",IF(E909&gt;N909,"Önceki dönüşten "&amp;TEXT(E909-N909,"0")&amp;" km fazla","")))))))</f>
        <v/>
      </c>
    </row>
    <row r="910">
      <c r="A910" s="4" t="n"/>
      <c r="B910" s="3" t="n"/>
      <c r="C910" s="3" t="n"/>
      <c r="D910" s="6" t="n"/>
      <c r="E910" s="7" t="n"/>
      <c r="F910" s="6" t="n"/>
      <c r="G910" s="7" t="n"/>
      <c r="H910" s="3" t="n"/>
      <c r="I910" s="8" t="n"/>
      <c r="J910" s="9" t="n"/>
      <c r="K910" s="3" t="n"/>
      <c r="L910" s="7">
        <f>IF(OR(E910="",G910=""),"",IF(G910&lt;E910,"",G910-E910))</f>
        <v/>
      </c>
      <c r="M910" s="10">
        <f>IF(OR(D910="",F910=""),"",IF(F910&gt;=D910,F910-D910,F910-D910+1)*24)</f>
        <v/>
      </c>
      <c r="N910" s="11">
        <f>IF(B910="","",SUMPRODUCT(MAX(($B$2:$B$909=B910)*($G$2:$G$909))))</f>
        <v/>
      </c>
      <c r="O910" s="3">
        <f>IF(B910="","",IF(COUNTIF('Araçlar'!$A$2:$A$101,B910)=0,"Plaka araç listesinde yok",IF(A910="","Tarih girilmedi",IF(AND(E910&lt;&gt;"",G910&lt;&gt;"",G910&lt;E910),"Dönüş km çıkıştan küçük",IF(OR(E910="",N910=0),"",IF(E910&lt;N910,"Çıkış km önceki dönüşten küçük",IF(E910&gt;N910,"Önceki dönüşten "&amp;TEXT(E910-N910,"0")&amp;" km fazla","")))))))</f>
        <v/>
      </c>
    </row>
    <row r="911">
      <c r="A911" s="4" t="n"/>
      <c r="B911" s="3" t="n"/>
      <c r="C911" s="3" t="n"/>
      <c r="D911" s="6" t="n"/>
      <c r="E911" s="7" t="n"/>
      <c r="F911" s="6" t="n"/>
      <c r="G911" s="7" t="n"/>
      <c r="H911" s="3" t="n"/>
      <c r="I911" s="8" t="n"/>
      <c r="J911" s="9" t="n"/>
      <c r="K911" s="3" t="n"/>
      <c r="L911" s="7">
        <f>IF(OR(E911="",G911=""),"",IF(G911&lt;E911,"",G911-E911))</f>
        <v/>
      </c>
      <c r="M911" s="10">
        <f>IF(OR(D911="",F911=""),"",IF(F911&gt;=D911,F911-D911,F911-D911+1)*24)</f>
        <v/>
      </c>
      <c r="N911" s="11">
        <f>IF(B911="","",SUMPRODUCT(MAX(($B$2:$B$910=B911)*($G$2:$G$910))))</f>
        <v/>
      </c>
      <c r="O911" s="3">
        <f>IF(B911="","",IF(COUNTIF('Araçlar'!$A$2:$A$101,B911)=0,"Plaka araç listesinde yok",IF(A911="","Tarih girilmedi",IF(AND(E911&lt;&gt;"",G911&lt;&gt;"",G911&lt;E911),"Dönüş km çıkıştan küçük",IF(OR(E911="",N911=0),"",IF(E911&lt;N911,"Çıkış km önceki dönüşten küçük",IF(E911&gt;N911,"Önceki dönüşten "&amp;TEXT(E911-N911,"0")&amp;" km fazla","")))))))</f>
        <v/>
      </c>
    </row>
    <row r="912">
      <c r="A912" s="4" t="n"/>
      <c r="B912" s="3" t="n"/>
      <c r="C912" s="3" t="n"/>
      <c r="D912" s="6" t="n"/>
      <c r="E912" s="7" t="n"/>
      <c r="F912" s="6" t="n"/>
      <c r="G912" s="7" t="n"/>
      <c r="H912" s="3" t="n"/>
      <c r="I912" s="8" t="n"/>
      <c r="J912" s="9" t="n"/>
      <c r="K912" s="3" t="n"/>
      <c r="L912" s="7">
        <f>IF(OR(E912="",G912=""),"",IF(G912&lt;E912,"",G912-E912))</f>
        <v/>
      </c>
      <c r="M912" s="10">
        <f>IF(OR(D912="",F912=""),"",IF(F912&gt;=D912,F912-D912,F912-D912+1)*24)</f>
        <v/>
      </c>
      <c r="N912" s="11">
        <f>IF(B912="","",SUMPRODUCT(MAX(($B$2:$B$911=B912)*($G$2:$G$911))))</f>
        <v/>
      </c>
      <c r="O912" s="3">
        <f>IF(B912="","",IF(COUNTIF('Araçlar'!$A$2:$A$101,B912)=0,"Plaka araç listesinde yok",IF(A912="","Tarih girilmedi",IF(AND(E912&lt;&gt;"",G912&lt;&gt;"",G912&lt;E912),"Dönüş km çıkıştan küçük",IF(OR(E912="",N912=0),"",IF(E912&lt;N912,"Çıkış km önceki dönüşten küçük",IF(E912&gt;N912,"Önceki dönüşten "&amp;TEXT(E912-N912,"0")&amp;" km fazla","")))))))</f>
        <v/>
      </c>
    </row>
    <row r="913">
      <c r="A913" s="4" t="n"/>
      <c r="B913" s="3" t="n"/>
      <c r="C913" s="3" t="n"/>
      <c r="D913" s="6" t="n"/>
      <c r="E913" s="7" t="n"/>
      <c r="F913" s="6" t="n"/>
      <c r="G913" s="7" t="n"/>
      <c r="H913" s="3" t="n"/>
      <c r="I913" s="8" t="n"/>
      <c r="J913" s="9" t="n"/>
      <c r="K913" s="3" t="n"/>
      <c r="L913" s="7">
        <f>IF(OR(E913="",G913=""),"",IF(G913&lt;E913,"",G913-E913))</f>
        <v/>
      </c>
      <c r="M913" s="10">
        <f>IF(OR(D913="",F913=""),"",IF(F913&gt;=D913,F913-D913,F913-D913+1)*24)</f>
        <v/>
      </c>
      <c r="N913" s="11">
        <f>IF(B913="","",SUMPRODUCT(MAX(($B$2:$B$912=B913)*($G$2:$G$912))))</f>
        <v/>
      </c>
      <c r="O913" s="3">
        <f>IF(B913="","",IF(COUNTIF('Araçlar'!$A$2:$A$101,B913)=0,"Plaka araç listesinde yok",IF(A913="","Tarih girilmedi",IF(AND(E913&lt;&gt;"",G913&lt;&gt;"",G913&lt;E913),"Dönüş km çıkıştan küçük",IF(OR(E913="",N913=0),"",IF(E913&lt;N913,"Çıkış km önceki dönüşten küçük",IF(E913&gt;N913,"Önceki dönüşten "&amp;TEXT(E913-N913,"0")&amp;" km fazla","")))))))</f>
        <v/>
      </c>
    </row>
    <row r="914">
      <c r="A914" s="4" t="n"/>
      <c r="B914" s="3" t="n"/>
      <c r="C914" s="3" t="n"/>
      <c r="D914" s="6" t="n"/>
      <c r="E914" s="7" t="n"/>
      <c r="F914" s="6" t="n"/>
      <c r="G914" s="7" t="n"/>
      <c r="H914" s="3" t="n"/>
      <c r="I914" s="8" t="n"/>
      <c r="J914" s="9" t="n"/>
      <c r="K914" s="3" t="n"/>
      <c r="L914" s="7">
        <f>IF(OR(E914="",G914=""),"",IF(G914&lt;E914,"",G914-E914))</f>
        <v/>
      </c>
      <c r="M914" s="10">
        <f>IF(OR(D914="",F914=""),"",IF(F914&gt;=D914,F914-D914,F914-D914+1)*24)</f>
        <v/>
      </c>
      <c r="N914" s="11">
        <f>IF(B914="","",SUMPRODUCT(MAX(($B$2:$B$913=B914)*($G$2:$G$913))))</f>
        <v/>
      </c>
      <c r="O914" s="3">
        <f>IF(B914="","",IF(COUNTIF('Araçlar'!$A$2:$A$101,B914)=0,"Plaka araç listesinde yok",IF(A914="","Tarih girilmedi",IF(AND(E914&lt;&gt;"",G914&lt;&gt;"",G914&lt;E914),"Dönüş km çıkıştan küçük",IF(OR(E914="",N914=0),"",IF(E914&lt;N914,"Çıkış km önceki dönüşten küçük",IF(E914&gt;N914,"Önceki dönüşten "&amp;TEXT(E914-N914,"0")&amp;" km fazla","")))))))</f>
        <v/>
      </c>
    </row>
    <row r="915">
      <c r="A915" s="4" t="n"/>
      <c r="B915" s="3" t="n"/>
      <c r="C915" s="3" t="n"/>
      <c r="D915" s="6" t="n"/>
      <c r="E915" s="7" t="n"/>
      <c r="F915" s="6" t="n"/>
      <c r="G915" s="7" t="n"/>
      <c r="H915" s="3" t="n"/>
      <c r="I915" s="8" t="n"/>
      <c r="J915" s="9" t="n"/>
      <c r="K915" s="3" t="n"/>
      <c r="L915" s="7">
        <f>IF(OR(E915="",G915=""),"",IF(G915&lt;E915,"",G915-E915))</f>
        <v/>
      </c>
      <c r="M915" s="10">
        <f>IF(OR(D915="",F915=""),"",IF(F915&gt;=D915,F915-D915,F915-D915+1)*24)</f>
        <v/>
      </c>
      <c r="N915" s="11">
        <f>IF(B915="","",SUMPRODUCT(MAX(($B$2:$B$914=B915)*($G$2:$G$914))))</f>
        <v/>
      </c>
      <c r="O915" s="3">
        <f>IF(B915="","",IF(COUNTIF('Araçlar'!$A$2:$A$101,B915)=0,"Plaka araç listesinde yok",IF(A915="","Tarih girilmedi",IF(AND(E915&lt;&gt;"",G915&lt;&gt;"",G915&lt;E915),"Dönüş km çıkıştan küçük",IF(OR(E915="",N915=0),"",IF(E915&lt;N915,"Çıkış km önceki dönüşten küçük",IF(E915&gt;N915,"Önceki dönüşten "&amp;TEXT(E915-N915,"0")&amp;" km fazla","")))))))</f>
        <v/>
      </c>
    </row>
    <row r="916">
      <c r="A916" s="4" t="n"/>
      <c r="B916" s="3" t="n"/>
      <c r="C916" s="3" t="n"/>
      <c r="D916" s="6" t="n"/>
      <c r="E916" s="7" t="n"/>
      <c r="F916" s="6" t="n"/>
      <c r="G916" s="7" t="n"/>
      <c r="H916" s="3" t="n"/>
      <c r="I916" s="8" t="n"/>
      <c r="J916" s="9" t="n"/>
      <c r="K916" s="3" t="n"/>
      <c r="L916" s="7">
        <f>IF(OR(E916="",G916=""),"",IF(G916&lt;E916,"",G916-E916))</f>
        <v/>
      </c>
      <c r="M916" s="10">
        <f>IF(OR(D916="",F916=""),"",IF(F916&gt;=D916,F916-D916,F916-D916+1)*24)</f>
        <v/>
      </c>
      <c r="N916" s="11">
        <f>IF(B916="","",SUMPRODUCT(MAX(($B$2:$B$915=B916)*($G$2:$G$915))))</f>
        <v/>
      </c>
      <c r="O916" s="3">
        <f>IF(B916="","",IF(COUNTIF('Araçlar'!$A$2:$A$101,B916)=0,"Plaka araç listesinde yok",IF(A916="","Tarih girilmedi",IF(AND(E916&lt;&gt;"",G916&lt;&gt;"",G916&lt;E916),"Dönüş km çıkıştan küçük",IF(OR(E916="",N916=0),"",IF(E916&lt;N916,"Çıkış km önceki dönüşten küçük",IF(E916&gt;N916,"Önceki dönüşten "&amp;TEXT(E916-N916,"0")&amp;" km fazla","")))))))</f>
        <v/>
      </c>
    </row>
    <row r="917">
      <c r="A917" s="4" t="n"/>
      <c r="B917" s="3" t="n"/>
      <c r="C917" s="3" t="n"/>
      <c r="D917" s="6" t="n"/>
      <c r="E917" s="7" t="n"/>
      <c r="F917" s="6" t="n"/>
      <c r="G917" s="7" t="n"/>
      <c r="H917" s="3" t="n"/>
      <c r="I917" s="8" t="n"/>
      <c r="J917" s="9" t="n"/>
      <c r="K917" s="3" t="n"/>
      <c r="L917" s="7">
        <f>IF(OR(E917="",G917=""),"",IF(G917&lt;E917,"",G917-E917))</f>
        <v/>
      </c>
      <c r="M917" s="10">
        <f>IF(OR(D917="",F917=""),"",IF(F917&gt;=D917,F917-D917,F917-D917+1)*24)</f>
        <v/>
      </c>
      <c r="N917" s="11">
        <f>IF(B917="","",SUMPRODUCT(MAX(($B$2:$B$916=B917)*($G$2:$G$916))))</f>
        <v/>
      </c>
      <c r="O917" s="3">
        <f>IF(B917="","",IF(COUNTIF('Araçlar'!$A$2:$A$101,B917)=0,"Plaka araç listesinde yok",IF(A917="","Tarih girilmedi",IF(AND(E917&lt;&gt;"",G917&lt;&gt;"",G917&lt;E917),"Dönüş km çıkıştan küçük",IF(OR(E917="",N917=0),"",IF(E917&lt;N917,"Çıkış km önceki dönüşten küçük",IF(E917&gt;N917,"Önceki dönüşten "&amp;TEXT(E917-N917,"0")&amp;" km fazla","")))))))</f>
        <v/>
      </c>
    </row>
    <row r="918">
      <c r="A918" s="4" t="n"/>
      <c r="B918" s="3" t="n"/>
      <c r="C918" s="3" t="n"/>
      <c r="D918" s="6" t="n"/>
      <c r="E918" s="7" t="n"/>
      <c r="F918" s="6" t="n"/>
      <c r="G918" s="7" t="n"/>
      <c r="H918" s="3" t="n"/>
      <c r="I918" s="8" t="n"/>
      <c r="J918" s="9" t="n"/>
      <c r="K918" s="3" t="n"/>
      <c r="L918" s="7">
        <f>IF(OR(E918="",G918=""),"",IF(G918&lt;E918,"",G918-E918))</f>
        <v/>
      </c>
      <c r="M918" s="10">
        <f>IF(OR(D918="",F918=""),"",IF(F918&gt;=D918,F918-D918,F918-D918+1)*24)</f>
        <v/>
      </c>
      <c r="N918" s="11">
        <f>IF(B918="","",SUMPRODUCT(MAX(($B$2:$B$917=B918)*($G$2:$G$917))))</f>
        <v/>
      </c>
      <c r="O918" s="3">
        <f>IF(B918="","",IF(COUNTIF('Araçlar'!$A$2:$A$101,B918)=0,"Plaka araç listesinde yok",IF(A918="","Tarih girilmedi",IF(AND(E918&lt;&gt;"",G918&lt;&gt;"",G918&lt;E918),"Dönüş km çıkıştan küçük",IF(OR(E918="",N918=0),"",IF(E918&lt;N918,"Çıkış km önceki dönüşten küçük",IF(E918&gt;N918,"Önceki dönüşten "&amp;TEXT(E918-N918,"0")&amp;" km fazla","")))))))</f>
        <v/>
      </c>
    </row>
    <row r="919">
      <c r="A919" s="4" t="n"/>
      <c r="B919" s="3" t="n"/>
      <c r="C919" s="3" t="n"/>
      <c r="D919" s="6" t="n"/>
      <c r="E919" s="7" t="n"/>
      <c r="F919" s="6" t="n"/>
      <c r="G919" s="7" t="n"/>
      <c r="H919" s="3" t="n"/>
      <c r="I919" s="8" t="n"/>
      <c r="J919" s="9" t="n"/>
      <c r="K919" s="3" t="n"/>
      <c r="L919" s="7">
        <f>IF(OR(E919="",G919=""),"",IF(G919&lt;E919,"",G919-E919))</f>
        <v/>
      </c>
      <c r="M919" s="10">
        <f>IF(OR(D919="",F919=""),"",IF(F919&gt;=D919,F919-D919,F919-D919+1)*24)</f>
        <v/>
      </c>
      <c r="N919" s="11">
        <f>IF(B919="","",SUMPRODUCT(MAX(($B$2:$B$918=B919)*($G$2:$G$918))))</f>
        <v/>
      </c>
      <c r="O919" s="3">
        <f>IF(B919="","",IF(COUNTIF('Araçlar'!$A$2:$A$101,B919)=0,"Plaka araç listesinde yok",IF(A919="","Tarih girilmedi",IF(AND(E919&lt;&gt;"",G919&lt;&gt;"",G919&lt;E919),"Dönüş km çıkıştan küçük",IF(OR(E919="",N919=0),"",IF(E919&lt;N919,"Çıkış km önceki dönüşten küçük",IF(E919&gt;N919,"Önceki dönüşten "&amp;TEXT(E919-N919,"0")&amp;" km fazla","")))))))</f>
        <v/>
      </c>
    </row>
    <row r="920">
      <c r="A920" s="4" t="n"/>
      <c r="B920" s="3" t="n"/>
      <c r="C920" s="3" t="n"/>
      <c r="D920" s="6" t="n"/>
      <c r="E920" s="7" t="n"/>
      <c r="F920" s="6" t="n"/>
      <c r="G920" s="7" t="n"/>
      <c r="H920" s="3" t="n"/>
      <c r="I920" s="8" t="n"/>
      <c r="J920" s="9" t="n"/>
      <c r="K920" s="3" t="n"/>
      <c r="L920" s="7">
        <f>IF(OR(E920="",G920=""),"",IF(G920&lt;E920,"",G920-E920))</f>
        <v/>
      </c>
      <c r="M920" s="10">
        <f>IF(OR(D920="",F920=""),"",IF(F920&gt;=D920,F920-D920,F920-D920+1)*24)</f>
        <v/>
      </c>
      <c r="N920" s="11">
        <f>IF(B920="","",SUMPRODUCT(MAX(($B$2:$B$919=B920)*($G$2:$G$919))))</f>
        <v/>
      </c>
      <c r="O920" s="3">
        <f>IF(B920="","",IF(COUNTIF('Araçlar'!$A$2:$A$101,B920)=0,"Plaka araç listesinde yok",IF(A920="","Tarih girilmedi",IF(AND(E920&lt;&gt;"",G920&lt;&gt;"",G920&lt;E920),"Dönüş km çıkıştan küçük",IF(OR(E920="",N920=0),"",IF(E920&lt;N920,"Çıkış km önceki dönüşten küçük",IF(E920&gt;N920,"Önceki dönüşten "&amp;TEXT(E920-N920,"0")&amp;" km fazla","")))))))</f>
        <v/>
      </c>
    </row>
    <row r="921">
      <c r="A921" s="4" t="n"/>
      <c r="B921" s="3" t="n"/>
      <c r="C921" s="3" t="n"/>
      <c r="D921" s="6" t="n"/>
      <c r="E921" s="7" t="n"/>
      <c r="F921" s="6" t="n"/>
      <c r="G921" s="7" t="n"/>
      <c r="H921" s="3" t="n"/>
      <c r="I921" s="8" t="n"/>
      <c r="J921" s="9" t="n"/>
      <c r="K921" s="3" t="n"/>
      <c r="L921" s="7">
        <f>IF(OR(E921="",G921=""),"",IF(G921&lt;E921,"",G921-E921))</f>
        <v/>
      </c>
      <c r="M921" s="10">
        <f>IF(OR(D921="",F921=""),"",IF(F921&gt;=D921,F921-D921,F921-D921+1)*24)</f>
        <v/>
      </c>
      <c r="N921" s="11">
        <f>IF(B921="","",SUMPRODUCT(MAX(($B$2:$B$920=B921)*($G$2:$G$920))))</f>
        <v/>
      </c>
      <c r="O921" s="3">
        <f>IF(B921="","",IF(COUNTIF('Araçlar'!$A$2:$A$101,B921)=0,"Plaka araç listesinde yok",IF(A921="","Tarih girilmedi",IF(AND(E921&lt;&gt;"",G921&lt;&gt;"",G921&lt;E921),"Dönüş km çıkıştan küçük",IF(OR(E921="",N921=0),"",IF(E921&lt;N921,"Çıkış km önceki dönüşten küçük",IF(E921&gt;N921,"Önceki dönüşten "&amp;TEXT(E921-N921,"0")&amp;" km fazla","")))))))</f>
        <v/>
      </c>
    </row>
    <row r="922">
      <c r="A922" s="4" t="n"/>
      <c r="B922" s="3" t="n"/>
      <c r="C922" s="3" t="n"/>
      <c r="D922" s="6" t="n"/>
      <c r="E922" s="7" t="n"/>
      <c r="F922" s="6" t="n"/>
      <c r="G922" s="7" t="n"/>
      <c r="H922" s="3" t="n"/>
      <c r="I922" s="8" t="n"/>
      <c r="J922" s="9" t="n"/>
      <c r="K922" s="3" t="n"/>
      <c r="L922" s="7">
        <f>IF(OR(E922="",G922=""),"",IF(G922&lt;E922,"",G922-E922))</f>
        <v/>
      </c>
      <c r="M922" s="10">
        <f>IF(OR(D922="",F922=""),"",IF(F922&gt;=D922,F922-D922,F922-D922+1)*24)</f>
        <v/>
      </c>
      <c r="N922" s="11">
        <f>IF(B922="","",SUMPRODUCT(MAX(($B$2:$B$921=B922)*($G$2:$G$921))))</f>
        <v/>
      </c>
      <c r="O922" s="3">
        <f>IF(B922="","",IF(COUNTIF('Araçlar'!$A$2:$A$101,B922)=0,"Plaka araç listesinde yok",IF(A922="","Tarih girilmedi",IF(AND(E922&lt;&gt;"",G922&lt;&gt;"",G922&lt;E922),"Dönüş km çıkıştan küçük",IF(OR(E922="",N922=0),"",IF(E922&lt;N922,"Çıkış km önceki dönüşten küçük",IF(E922&gt;N922,"Önceki dönüşten "&amp;TEXT(E922-N922,"0")&amp;" km fazla","")))))))</f>
        <v/>
      </c>
    </row>
    <row r="923">
      <c r="A923" s="4" t="n"/>
      <c r="B923" s="3" t="n"/>
      <c r="C923" s="3" t="n"/>
      <c r="D923" s="6" t="n"/>
      <c r="E923" s="7" t="n"/>
      <c r="F923" s="6" t="n"/>
      <c r="G923" s="7" t="n"/>
      <c r="H923" s="3" t="n"/>
      <c r="I923" s="8" t="n"/>
      <c r="J923" s="9" t="n"/>
      <c r="K923" s="3" t="n"/>
      <c r="L923" s="7">
        <f>IF(OR(E923="",G923=""),"",IF(G923&lt;E923,"",G923-E923))</f>
        <v/>
      </c>
      <c r="M923" s="10">
        <f>IF(OR(D923="",F923=""),"",IF(F923&gt;=D923,F923-D923,F923-D923+1)*24)</f>
        <v/>
      </c>
      <c r="N923" s="11">
        <f>IF(B923="","",SUMPRODUCT(MAX(($B$2:$B$922=B923)*($G$2:$G$922))))</f>
        <v/>
      </c>
      <c r="O923" s="3">
        <f>IF(B923="","",IF(COUNTIF('Araçlar'!$A$2:$A$101,B923)=0,"Plaka araç listesinde yok",IF(A923="","Tarih girilmedi",IF(AND(E923&lt;&gt;"",G923&lt;&gt;"",G923&lt;E923),"Dönüş km çıkıştan küçük",IF(OR(E923="",N923=0),"",IF(E923&lt;N923,"Çıkış km önceki dönüşten küçük",IF(E923&gt;N923,"Önceki dönüşten "&amp;TEXT(E923-N923,"0")&amp;" km fazla","")))))))</f>
        <v/>
      </c>
    </row>
    <row r="924">
      <c r="A924" s="4" t="n"/>
      <c r="B924" s="3" t="n"/>
      <c r="C924" s="3" t="n"/>
      <c r="D924" s="6" t="n"/>
      <c r="E924" s="7" t="n"/>
      <c r="F924" s="6" t="n"/>
      <c r="G924" s="7" t="n"/>
      <c r="H924" s="3" t="n"/>
      <c r="I924" s="8" t="n"/>
      <c r="J924" s="9" t="n"/>
      <c r="K924" s="3" t="n"/>
      <c r="L924" s="7">
        <f>IF(OR(E924="",G924=""),"",IF(G924&lt;E924,"",G924-E924))</f>
        <v/>
      </c>
      <c r="M924" s="10">
        <f>IF(OR(D924="",F924=""),"",IF(F924&gt;=D924,F924-D924,F924-D924+1)*24)</f>
        <v/>
      </c>
      <c r="N924" s="11">
        <f>IF(B924="","",SUMPRODUCT(MAX(($B$2:$B$923=B924)*($G$2:$G$923))))</f>
        <v/>
      </c>
      <c r="O924" s="3">
        <f>IF(B924="","",IF(COUNTIF('Araçlar'!$A$2:$A$101,B924)=0,"Plaka araç listesinde yok",IF(A924="","Tarih girilmedi",IF(AND(E924&lt;&gt;"",G924&lt;&gt;"",G924&lt;E924),"Dönüş km çıkıştan küçük",IF(OR(E924="",N924=0),"",IF(E924&lt;N924,"Çıkış km önceki dönüşten küçük",IF(E924&gt;N924,"Önceki dönüşten "&amp;TEXT(E924-N924,"0")&amp;" km fazla","")))))))</f>
        <v/>
      </c>
    </row>
    <row r="925">
      <c r="A925" s="4" t="n"/>
      <c r="B925" s="3" t="n"/>
      <c r="C925" s="3" t="n"/>
      <c r="D925" s="6" t="n"/>
      <c r="E925" s="7" t="n"/>
      <c r="F925" s="6" t="n"/>
      <c r="G925" s="7" t="n"/>
      <c r="H925" s="3" t="n"/>
      <c r="I925" s="8" t="n"/>
      <c r="J925" s="9" t="n"/>
      <c r="K925" s="3" t="n"/>
      <c r="L925" s="7">
        <f>IF(OR(E925="",G925=""),"",IF(G925&lt;E925,"",G925-E925))</f>
        <v/>
      </c>
      <c r="M925" s="10">
        <f>IF(OR(D925="",F925=""),"",IF(F925&gt;=D925,F925-D925,F925-D925+1)*24)</f>
        <v/>
      </c>
      <c r="N925" s="11">
        <f>IF(B925="","",SUMPRODUCT(MAX(($B$2:$B$924=B925)*($G$2:$G$924))))</f>
        <v/>
      </c>
      <c r="O925" s="3">
        <f>IF(B925="","",IF(COUNTIF('Araçlar'!$A$2:$A$101,B925)=0,"Plaka araç listesinde yok",IF(A925="","Tarih girilmedi",IF(AND(E925&lt;&gt;"",G925&lt;&gt;"",G925&lt;E925),"Dönüş km çıkıştan küçük",IF(OR(E925="",N925=0),"",IF(E925&lt;N925,"Çıkış km önceki dönüşten küçük",IF(E925&gt;N925,"Önceki dönüşten "&amp;TEXT(E925-N925,"0")&amp;" km fazla","")))))))</f>
        <v/>
      </c>
    </row>
    <row r="926">
      <c r="A926" s="4" t="n"/>
      <c r="B926" s="3" t="n"/>
      <c r="C926" s="3" t="n"/>
      <c r="D926" s="6" t="n"/>
      <c r="E926" s="7" t="n"/>
      <c r="F926" s="6" t="n"/>
      <c r="G926" s="7" t="n"/>
      <c r="H926" s="3" t="n"/>
      <c r="I926" s="8" t="n"/>
      <c r="J926" s="9" t="n"/>
      <c r="K926" s="3" t="n"/>
      <c r="L926" s="7">
        <f>IF(OR(E926="",G926=""),"",IF(G926&lt;E926,"",G926-E926))</f>
        <v/>
      </c>
      <c r="M926" s="10">
        <f>IF(OR(D926="",F926=""),"",IF(F926&gt;=D926,F926-D926,F926-D926+1)*24)</f>
        <v/>
      </c>
      <c r="N926" s="11">
        <f>IF(B926="","",SUMPRODUCT(MAX(($B$2:$B$925=B926)*($G$2:$G$925))))</f>
        <v/>
      </c>
      <c r="O926" s="3">
        <f>IF(B926="","",IF(COUNTIF('Araçlar'!$A$2:$A$101,B926)=0,"Plaka araç listesinde yok",IF(A926="","Tarih girilmedi",IF(AND(E926&lt;&gt;"",G926&lt;&gt;"",G926&lt;E926),"Dönüş km çıkıştan küçük",IF(OR(E926="",N926=0),"",IF(E926&lt;N926,"Çıkış km önceki dönüşten küçük",IF(E926&gt;N926,"Önceki dönüşten "&amp;TEXT(E926-N926,"0")&amp;" km fazla","")))))))</f>
        <v/>
      </c>
    </row>
    <row r="927">
      <c r="A927" s="4" t="n"/>
      <c r="B927" s="3" t="n"/>
      <c r="C927" s="3" t="n"/>
      <c r="D927" s="6" t="n"/>
      <c r="E927" s="7" t="n"/>
      <c r="F927" s="6" t="n"/>
      <c r="G927" s="7" t="n"/>
      <c r="H927" s="3" t="n"/>
      <c r="I927" s="8" t="n"/>
      <c r="J927" s="9" t="n"/>
      <c r="K927" s="3" t="n"/>
      <c r="L927" s="7">
        <f>IF(OR(E927="",G927=""),"",IF(G927&lt;E927,"",G927-E927))</f>
        <v/>
      </c>
      <c r="M927" s="10">
        <f>IF(OR(D927="",F927=""),"",IF(F927&gt;=D927,F927-D927,F927-D927+1)*24)</f>
        <v/>
      </c>
      <c r="N927" s="11">
        <f>IF(B927="","",SUMPRODUCT(MAX(($B$2:$B$926=B927)*($G$2:$G$926))))</f>
        <v/>
      </c>
      <c r="O927" s="3">
        <f>IF(B927="","",IF(COUNTIF('Araçlar'!$A$2:$A$101,B927)=0,"Plaka araç listesinde yok",IF(A927="","Tarih girilmedi",IF(AND(E927&lt;&gt;"",G927&lt;&gt;"",G927&lt;E927),"Dönüş km çıkıştan küçük",IF(OR(E927="",N927=0),"",IF(E927&lt;N927,"Çıkış km önceki dönüşten küçük",IF(E927&gt;N927,"Önceki dönüşten "&amp;TEXT(E927-N927,"0")&amp;" km fazla","")))))))</f>
        <v/>
      </c>
    </row>
    <row r="928">
      <c r="A928" s="4" t="n"/>
      <c r="B928" s="3" t="n"/>
      <c r="C928" s="3" t="n"/>
      <c r="D928" s="6" t="n"/>
      <c r="E928" s="7" t="n"/>
      <c r="F928" s="6" t="n"/>
      <c r="G928" s="7" t="n"/>
      <c r="H928" s="3" t="n"/>
      <c r="I928" s="8" t="n"/>
      <c r="J928" s="9" t="n"/>
      <c r="K928" s="3" t="n"/>
      <c r="L928" s="7">
        <f>IF(OR(E928="",G928=""),"",IF(G928&lt;E928,"",G928-E928))</f>
        <v/>
      </c>
      <c r="M928" s="10">
        <f>IF(OR(D928="",F928=""),"",IF(F928&gt;=D928,F928-D928,F928-D928+1)*24)</f>
        <v/>
      </c>
      <c r="N928" s="11">
        <f>IF(B928="","",SUMPRODUCT(MAX(($B$2:$B$927=B928)*($G$2:$G$927))))</f>
        <v/>
      </c>
      <c r="O928" s="3">
        <f>IF(B928="","",IF(COUNTIF('Araçlar'!$A$2:$A$101,B928)=0,"Plaka araç listesinde yok",IF(A928="","Tarih girilmedi",IF(AND(E928&lt;&gt;"",G928&lt;&gt;"",G928&lt;E928),"Dönüş km çıkıştan küçük",IF(OR(E928="",N928=0),"",IF(E928&lt;N928,"Çıkış km önceki dönüşten küçük",IF(E928&gt;N928,"Önceki dönüşten "&amp;TEXT(E928-N928,"0")&amp;" km fazla","")))))))</f>
        <v/>
      </c>
    </row>
    <row r="929">
      <c r="A929" s="4" t="n"/>
      <c r="B929" s="3" t="n"/>
      <c r="C929" s="3" t="n"/>
      <c r="D929" s="6" t="n"/>
      <c r="E929" s="7" t="n"/>
      <c r="F929" s="6" t="n"/>
      <c r="G929" s="7" t="n"/>
      <c r="H929" s="3" t="n"/>
      <c r="I929" s="8" t="n"/>
      <c r="J929" s="9" t="n"/>
      <c r="K929" s="3" t="n"/>
      <c r="L929" s="7">
        <f>IF(OR(E929="",G929=""),"",IF(G929&lt;E929,"",G929-E929))</f>
        <v/>
      </c>
      <c r="M929" s="10">
        <f>IF(OR(D929="",F929=""),"",IF(F929&gt;=D929,F929-D929,F929-D929+1)*24)</f>
        <v/>
      </c>
      <c r="N929" s="11">
        <f>IF(B929="","",SUMPRODUCT(MAX(($B$2:$B$928=B929)*($G$2:$G$928))))</f>
        <v/>
      </c>
      <c r="O929" s="3">
        <f>IF(B929="","",IF(COUNTIF('Araçlar'!$A$2:$A$101,B929)=0,"Plaka araç listesinde yok",IF(A929="","Tarih girilmedi",IF(AND(E929&lt;&gt;"",G929&lt;&gt;"",G929&lt;E929),"Dönüş km çıkıştan küçük",IF(OR(E929="",N929=0),"",IF(E929&lt;N929,"Çıkış km önceki dönüşten küçük",IF(E929&gt;N929,"Önceki dönüşten "&amp;TEXT(E929-N929,"0")&amp;" km fazla","")))))))</f>
        <v/>
      </c>
    </row>
    <row r="930">
      <c r="A930" s="4" t="n"/>
      <c r="B930" s="3" t="n"/>
      <c r="C930" s="3" t="n"/>
      <c r="D930" s="6" t="n"/>
      <c r="E930" s="7" t="n"/>
      <c r="F930" s="6" t="n"/>
      <c r="G930" s="7" t="n"/>
      <c r="H930" s="3" t="n"/>
      <c r="I930" s="8" t="n"/>
      <c r="J930" s="9" t="n"/>
      <c r="K930" s="3" t="n"/>
      <c r="L930" s="7">
        <f>IF(OR(E930="",G930=""),"",IF(G930&lt;E930,"",G930-E930))</f>
        <v/>
      </c>
      <c r="M930" s="10">
        <f>IF(OR(D930="",F930=""),"",IF(F930&gt;=D930,F930-D930,F930-D930+1)*24)</f>
        <v/>
      </c>
      <c r="N930" s="11">
        <f>IF(B930="","",SUMPRODUCT(MAX(($B$2:$B$929=B930)*($G$2:$G$929))))</f>
        <v/>
      </c>
      <c r="O930" s="3">
        <f>IF(B930="","",IF(COUNTIF('Araçlar'!$A$2:$A$101,B930)=0,"Plaka araç listesinde yok",IF(A930="","Tarih girilmedi",IF(AND(E930&lt;&gt;"",G930&lt;&gt;"",G930&lt;E930),"Dönüş km çıkıştan küçük",IF(OR(E930="",N930=0),"",IF(E930&lt;N930,"Çıkış km önceki dönüşten küçük",IF(E930&gt;N930,"Önceki dönüşten "&amp;TEXT(E930-N930,"0")&amp;" km fazla","")))))))</f>
        <v/>
      </c>
    </row>
    <row r="931">
      <c r="A931" s="4" t="n"/>
      <c r="B931" s="3" t="n"/>
      <c r="C931" s="3" t="n"/>
      <c r="D931" s="6" t="n"/>
      <c r="E931" s="7" t="n"/>
      <c r="F931" s="6" t="n"/>
      <c r="G931" s="7" t="n"/>
      <c r="H931" s="3" t="n"/>
      <c r="I931" s="8" t="n"/>
      <c r="J931" s="9" t="n"/>
      <c r="K931" s="3" t="n"/>
      <c r="L931" s="7">
        <f>IF(OR(E931="",G931=""),"",IF(G931&lt;E931,"",G931-E931))</f>
        <v/>
      </c>
      <c r="M931" s="10">
        <f>IF(OR(D931="",F931=""),"",IF(F931&gt;=D931,F931-D931,F931-D931+1)*24)</f>
        <v/>
      </c>
      <c r="N931" s="11">
        <f>IF(B931="","",SUMPRODUCT(MAX(($B$2:$B$930=B931)*($G$2:$G$930))))</f>
        <v/>
      </c>
      <c r="O931" s="3">
        <f>IF(B931="","",IF(COUNTIF('Araçlar'!$A$2:$A$101,B931)=0,"Plaka araç listesinde yok",IF(A931="","Tarih girilmedi",IF(AND(E931&lt;&gt;"",G931&lt;&gt;"",G931&lt;E931),"Dönüş km çıkıştan küçük",IF(OR(E931="",N931=0),"",IF(E931&lt;N931,"Çıkış km önceki dönüşten küçük",IF(E931&gt;N931,"Önceki dönüşten "&amp;TEXT(E931-N931,"0")&amp;" km fazla","")))))))</f>
        <v/>
      </c>
    </row>
    <row r="932">
      <c r="A932" s="4" t="n"/>
      <c r="B932" s="3" t="n"/>
      <c r="C932" s="3" t="n"/>
      <c r="D932" s="6" t="n"/>
      <c r="E932" s="7" t="n"/>
      <c r="F932" s="6" t="n"/>
      <c r="G932" s="7" t="n"/>
      <c r="H932" s="3" t="n"/>
      <c r="I932" s="8" t="n"/>
      <c r="J932" s="9" t="n"/>
      <c r="K932" s="3" t="n"/>
      <c r="L932" s="7">
        <f>IF(OR(E932="",G932=""),"",IF(G932&lt;E932,"",G932-E932))</f>
        <v/>
      </c>
      <c r="M932" s="10">
        <f>IF(OR(D932="",F932=""),"",IF(F932&gt;=D932,F932-D932,F932-D932+1)*24)</f>
        <v/>
      </c>
      <c r="N932" s="11">
        <f>IF(B932="","",SUMPRODUCT(MAX(($B$2:$B$931=B932)*($G$2:$G$931))))</f>
        <v/>
      </c>
      <c r="O932" s="3">
        <f>IF(B932="","",IF(COUNTIF('Araçlar'!$A$2:$A$101,B932)=0,"Plaka araç listesinde yok",IF(A932="","Tarih girilmedi",IF(AND(E932&lt;&gt;"",G932&lt;&gt;"",G932&lt;E932),"Dönüş km çıkıştan küçük",IF(OR(E932="",N932=0),"",IF(E932&lt;N932,"Çıkış km önceki dönüşten küçük",IF(E932&gt;N932,"Önceki dönüşten "&amp;TEXT(E932-N932,"0")&amp;" km fazla","")))))))</f>
        <v/>
      </c>
    </row>
    <row r="933">
      <c r="A933" s="4" t="n"/>
      <c r="B933" s="3" t="n"/>
      <c r="C933" s="3" t="n"/>
      <c r="D933" s="6" t="n"/>
      <c r="E933" s="7" t="n"/>
      <c r="F933" s="6" t="n"/>
      <c r="G933" s="7" t="n"/>
      <c r="H933" s="3" t="n"/>
      <c r="I933" s="8" t="n"/>
      <c r="J933" s="9" t="n"/>
      <c r="K933" s="3" t="n"/>
      <c r="L933" s="7">
        <f>IF(OR(E933="",G933=""),"",IF(G933&lt;E933,"",G933-E933))</f>
        <v/>
      </c>
      <c r="M933" s="10">
        <f>IF(OR(D933="",F933=""),"",IF(F933&gt;=D933,F933-D933,F933-D933+1)*24)</f>
        <v/>
      </c>
      <c r="N933" s="11">
        <f>IF(B933="","",SUMPRODUCT(MAX(($B$2:$B$932=B933)*($G$2:$G$932))))</f>
        <v/>
      </c>
      <c r="O933" s="3">
        <f>IF(B933="","",IF(COUNTIF('Araçlar'!$A$2:$A$101,B933)=0,"Plaka araç listesinde yok",IF(A933="","Tarih girilmedi",IF(AND(E933&lt;&gt;"",G933&lt;&gt;"",G933&lt;E933),"Dönüş km çıkıştan küçük",IF(OR(E933="",N933=0),"",IF(E933&lt;N933,"Çıkış km önceki dönüşten küçük",IF(E933&gt;N933,"Önceki dönüşten "&amp;TEXT(E933-N933,"0")&amp;" km fazla","")))))))</f>
        <v/>
      </c>
    </row>
    <row r="934">
      <c r="A934" s="4" t="n"/>
      <c r="B934" s="3" t="n"/>
      <c r="C934" s="3" t="n"/>
      <c r="D934" s="6" t="n"/>
      <c r="E934" s="7" t="n"/>
      <c r="F934" s="6" t="n"/>
      <c r="G934" s="7" t="n"/>
      <c r="H934" s="3" t="n"/>
      <c r="I934" s="8" t="n"/>
      <c r="J934" s="9" t="n"/>
      <c r="K934" s="3" t="n"/>
      <c r="L934" s="7">
        <f>IF(OR(E934="",G934=""),"",IF(G934&lt;E934,"",G934-E934))</f>
        <v/>
      </c>
      <c r="M934" s="10">
        <f>IF(OR(D934="",F934=""),"",IF(F934&gt;=D934,F934-D934,F934-D934+1)*24)</f>
        <v/>
      </c>
      <c r="N934" s="11">
        <f>IF(B934="","",SUMPRODUCT(MAX(($B$2:$B$933=B934)*($G$2:$G$933))))</f>
        <v/>
      </c>
      <c r="O934" s="3">
        <f>IF(B934="","",IF(COUNTIF('Araçlar'!$A$2:$A$101,B934)=0,"Plaka araç listesinde yok",IF(A934="","Tarih girilmedi",IF(AND(E934&lt;&gt;"",G934&lt;&gt;"",G934&lt;E934),"Dönüş km çıkıştan küçük",IF(OR(E934="",N934=0),"",IF(E934&lt;N934,"Çıkış km önceki dönüşten küçük",IF(E934&gt;N934,"Önceki dönüşten "&amp;TEXT(E934-N934,"0")&amp;" km fazla","")))))))</f>
        <v/>
      </c>
    </row>
    <row r="935">
      <c r="A935" s="4" t="n"/>
      <c r="B935" s="3" t="n"/>
      <c r="C935" s="3" t="n"/>
      <c r="D935" s="6" t="n"/>
      <c r="E935" s="7" t="n"/>
      <c r="F935" s="6" t="n"/>
      <c r="G935" s="7" t="n"/>
      <c r="H935" s="3" t="n"/>
      <c r="I935" s="8" t="n"/>
      <c r="J935" s="9" t="n"/>
      <c r="K935" s="3" t="n"/>
      <c r="L935" s="7">
        <f>IF(OR(E935="",G935=""),"",IF(G935&lt;E935,"",G935-E935))</f>
        <v/>
      </c>
      <c r="M935" s="10">
        <f>IF(OR(D935="",F935=""),"",IF(F935&gt;=D935,F935-D935,F935-D935+1)*24)</f>
        <v/>
      </c>
      <c r="N935" s="11">
        <f>IF(B935="","",SUMPRODUCT(MAX(($B$2:$B$934=B935)*($G$2:$G$934))))</f>
        <v/>
      </c>
      <c r="O935" s="3">
        <f>IF(B935="","",IF(COUNTIF('Araçlar'!$A$2:$A$101,B935)=0,"Plaka araç listesinde yok",IF(A935="","Tarih girilmedi",IF(AND(E935&lt;&gt;"",G935&lt;&gt;"",G935&lt;E935),"Dönüş km çıkıştan küçük",IF(OR(E935="",N935=0),"",IF(E935&lt;N935,"Çıkış km önceki dönüşten küçük",IF(E935&gt;N935,"Önceki dönüşten "&amp;TEXT(E935-N935,"0")&amp;" km fazla","")))))))</f>
        <v/>
      </c>
    </row>
    <row r="936">
      <c r="A936" s="4" t="n"/>
      <c r="B936" s="3" t="n"/>
      <c r="C936" s="3" t="n"/>
      <c r="D936" s="6" t="n"/>
      <c r="E936" s="7" t="n"/>
      <c r="F936" s="6" t="n"/>
      <c r="G936" s="7" t="n"/>
      <c r="H936" s="3" t="n"/>
      <c r="I936" s="8" t="n"/>
      <c r="J936" s="9" t="n"/>
      <c r="K936" s="3" t="n"/>
      <c r="L936" s="7">
        <f>IF(OR(E936="",G936=""),"",IF(G936&lt;E936,"",G936-E936))</f>
        <v/>
      </c>
      <c r="M936" s="10">
        <f>IF(OR(D936="",F936=""),"",IF(F936&gt;=D936,F936-D936,F936-D936+1)*24)</f>
        <v/>
      </c>
      <c r="N936" s="11">
        <f>IF(B936="","",SUMPRODUCT(MAX(($B$2:$B$935=B936)*($G$2:$G$935))))</f>
        <v/>
      </c>
      <c r="O936" s="3">
        <f>IF(B936="","",IF(COUNTIF('Araçlar'!$A$2:$A$101,B936)=0,"Plaka araç listesinde yok",IF(A936="","Tarih girilmedi",IF(AND(E936&lt;&gt;"",G936&lt;&gt;"",G936&lt;E936),"Dönüş km çıkıştan küçük",IF(OR(E936="",N936=0),"",IF(E936&lt;N936,"Çıkış km önceki dönüşten küçük",IF(E936&gt;N936,"Önceki dönüşten "&amp;TEXT(E936-N936,"0")&amp;" km fazla","")))))))</f>
        <v/>
      </c>
    </row>
    <row r="937">
      <c r="A937" s="4" t="n"/>
      <c r="B937" s="3" t="n"/>
      <c r="C937" s="3" t="n"/>
      <c r="D937" s="6" t="n"/>
      <c r="E937" s="7" t="n"/>
      <c r="F937" s="6" t="n"/>
      <c r="G937" s="7" t="n"/>
      <c r="H937" s="3" t="n"/>
      <c r="I937" s="8" t="n"/>
      <c r="J937" s="9" t="n"/>
      <c r="K937" s="3" t="n"/>
      <c r="L937" s="7">
        <f>IF(OR(E937="",G937=""),"",IF(G937&lt;E937,"",G937-E937))</f>
        <v/>
      </c>
      <c r="M937" s="10">
        <f>IF(OR(D937="",F937=""),"",IF(F937&gt;=D937,F937-D937,F937-D937+1)*24)</f>
        <v/>
      </c>
      <c r="N937" s="11">
        <f>IF(B937="","",SUMPRODUCT(MAX(($B$2:$B$936=B937)*($G$2:$G$936))))</f>
        <v/>
      </c>
      <c r="O937" s="3">
        <f>IF(B937="","",IF(COUNTIF('Araçlar'!$A$2:$A$101,B937)=0,"Plaka araç listesinde yok",IF(A937="","Tarih girilmedi",IF(AND(E937&lt;&gt;"",G937&lt;&gt;"",G937&lt;E937),"Dönüş km çıkıştan küçük",IF(OR(E937="",N937=0),"",IF(E937&lt;N937,"Çıkış km önceki dönüşten küçük",IF(E937&gt;N937,"Önceki dönüşten "&amp;TEXT(E937-N937,"0")&amp;" km fazla","")))))))</f>
        <v/>
      </c>
    </row>
    <row r="938">
      <c r="A938" s="4" t="n"/>
      <c r="B938" s="3" t="n"/>
      <c r="C938" s="3" t="n"/>
      <c r="D938" s="6" t="n"/>
      <c r="E938" s="7" t="n"/>
      <c r="F938" s="6" t="n"/>
      <c r="G938" s="7" t="n"/>
      <c r="H938" s="3" t="n"/>
      <c r="I938" s="8" t="n"/>
      <c r="J938" s="9" t="n"/>
      <c r="K938" s="3" t="n"/>
      <c r="L938" s="7">
        <f>IF(OR(E938="",G938=""),"",IF(G938&lt;E938,"",G938-E938))</f>
        <v/>
      </c>
      <c r="M938" s="10">
        <f>IF(OR(D938="",F938=""),"",IF(F938&gt;=D938,F938-D938,F938-D938+1)*24)</f>
        <v/>
      </c>
      <c r="N938" s="11">
        <f>IF(B938="","",SUMPRODUCT(MAX(($B$2:$B$937=B938)*($G$2:$G$937))))</f>
        <v/>
      </c>
      <c r="O938" s="3">
        <f>IF(B938="","",IF(COUNTIF('Araçlar'!$A$2:$A$101,B938)=0,"Plaka araç listesinde yok",IF(A938="","Tarih girilmedi",IF(AND(E938&lt;&gt;"",G938&lt;&gt;"",G938&lt;E938),"Dönüş km çıkıştan küçük",IF(OR(E938="",N938=0),"",IF(E938&lt;N938,"Çıkış km önceki dönüşten küçük",IF(E938&gt;N938,"Önceki dönüşten "&amp;TEXT(E938-N938,"0")&amp;" km fazla","")))))))</f>
        <v/>
      </c>
    </row>
    <row r="939">
      <c r="A939" s="4" t="n"/>
      <c r="B939" s="3" t="n"/>
      <c r="C939" s="3" t="n"/>
      <c r="D939" s="6" t="n"/>
      <c r="E939" s="7" t="n"/>
      <c r="F939" s="6" t="n"/>
      <c r="G939" s="7" t="n"/>
      <c r="H939" s="3" t="n"/>
      <c r="I939" s="8" t="n"/>
      <c r="J939" s="9" t="n"/>
      <c r="K939" s="3" t="n"/>
      <c r="L939" s="7">
        <f>IF(OR(E939="",G939=""),"",IF(G939&lt;E939,"",G939-E939))</f>
        <v/>
      </c>
      <c r="M939" s="10">
        <f>IF(OR(D939="",F939=""),"",IF(F939&gt;=D939,F939-D939,F939-D939+1)*24)</f>
        <v/>
      </c>
      <c r="N939" s="11">
        <f>IF(B939="","",SUMPRODUCT(MAX(($B$2:$B$938=B939)*($G$2:$G$938))))</f>
        <v/>
      </c>
      <c r="O939" s="3">
        <f>IF(B939="","",IF(COUNTIF('Araçlar'!$A$2:$A$101,B939)=0,"Plaka araç listesinde yok",IF(A939="","Tarih girilmedi",IF(AND(E939&lt;&gt;"",G939&lt;&gt;"",G939&lt;E939),"Dönüş km çıkıştan küçük",IF(OR(E939="",N939=0),"",IF(E939&lt;N939,"Çıkış km önceki dönüşten küçük",IF(E939&gt;N939,"Önceki dönüşten "&amp;TEXT(E939-N939,"0")&amp;" km fazla","")))))))</f>
        <v/>
      </c>
    </row>
    <row r="940">
      <c r="A940" s="4" t="n"/>
      <c r="B940" s="3" t="n"/>
      <c r="C940" s="3" t="n"/>
      <c r="D940" s="6" t="n"/>
      <c r="E940" s="7" t="n"/>
      <c r="F940" s="6" t="n"/>
      <c r="G940" s="7" t="n"/>
      <c r="H940" s="3" t="n"/>
      <c r="I940" s="8" t="n"/>
      <c r="J940" s="9" t="n"/>
      <c r="K940" s="3" t="n"/>
      <c r="L940" s="7">
        <f>IF(OR(E940="",G940=""),"",IF(G940&lt;E940,"",G940-E940))</f>
        <v/>
      </c>
      <c r="M940" s="10">
        <f>IF(OR(D940="",F940=""),"",IF(F940&gt;=D940,F940-D940,F940-D940+1)*24)</f>
        <v/>
      </c>
      <c r="N940" s="11">
        <f>IF(B940="","",SUMPRODUCT(MAX(($B$2:$B$939=B940)*($G$2:$G$939))))</f>
        <v/>
      </c>
      <c r="O940" s="3">
        <f>IF(B940="","",IF(COUNTIF('Araçlar'!$A$2:$A$101,B940)=0,"Plaka araç listesinde yok",IF(A940="","Tarih girilmedi",IF(AND(E940&lt;&gt;"",G940&lt;&gt;"",G940&lt;E940),"Dönüş km çıkıştan küçük",IF(OR(E940="",N940=0),"",IF(E940&lt;N940,"Çıkış km önceki dönüşten küçük",IF(E940&gt;N940,"Önceki dönüşten "&amp;TEXT(E940-N940,"0")&amp;" km fazla","")))))))</f>
        <v/>
      </c>
    </row>
    <row r="941">
      <c r="A941" s="4" t="n"/>
      <c r="B941" s="3" t="n"/>
      <c r="C941" s="3" t="n"/>
      <c r="D941" s="6" t="n"/>
      <c r="E941" s="7" t="n"/>
      <c r="F941" s="6" t="n"/>
      <c r="G941" s="7" t="n"/>
      <c r="H941" s="3" t="n"/>
      <c r="I941" s="8" t="n"/>
      <c r="J941" s="9" t="n"/>
      <c r="K941" s="3" t="n"/>
      <c r="L941" s="7">
        <f>IF(OR(E941="",G941=""),"",IF(G941&lt;E941,"",G941-E941))</f>
        <v/>
      </c>
      <c r="M941" s="10">
        <f>IF(OR(D941="",F941=""),"",IF(F941&gt;=D941,F941-D941,F941-D941+1)*24)</f>
        <v/>
      </c>
      <c r="N941" s="11">
        <f>IF(B941="","",SUMPRODUCT(MAX(($B$2:$B$940=B941)*($G$2:$G$940))))</f>
        <v/>
      </c>
      <c r="O941" s="3">
        <f>IF(B941="","",IF(COUNTIF('Araçlar'!$A$2:$A$101,B941)=0,"Plaka araç listesinde yok",IF(A941="","Tarih girilmedi",IF(AND(E941&lt;&gt;"",G941&lt;&gt;"",G941&lt;E941),"Dönüş km çıkıştan küçük",IF(OR(E941="",N941=0),"",IF(E941&lt;N941,"Çıkış km önceki dönüşten küçük",IF(E941&gt;N941,"Önceki dönüşten "&amp;TEXT(E941-N941,"0")&amp;" km fazla","")))))))</f>
        <v/>
      </c>
    </row>
    <row r="942">
      <c r="A942" s="4" t="n"/>
      <c r="B942" s="3" t="n"/>
      <c r="C942" s="3" t="n"/>
      <c r="D942" s="6" t="n"/>
      <c r="E942" s="7" t="n"/>
      <c r="F942" s="6" t="n"/>
      <c r="G942" s="7" t="n"/>
      <c r="H942" s="3" t="n"/>
      <c r="I942" s="8" t="n"/>
      <c r="J942" s="9" t="n"/>
      <c r="K942" s="3" t="n"/>
      <c r="L942" s="7">
        <f>IF(OR(E942="",G942=""),"",IF(G942&lt;E942,"",G942-E942))</f>
        <v/>
      </c>
      <c r="M942" s="10">
        <f>IF(OR(D942="",F942=""),"",IF(F942&gt;=D942,F942-D942,F942-D942+1)*24)</f>
        <v/>
      </c>
      <c r="N942" s="11">
        <f>IF(B942="","",SUMPRODUCT(MAX(($B$2:$B$941=B942)*($G$2:$G$941))))</f>
        <v/>
      </c>
      <c r="O942" s="3">
        <f>IF(B942="","",IF(COUNTIF('Araçlar'!$A$2:$A$101,B942)=0,"Plaka araç listesinde yok",IF(A942="","Tarih girilmedi",IF(AND(E942&lt;&gt;"",G942&lt;&gt;"",G942&lt;E942),"Dönüş km çıkıştan küçük",IF(OR(E942="",N942=0),"",IF(E942&lt;N942,"Çıkış km önceki dönüşten küçük",IF(E942&gt;N942,"Önceki dönüşten "&amp;TEXT(E942-N942,"0")&amp;" km fazla","")))))))</f>
        <v/>
      </c>
    </row>
    <row r="943">
      <c r="A943" s="4" t="n"/>
      <c r="B943" s="3" t="n"/>
      <c r="C943" s="3" t="n"/>
      <c r="D943" s="6" t="n"/>
      <c r="E943" s="7" t="n"/>
      <c r="F943" s="6" t="n"/>
      <c r="G943" s="7" t="n"/>
      <c r="H943" s="3" t="n"/>
      <c r="I943" s="8" t="n"/>
      <c r="J943" s="9" t="n"/>
      <c r="K943" s="3" t="n"/>
      <c r="L943" s="7">
        <f>IF(OR(E943="",G943=""),"",IF(G943&lt;E943,"",G943-E943))</f>
        <v/>
      </c>
      <c r="M943" s="10">
        <f>IF(OR(D943="",F943=""),"",IF(F943&gt;=D943,F943-D943,F943-D943+1)*24)</f>
        <v/>
      </c>
      <c r="N943" s="11">
        <f>IF(B943="","",SUMPRODUCT(MAX(($B$2:$B$942=B943)*($G$2:$G$942))))</f>
        <v/>
      </c>
      <c r="O943" s="3">
        <f>IF(B943="","",IF(COUNTIF('Araçlar'!$A$2:$A$101,B943)=0,"Plaka araç listesinde yok",IF(A943="","Tarih girilmedi",IF(AND(E943&lt;&gt;"",G943&lt;&gt;"",G943&lt;E943),"Dönüş km çıkıştan küçük",IF(OR(E943="",N943=0),"",IF(E943&lt;N943,"Çıkış km önceki dönüşten küçük",IF(E943&gt;N943,"Önceki dönüşten "&amp;TEXT(E943-N943,"0")&amp;" km fazla","")))))))</f>
        <v/>
      </c>
    </row>
    <row r="944">
      <c r="A944" s="4" t="n"/>
      <c r="B944" s="3" t="n"/>
      <c r="C944" s="3" t="n"/>
      <c r="D944" s="6" t="n"/>
      <c r="E944" s="7" t="n"/>
      <c r="F944" s="6" t="n"/>
      <c r="G944" s="7" t="n"/>
      <c r="H944" s="3" t="n"/>
      <c r="I944" s="8" t="n"/>
      <c r="J944" s="9" t="n"/>
      <c r="K944" s="3" t="n"/>
      <c r="L944" s="7">
        <f>IF(OR(E944="",G944=""),"",IF(G944&lt;E944,"",G944-E944))</f>
        <v/>
      </c>
      <c r="M944" s="10">
        <f>IF(OR(D944="",F944=""),"",IF(F944&gt;=D944,F944-D944,F944-D944+1)*24)</f>
        <v/>
      </c>
      <c r="N944" s="11">
        <f>IF(B944="","",SUMPRODUCT(MAX(($B$2:$B$943=B944)*($G$2:$G$943))))</f>
        <v/>
      </c>
      <c r="O944" s="3">
        <f>IF(B944="","",IF(COUNTIF('Araçlar'!$A$2:$A$101,B944)=0,"Plaka araç listesinde yok",IF(A944="","Tarih girilmedi",IF(AND(E944&lt;&gt;"",G944&lt;&gt;"",G944&lt;E944),"Dönüş km çıkıştan küçük",IF(OR(E944="",N944=0),"",IF(E944&lt;N944,"Çıkış km önceki dönüşten küçük",IF(E944&gt;N944,"Önceki dönüşten "&amp;TEXT(E944-N944,"0")&amp;" km fazla","")))))))</f>
        <v/>
      </c>
    </row>
    <row r="945">
      <c r="A945" s="4" t="n"/>
      <c r="B945" s="3" t="n"/>
      <c r="C945" s="3" t="n"/>
      <c r="D945" s="6" t="n"/>
      <c r="E945" s="7" t="n"/>
      <c r="F945" s="6" t="n"/>
      <c r="G945" s="7" t="n"/>
      <c r="H945" s="3" t="n"/>
      <c r="I945" s="8" t="n"/>
      <c r="J945" s="9" t="n"/>
      <c r="K945" s="3" t="n"/>
      <c r="L945" s="7">
        <f>IF(OR(E945="",G945=""),"",IF(G945&lt;E945,"",G945-E945))</f>
        <v/>
      </c>
      <c r="M945" s="10">
        <f>IF(OR(D945="",F945=""),"",IF(F945&gt;=D945,F945-D945,F945-D945+1)*24)</f>
        <v/>
      </c>
      <c r="N945" s="11">
        <f>IF(B945="","",SUMPRODUCT(MAX(($B$2:$B$944=B945)*($G$2:$G$944))))</f>
        <v/>
      </c>
      <c r="O945" s="3">
        <f>IF(B945="","",IF(COUNTIF('Araçlar'!$A$2:$A$101,B945)=0,"Plaka araç listesinde yok",IF(A945="","Tarih girilmedi",IF(AND(E945&lt;&gt;"",G945&lt;&gt;"",G945&lt;E945),"Dönüş km çıkıştan küçük",IF(OR(E945="",N945=0),"",IF(E945&lt;N945,"Çıkış km önceki dönüşten küçük",IF(E945&gt;N945,"Önceki dönüşten "&amp;TEXT(E945-N945,"0")&amp;" km fazla","")))))))</f>
        <v/>
      </c>
    </row>
    <row r="946">
      <c r="A946" s="4" t="n"/>
      <c r="B946" s="3" t="n"/>
      <c r="C946" s="3" t="n"/>
      <c r="D946" s="6" t="n"/>
      <c r="E946" s="7" t="n"/>
      <c r="F946" s="6" t="n"/>
      <c r="G946" s="7" t="n"/>
      <c r="H946" s="3" t="n"/>
      <c r="I946" s="8" t="n"/>
      <c r="J946" s="9" t="n"/>
      <c r="K946" s="3" t="n"/>
      <c r="L946" s="7">
        <f>IF(OR(E946="",G946=""),"",IF(G946&lt;E946,"",G946-E946))</f>
        <v/>
      </c>
      <c r="M946" s="10">
        <f>IF(OR(D946="",F946=""),"",IF(F946&gt;=D946,F946-D946,F946-D946+1)*24)</f>
        <v/>
      </c>
      <c r="N946" s="11">
        <f>IF(B946="","",SUMPRODUCT(MAX(($B$2:$B$945=B946)*($G$2:$G$945))))</f>
        <v/>
      </c>
      <c r="O946" s="3">
        <f>IF(B946="","",IF(COUNTIF('Araçlar'!$A$2:$A$101,B946)=0,"Plaka araç listesinde yok",IF(A946="","Tarih girilmedi",IF(AND(E946&lt;&gt;"",G946&lt;&gt;"",G946&lt;E946),"Dönüş km çıkıştan küçük",IF(OR(E946="",N946=0),"",IF(E946&lt;N946,"Çıkış km önceki dönüşten küçük",IF(E946&gt;N946,"Önceki dönüşten "&amp;TEXT(E946-N946,"0")&amp;" km fazla","")))))))</f>
        <v/>
      </c>
    </row>
    <row r="947">
      <c r="A947" s="4" t="n"/>
      <c r="B947" s="3" t="n"/>
      <c r="C947" s="3" t="n"/>
      <c r="D947" s="6" t="n"/>
      <c r="E947" s="7" t="n"/>
      <c r="F947" s="6" t="n"/>
      <c r="G947" s="7" t="n"/>
      <c r="H947" s="3" t="n"/>
      <c r="I947" s="8" t="n"/>
      <c r="J947" s="9" t="n"/>
      <c r="K947" s="3" t="n"/>
      <c r="L947" s="7">
        <f>IF(OR(E947="",G947=""),"",IF(G947&lt;E947,"",G947-E947))</f>
        <v/>
      </c>
      <c r="M947" s="10">
        <f>IF(OR(D947="",F947=""),"",IF(F947&gt;=D947,F947-D947,F947-D947+1)*24)</f>
        <v/>
      </c>
      <c r="N947" s="11">
        <f>IF(B947="","",SUMPRODUCT(MAX(($B$2:$B$946=B947)*($G$2:$G$946))))</f>
        <v/>
      </c>
      <c r="O947" s="3">
        <f>IF(B947="","",IF(COUNTIF('Araçlar'!$A$2:$A$101,B947)=0,"Plaka araç listesinde yok",IF(A947="","Tarih girilmedi",IF(AND(E947&lt;&gt;"",G947&lt;&gt;"",G947&lt;E947),"Dönüş km çıkıştan küçük",IF(OR(E947="",N947=0),"",IF(E947&lt;N947,"Çıkış km önceki dönüşten küçük",IF(E947&gt;N947,"Önceki dönüşten "&amp;TEXT(E947-N947,"0")&amp;" km fazla","")))))))</f>
        <v/>
      </c>
    </row>
    <row r="948">
      <c r="A948" s="4" t="n"/>
      <c r="B948" s="3" t="n"/>
      <c r="C948" s="3" t="n"/>
      <c r="D948" s="6" t="n"/>
      <c r="E948" s="7" t="n"/>
      <c r="F948" s="6" t="n"/>
      <c r="G948" s="7" t="n"/>
      <c r="H948" s="3" t="n"/>
      <c r="I948" s="8" t="n"/>
      <c r="J948" s="9" t="n"/>
      <c r="K948" s="3" t="n"/>
      <c r="L948" s="7">
        <f>IF(OR(E948="",G948=""),"",IF(G948&lt;E948,"",G948-E948))</f>
        <v/>
      </c>
      <c r="M948" s="10">
        <f>IF(OR(D948="",F948=""),"",IF(F948&gt;=D948,F948-D948,F948-D948+1)*24)</f>
        <v/>
      </c>
      <c r="N948" s="11">
        <f>IF(B948="","",SUMPRODUCT(MAX(($B$2:$B$947=B948)*($G$2:$G$947))))</f>
        <v/>
      </c>
      <c r="O948" s="3">
        <f>IF(B948="","",IF(COUNTIF('Araçlar'!$A$2:$A$101,B948)=0,"Plaka araç listesinde yok",IF(A948="","Tarih girilmedi",IF(AND(E948&lt;&gt;"",G948&lt;&gt;"",G948&lt;E948),"Dönüş km çıkıştan küçük",IF(OR(E948="",N948=0),"",IF(E948&lt;N948,"Çıkış km önceki dönüşten küçük",IF(E948&gt;N948,"Önceki dönüşten "&amp;TEXT(E948-N948,"0")&amp;" km fazla","")))))))</f>
        <v/>
      </c>
    </row>
    <row r="949">
      <c r="A949" s="4" t="n"/>
      <c r="B949" s="3" t="n"/>
      <c r="C949" s="3" t="n"/>
      <c r="D949" s="6" t="n"/>
      <c r="E949" s="7" t="n"/>
      <c r="F949" s="6" t="n"/>
      <c r="G949" s="7" t="n"/>
      <c r="H949" s="3" t="n"/>
      <c r="I949" s="8" t="n"/>
      <c r="J949" s="9" t="n"/>
      <c r="K949" s="3" t="n"/>
      <c r="L949" s="7">
        <f>IF(OR(E949="",G949=""),"",IF(G949&lt;E949,"",G949-E949))</f>
        <v/>
      </c>
      <c r="M949" s="10">
        <f>IF(OR(D949="",F949=""),"",IF(F949&gt;=D949,F949-D949,F949-D949+1)*24)</f>
        <v/>
      </c>
      <c r="N949" s="11">
        <f>IF(B949="","",SUMPRODUCT(MAX(($B$2:$B$948=B949)*($G$2:$G$948))))</f>
        <v/>
      </c>
      <c r="O949" s="3">
        <f>IF(B949="","",IF(COUNTIF('Araçlar'!$A$2:$A$101,B949)=0,"Plaka araç listesinde yok",IF(A949="","Tarih girilmedi",IF(AND(E949&lt;&gt;"",G949&lt;&gt;"",G949&lt;E949),"Dönüş km çıkıştan küçük",IF(OR(E949="",N949=0),"",IF(E949&lt;N949,"Çıkış km önceki dönüşten küçük",IF(E949&gt;N949,"Önceki dönüşten "&amp;TEXT(E949-N949,"0")&amp;" km fazla","")))))))</f>
        <v/>
      </c>
    </row>
    <row r="950">
      <c r="A950" s="4" t="n"/>
      <c r="B950" s="3" t="n"/>
      <c r="C950" s="3" t="n"/>
      <c r="D950" s="6" t="n"/>
      <c r="E950" s="7" t="n"/>
      <c r="F950" s="6" t="n"/>
      <c r="G950" s="7" t="n"/>
      <c r="H950" s="3" t="n"/>
      <c r="I950" s="8" t="n"/>
      <c r="J950" s="9" t="n"/>
      <c r="K950" s="3" t="n"/>
      <c r="L950" s="7">
        <f>IF(OR(E950="",G950=""),"",IF(G950&lt;E950,"",G950-E950))</f>
        <v/>
      </c>
      <c r="M950" s="10">
        <f>IF(OR(D950="",F950=""),"",IF(F950&gt;=D950,F950-D950,F950-D950+1)*24)</f>
        <v/>
      </c>
      <c r="N950" s="11">
        <f>IF(B950="","",SUMPRODUCT(MAX(($B$2:$B$949=B950)*($G$2:$G$949))))</f>
        <v/>
      </c>
      <c r="O950" s="3">
        <f>IF(B950="","",IF(COUNTIF('Araçlar'!$A$2:$A$101,B950)=0,"Plaka araç listesinde yok",IF(A950="","Tarih girilmedi",IF(AND(E950&lt;&gt;"",G950&lt;&gt;"",G950&lt;E950),"Dönüş km çıkıştan küçük",IF(OR(E950="",N950=0),"",IF(E950&lt;N950,"Çıkış km önceki dönüşten küçük",IF(E950&gt;N950,"Önceki dönüşten "&amp;TEXT(E950-N950,"0")&amp;" km fazla","")))))))</f>
        <v/>
      </c>
    </row>
    <row r="951">
      <c r="A951" s="4" t="n"/>
      <c r="B951" s="3" t="n"/>
      <c r="C951" s="3" t="n"/>
      <c r="D951" s="6" t="n"/>
      <c r="E951" s="7" t="n"/>
      <c r="F951" s="6" t="n"/>
      <c r="G951" s="7" t="n"/>
      <c r="H951" s="3" t="n"/>
      <c r="I951" s="8" t="n"/>
      <c r="J951" s="9" t="n"/>
      <c r="K951" s="3" t="n"/>
      <c r="L951" s="7">
        <f>IF(OR(E951="",G951=""),"",IF(G951&lt;E951,"",G951-E951))</f>
        <v/>
      </c>
      <c r="M951" s="10">
        <f>IF(OR(D951="",F951=""),"",IF(F951&gt;=D951,F951-D951,F951-D951+1)*24)</f>
        <v/>
      </c>
      <c r="N951" s="11">
        <f>IF(B951="","",SUMPRODUCT(MAX(($B$2:$B$950=B951)*($G$2:$G$950))))</f>
        <v/>
      </c>
      <c r="O951" s="3">
        <f>IF(B951="","",IF(COUNTIF('Araçlar'!$A$2:$A$101,B951)=0,"Plaka araç listesinde yok",IF(A951="","Tarih girilmedi",IF(AND(E951&lt;&gt;"",G951&lt;&gt;"",G951&lt;E951),"Dönüş km çıkıştan küçük",IF(OR(E951="",N951=0),"",IF(E951&lt;N951,"Çıkış km önceki dönüşten küçük",IF(E951&gt;N951,"Önceki dönüşten "&amp;TEXT(E951-N951,"0")&amp;" km fazla","")))))))</f>
        <v/>
      </c>
    </row>
    <row r="952">
      <c r="A952" s="4" t="n"/>
      <c r="B952" s="3" t="n"/>
      <c r="C952" s="3" t="n"/>
      <c r="D952" s="6" t="n"/>
      <c r="E952" s="7" t="n"/>
      <c r="F952" s="6" t="n"/>
      <c r="G952" s="7" t="n"/>
      <c r="H952" s="3" t="n"/>
      <c r="I952" s="8" t="n"/>
      <c r="J952" s="9" t="n"/>
      <c r="K952" s="3" t="n"/>
      <c r="L952" s="7">
        <f>IF(OR(E952="",G952=""),"",IF(G952&lt;E952,"",G952-E952))</f>
        <v/>
      </c>
      <c r="M952" s="10">
        <f>IF(OR(D952="",F952=""),"",IF(F952&gt;=D952,F952-D952,F952-D952+1)*24)</f>
        <v/>
      </c>
      <c r="N952" s="11">
        <f>IF(B952="","",SUMPRODUCT(MAX(($B$2:$B$951=B952)*($G$2:$G$951))))</f>
        <v/>
      </c>
      <c r="O952" s="3">
        <f>IF(B952="","",IF(COUNTIF('Araçlar'!$A$2:$A$101,B952)=0,"Plaka araç listesinde yok",IF(A952="","Tarih girilmedi",IF(AND(E952&lt;&gt;"",G952&lt;&gt;"",G952&lt;E952),"Dönüş km çıkıştan küçük",IF(OR(E952="",N952=0),"",IF(E952&lt;N952,"Çıkış km önceki dönüşten küçük",IF(E952&gt;N952,"Önceki dönüşten "&amp;TEXT(E952-N952,"0")&amp;" km fazla","")))))))</f>
        <v/>
      </c>
    </row>
    <row r="953">
      <c r="A953" s="4" t="n"/>
      <c r="B953" s="3" t="n"/>
      <c r="C953" s="3" t="n"/>
      <c r="D953" s="6" t="n"/>
      <c r="E953" s="7" t="n"/>
      <c r="F953" s="6" t="n"/>
      <c r="G953" s="7" t="n"/>
      <c r="H953" s="3" t="n"/>
      <c r="I953" s="8" t="n"/>
      <c r="J953" s="9" t="n"/>
      <c r="K953" s="3" t="n"/>
      <c r="L953" s="7">
        <f>IF(OR(E953="",G953=""),"",IF(G953&lt;E953,"",G953-E953))</f>
        <v/>
      </c>
      <c r="M953" s="10">
        <f>IF(OR(D953="",F953=""),"",IF(F953&gt;=D953,F953-D953,F953-D953+1)*24)</f>
        <v/>
      </c>
      <c r="N953" s="11">
        <f>IF(B953="","",SUMPRODUCT(MAX(($B$2:$B$952=B953)*($G$2:$G$952))))</f>
        <v/>
      </c>
      <c r="O953" s="3">
        <f>IF(B953="","",IF(COUNTIF('Araçlar'!$A$2:$A$101,B953)=0,"Plaka araç listesinde yok",IF(A953="","Tarih girilmedi",IF(AND(E953&lt;&gt;"",G953&lt;&gt;"",G953&lt;E953),"Dönüş km çıkıştan küçük",IF(OR(E953="",N953=0),"",IF(E953&lt;N953,"Çıkış km önceki dönüşten küçük",IF(E953&gt;N953,"Önceki dönüşten "&amp;TEXT(E953-N953,"0")&amp;" km fazla","")))))))</f>
        <v/>
      </c>
    </row>
    <row r="954">
      <c r="A954" s="4" t="n"/>
      <c r="B954" s="3" t="n"/>
      <c r="C954" s="3" t="n"/>
      <c r="D954" s="6" t="n"/>
      <c r="E954" s="7" t="n"/>
      <c r="F954" s="6" t="n"/>
      <c r="G954" s="7" t="n"/>
      <c r="H954" s="3" t="n"/>
      <c r="I954" s="8" t="n"/>
      <c r="J954" s="9" t="n"/>
      <c r="K954" s="3" t="n"/>
      <c r="L954" s="7">
        <f>IF(OR(E954="",G954=""),"",IF(G954&lt;E954,"",G954-E954))</f>
        <v/>
      </c>
      <c r="M954" s="10">
        <f>IF(OR(D954="",F954=""),"",IF(F954&gt;=D954,F954-D954,F954-D954+1)*24)</f>
        <v/>
      </c>
      <c r="N954" s="11">
        <f>IF(B954="","",SUMPRODUCT(MAX(($B$2:$B$953=B954)*($G$2:$G$953))))</f>
        <v/>
      </c>
      <c r="O954" s="3">
        <f>IF(B954="","",IF(COUNTIF('Araçlar'!$A$2:$A$101,B954)=0,"Plaka araç listesinde yok",IF(A954="","Tarih girilmedi",IF(AND(E954&lt;&gt;"",G954&lt;&gt;"",G954&lt;E954),"Dönüş km çıkıştan küçük",IF(OR(E954="",N954=0),"",IF(E954&lt;N954,"Çıkış km önceki dönüşten küçük",IF(E954&gt;N954,"Önceki dönüşten "&amp;TEXT(E954-N954,"0")&amp;" km fazla","")))))))</f>
        <v/>
      </c>
    </row>
    <row r="955">
      <c r="A955" s="4" t="n"/>
      <c r="B955" s="3" t="n"/>
      <c r="C955" s="3" t="n"/>
      <c r="D955" s="6" t="n"/>
      <c r="E955" s="7" t="n"/>
      <c r="F955" s="6" t="n"/>
      <c r="G955" s="7" t="n"/>
      <c r="H955" s="3" t="n"/>
      <c r="I955" s="8" t="n"/>
      <c r="J955" s="9" t="n"/>
      <c r="K955" s="3" t="n"/>
      <c r="L955" s="7">
        <f>IF(OR(E955="",G955=""),"",IF(G955&lt;E955,"",G955-E955))</f>
        <v/>
      </c>
      <c r="M955" s="10">
        <f>IF(OR(D955="",F955=""),"",IF(F955&gt;=D955,F955-D955,F955-D955+1)*24)</f>
        <v/>
      </c>
      <c r="N955" s="11">
        <f>IF(B955="","",SUMPRODUCT(MAX(($B$2:$B$954=B955)*($G$2:$G$954))))</f>
        <v/>
      </c>
      <c r="O955" s="3">
        <f>IF(B955="","",IF(COUNTIF('Araçlar'!$A$2:$A$101,B955)=0,"Plaka araç listesinde yok",IF(A955="","Tarih girilmedi",IF(AND(E955&lt;&gt;"",G955&lt;&gt;"",G955&lt;E955),"Dönüş km çıkıştan küçük",IF(OR(E955="",N955=0),"",IF(E955&lt;N955,"Çıkış km önceki dönüşten küçük",IF(E955&gt;N955,"Önceki dönüşten "&amp;TEXT(E955-N955,"0")&amp;" km fazla","")))))))</f>
        <v/>
      </c>
    </row>
    <row r="956">
      <c r="A956" s="4" t="n"/>
      <c r="B956" s="3" t="n"/>
      <c r="C956" s="3" t="n"/>
      <c r="D956" s="6" t="n"/>
      <c r="E956" s="7" t="n"/>
      <c r="F956" s="6" t="n"/>
      <c r="G956" s="7" t="n"/>
      <c r="H956" s="3" t="n"/>
      <c r="I956" s="8" t="n"/>
      <c r="J956" s="9" t="n"/>
      <c r="K956" s="3" t="n"/>
      <c r="L956" s="7">
        <f>IF(OR(E956="",G956=""),"",IF(G956&lt;E956,"",G956-E956))</f>
        <v/>
      </c>
      <c r="M956" s="10">
        <f>IF(OR(D956="",F956=""),"",IF(F956&gt;=D956,F956-D956,F956-D956+1)*24)</f>
        <v/>
      </c>
      <c r="N956" s="11">
        <f>IF(B956="","",SUMPRODUCT(MAX(($B$2:$B$955=B956)*($G$2:$G$955))))</f>
        <v/>
      </c>
      <c r="O956" s="3">
        <f>IF(B956="","",IF(COUNTIF('Araçlar'!$A$2:$A$101,B956)=0,"Plaka araç listesinde yok",IF(A956="","Tarih girilmedi",IF(AND(E956&lt;&gt;"",G956&lt;&gt;"",G956&lt;E956),"Dönüş km çıkıştan küçük",IF(OR(E956="",N956=0),"",IF(E956&lt;N956,"Çıkış km önceki dönüşten küçük",IF(E956&gt;N956,"Önceki dönüşten "&amp;TEXT(E956-N956,"0")&amp;" km fazla","")))))))</f>
        <v/>
      </c>
    </row>
    <row r="957">
      <c r="A957" s="4" t="n"/>
      <c r="B957" s="3" t="n"/>
      <c r="C957" s="3" t="n"/>
      <c r="D957" s="6" t="n"/>
      <c r="E957" s="7" t="n"/>
      <c r="F957" s="6" t="n"/>
      <c r="G957" s="7" t="n"/>
      <c r="H957" s="3" t="n"/>
      <c r="I957" s="8" t="n"/>
      <c r="J957" s="9" t="n"/>
      <c r="K957" s="3" t="n"/>
      <c r="L957" s="7">
        <f>IF(OR(E957="",G957=""),"",IF(G957&lt;E957,"",G957-E957))</f>
        <v/>
      </c>
      <c r="M957" s="10">
        <f>IF(OR(D957="",F957=""),"",IF(F957&gt;=D957,F957-D957,F957-D957+1)*24)</f>
        <v/>
      </c>
      <c r="N957" s="11">
        <f>IF(B957="","",SUMPRODUCT(MAX(($B$2:$B$956=B957)*($G$2:$G$956))))</f>
        <v/>
      </c>
      <c r="O957" s="3">
        <f>IF(B957="","",IF(COUNTIF('Araçlar'!$A$2:$A$101,B957)=0,"Plaka araç listesinde yok",IF(A957="","Tarih girilmedi",IF(AND(E957&lt;&gt;"",G957&lt;&gt;"",G957&lt;E957),"Dönüş km çıkıştan küçük",IF(OR(E957="",N957=0),"",IF(E957&lt;N957,"Çıkış km önceki dönüşten küçük",IF(E957&gt;N957,"Önceki dönüşten "&amp;TEXT(E957-N957,"0")&amp;" km fazla","")))))))</f>
        <v/>
      </c>
    </row>
    <row r="958">
      <c r="A958" s="4" t="n"/>
      <c r="B958" s="3" t="n"/>
      <c r="C958" s="3" t="n"/>
      <c r="D958" s="6" t="n"/>
      <c r="E958" s="7" t="n"/>
      <c r="F958" s="6" t="n"/>
      <c r="G958" s="7" t="n"/>
      <c r="H958" s="3" t="n"/>
      <c r="I958" s="8" t="n"/>
      <c r="J958" s="9" t="n"/>
      <c r="K958" s="3" t="n"/>
      <c r="L958" s="7">
        <f>IF(OR(E958="",G958=""),"",IF(G958&lt;E958,"",G958-E958))</f>
        <v/>
      </c>
      <c r="M958" s="10">
        <f>IF(OR(D958="",F958=""),"",IF(F958&gt;=D958,F958-D958,F958-D958+1)*24)</f>
        <v/>
      </c>
      <c r="N958" s="11">
        <f>IF(B958="","",SUMPRODUCT(MAX(($B$2:$B$957=B958)*($G$2:$G$957))))</f>
        <v/>
      </c>
      <c r="O958" s="3">
        <f>IF(B958="","",IF(COUNTIF('Araçlar'!$A$2:$A$101,B958)=0,"Plaka araç listesinde yok",IF(A958="","Tarih girilmedi",IF(AND(E958&lt;&gt;"",G958&lt;&gt;"",G958&lt;E958),"Dönüş km çıkıştan küçük",IF(OR(E958="",N958=0),"",IF(E958&lt;N958,"Çıkış km önceki dönüşten küçük",IF(E958&gt;N958,"Önceki dönüşten "&amp;TEXT(E958-N958,"0")&amp;" km fazla","")))))))</f>
        <v/>
      </c>
    </row>
    <row r="959">
      <c r="A959" s="4" t="n"/>
      <c r="B959" s="3" t="n"/>
      <c r="C959" s="3" t="n"/>
      <c r="D959" s="6" t="n"/>
      <c r="E959" s="7" t="n"/>
      <c r="F959" s="6" t="n"/>
      <c r="G959" s="7" t="n"/>
      <c r="H959" s="3" t="n"/>
      <c r="I959" s="8" t="n"/>
      <c r="J959" s="9" t="n"/>
      <c r="K959" s="3" t="n"/>
      <c r="L959" s="7">
        <f>IF(OR(E959="",G959=""),"",IF(G959&lt;E959,"",G959-E959))</f>
        <v/>
      </c>
      <c r="M959" s="10">
        <f>IF(OR(D959="",F959=""),"",IF(F959&gt;=D959,F959-D959,F959-D959+1)*24)</f>
        <v/>
      </c>
      <c r="N959" s="11">
        <f>IF(B959="","",SUMPRODUCT(MAX(($B$2:$B$958=B959)*($G$2:$G$958))))</f>
        <v/>
      </c>
      <c r="O959" s="3">
        <f>IF(B959="","",IF(COUNTIF('Araçlar'!$A$2:$A$101,B959)=0,"Plaka araç listesinde yok",IF(A959="","Tarih girilmedi",IF(AND(E959&lt;&gt;"",G959&lt;&gt;"",G959&lt;E959),"Dönüş km çıkıştan küçük",IF(OR(E959="",N959=0),"",IF(E959&lt;N959,"Çıkış km önceki dönüşten küçük",IF(E959&gt;N959,"Önceki dönüşten "&amp;TEXT(E959-N959,"0")&amp;" km fazla","")))))))</f>
        <v/>
      </c>
    </row>
    <row r="960">
      <c r="A960" s="4" t="n"/>
      <c r="B960" s="3" t="n"/>
      <c r="C960" s="3" t="n"/>
      <c r="D960" s="6" t="n"/>
      <c r="E960" s="7" t="n"/>
      <c r="F960" s="6" t="n"/>
      <c r="G960" s="7" t="n"/>
      <c r="H960" s="3" t="n"/>
      <c r="I960" s="8" t="n"/>
      <c r="J960" s="9" t="n"/>
      <c r="K960" s="3" t="n"/>
      <c r="L960" s="7">
        <f>IF(OR(E960="",G960=""),"",IF(G960&lt;E960,"",G960-E960))</f>
        <v/>
      </c>
      <c r="M960" s="10">
        <f>IF(OR(D960="",F960=""),"",IF(F960&gt;=D960,F960-D960,F960-D960+1)*24)</f>
        <v/>
      </c>
      <c r="N960" s="11">
        <f>IF(B960="","",SUMPRODUCT(MAX(($B$2:$B$959=B960)*($G$2:$G$959))))</f>
        <v/>
      </c>
      <c r="O960" s="3">
        <f>IF(B960="","",IF(COUNTIF('Araçlar'!$A$2:$A$101,B960)=0,"Plaka araç listesinde yok",IF(A960="","Tarih girilmedi",IF(AND(E960&lt;&gt;"",G960&lt;&gt;"",G960&lt;E960),"Dönüş km çıkıştan küçük",IF(OR(E960="",N960=0),"",IF(E960&lt;N960,"Çıkış km önceki dönüşten küçük",IF(E960&gt;N960,"Önceki dönüşten "&amp;TEXT(E960-N960,"0")&amp;" km fazla","")))))))</f>
        <v/>
      </c>
    </row>
    <row r="961">
      <c r="A961" s="4" t="n"/>
      <c r="B961" s="3" t="n"/>
      <c r="C961" s="3" t="n"/>
      <c r="D961" s="6" t="n"/>
      <c r="E961" s="7" t="n"/>
      <c r="F961" s="6" t="n"/>
      <c r="G961" s="7" t="n"/>
      <c r="H961" s="3" t="n"/>
      <c r="I961" s="8" t="n"/>
      <c r="J961" s="9" t="n"/>
      <c r="K961" s="3" t="n"/>
      <c r="L961" s="7">
        <f>IF(OR(E961="",G961=""),"",IF(G961&lt;E961,"",G961-E961))</f>
        <v/>
      </c>
      <c r="M961" s="10">
        <f>IF(OR(D961="",F961=""),"",IF(F961&gt;=D961,F961-D961,F961-D961+1)*24)</f>
        <v/>
      </c>
      <c r="N961" s="11">
        <f>IF(B961="","",SUMPRODUCT(MAX(($B$2:$B$960=B961)*($G$2:$G$960))))</f>
        <v/>
      </c>
      <c r="O961" s="3">
        <f>IF(B961="","",IF(COUNTIF('Araçlar'!$A$2:$A$101,B961)=0,"Plaka araç listesinde yok",IF(A961="","Tarih girilmedi",IF(AND(E961&lt;&gt;"",G961&lt;&gt;"",G961&lt;E961),"Dönüş km çıkıştan küçük",IF(OR(E961="",N961=0),"",IF(E961&lt;N961,"Çıkış km önceki dönüşten küçük",IF(E961&gt;N961,"Önceki dönüşten "&amp;TEXT(E961-N961,"0")&amp;" km fazla","")))))))</f>
        <v/>
      </c>
    </row>
    <row r="962">
      <c r="A962" s="4" t="n"/>
      <c r="B962" s="3" t="n"/>
      <c r="C962" s="3" t="n"/>
      <c r="D962" s="6" t="n"/>
      <c r="E962" s="7" t="n"/>
      <c r="F962" s="6" t="n"/>
      <c r="G962" s="7" t="n"/>
      <c r="H962" s="3" t="n"/>
      <c r="I962" s="8" t="n"/>
      <c r="J962" s="9" t="n"/>
      <c r="K962" s="3" t="n"/>
      <c r="L962" s="7">
        <f>IF(OR(E962="",G962=""),"",IF(G962&lt;E962,"",G962-E962))</f>
        <v/>
      </c>
      <c r="M962" s="10">
        <f>IF(OR(D962="",F962=""),"",IF(F962&gt;=D962,F962-D962,F962-D962+1)*24)</f>
        <v/>
      </c>
      <c r="N962" s="11">
        <f>IF(B962="","",SUMPRODUCT(MAX(($B$2:$B$961=B962)*($G$2:$G$961))))</f>
        <v/>
      </c>
      <c r="O962" s="3">
        <f>IF(B962="","",IF(COUNTIF('Araçlar'!$A$2:$A$101,B962)=0,"Plaka araç listesinde yok",IF(A962="","Tarih girilmedi",IF(AND(E962&lt;&gt;"",G962&lt;&gt;"",G962&lt;E962),"Dönüş km çıkıştan küçük",IF(OR(E962="",N962=0),"",IF(E962&lt;N962,"Çıkış km önceki dönüşten küçük",IF(E962&gt;N962,"Önceki dönüşten "&amp;TEXT(E962-N962,"0")&amp;" km fazla","")))))))</f>
        <v/>
      </c>
    </row>
    <row r="963">
      <c r="A963" s="4" t="n"/>
      <c r="B963" s="3" t="n"/>
      <c r="C963" s="3" t="n"/>
      <c r="D963" s="6" t="n"/>
      <c r="E963" s="7" t="n"/>
      <c r="F963" s="6" t="n"/>
      <c r="G963" s="7" t="n"/>
      <c r="H963" s="3" t="n"/>
      <c r="I963" s="8" t="n"/>
      <c r="J963" s="9" t="n"/>
      <c r="K963" s="3" t="n"/>
      <c r="L963" s="7">
        <f>IF(OR(E963="",G963=""),"",IF(G963&lt;E963,"",G963-E963))</f>
        <v/>
      </c>
      <c r="M963" s="10">
        <f>IF(OR(D963="",F963=""),"",IF(F963&gt;=D963,F963-D963,F963-D963+1)*24)</f>
        <v/>
      </c>
      <c r="N963" s="11">
        <f>IF(B963="","",SUMPRODUCT(MAX(($B$2:$B$962=B963)*($G$2:$G$962))))</f>
        <v/>
      </c>
      <c r="O963" s="3">
        <f>IF(B963="","",IF(COUNTIF('Araçlar'!$A$2:$A$101,B963)=0,"Plaka araç listesinde yok",IF(A963="","Tarih girilmedi",IF(AND(E963&lt;&gt;"",G963&lt;&gt;"",G963&lt;E963),"Dönüş km çıkıştan küçük",IF(OR(E963="",N963=0),"",IF(E963&lt;N963,"Çıkış km önceki dönüşten küçük",IF(E963&gt;N963,"Önceki dönüşten "&amp;TEXT(E963-N963,"0")&amp;" km fazla","")))))))</f>
        <v/>
      </c>
    </row>
    <row r="964">
      <c r="A964" s="4" t="n"/>
      <c r="B964" s="3" t="n"/>
      <c r="C964" s="3" t="n"/>
      <c r="D964" s="6" t="n"/>
      <c r="E964" s="7" t="n"/>
      <c r="F964" s="6" t="n"/>
      <c r="G964" s="7" t="n"/>
      <c r="H964" s="3" t="n"/>
      <c r="I964" s="8" t="n"/>
      <c r="J964" s="9" t="n"/>
      <c r="K964" s="3" t="n"/>
      <c r="L964" s="7">
        <f>IF(OR(E964="",G964=""),"",IF(G964&lt;E964,"",G964-E964))</f>
        <v/>
      </c>
      <c r="M964" s="10">
        <f>IF(OR(D964="",F964=""),"",IF(F964&gt;=D964,F964-D964,F964-D964+1)*24)</f>
        <v/>
      </c>
      <c r="N964" s="11">
        <f>IF(B964="","",SUMPRODUCT(MAX(($B$2:$B$963=B964)*($G$2:$G$963))))</f>
        <v/>
      </c>
      <c r="O964" s="3">
        <f>IF(B964="","",IF(COUNTIF('Araçlar'!$A$2:$A$101,B964)=0,"Plaka araç listesinde yok",IF(A964="","Tarih girilmedi",IF(AND(E964&lt;&gt;"",G964&lt;&gt;"",G964&lt;E964),"Dönüş km çıkıştan küçük",IF(OR(E964="",N964=0),"",IF(E964&lt;N964,"Çıkış km önceki dönüşten küçük",IF(E964&gt;N964,"Önceki dönüşten "&amp;TEXT(E964-N964,"0")&amp;" km fazla","")))))))</f>
        <v/>
      </c>
    </row>
    <row r="965">
      <c r="A965" s="4" t="n"/>
      <c r="B965" s="3" t="n"/>
      <c r="C965" s="3" t="n"/>
      <c r="D965" s="6" t="n"/>
      <c r="E965" s="7" t="n"/>
      <c r="F965" s="6" t="n"/>
      <c r="G965" s="7" t="n"/>
      <c r="H965" s="3" t="n"/>
      <c r="I965" s="8" t="n"/>
      <c r="J965" s="9" t="n"/>
      <c r="K965" s="3" t="n"/>
      <c r="L965" s="7">
        <f>IF(OR(E965="",G965=""),"",IF(G965&lt;E965,"",G965-E965))</f>
        <v/>
      </c>
      <c r="M965" s="10">
        <f>IF(OR(D965="",F965=""),"",IF(F965&gt;=D965,F965-D965,F965-D965+1)*24)</f>
        <v/>
      </c>
      <c r="N965" s="11">
        <f>IF(B965="","",SUMPRODUCT(MAX(($B$2:$B$964=B965)*($G$2:$G$964))))</f>
        <v/>
      </c>
      <c r="O965" s="3">
        <f>IF(B965="","",IF(COUNTIF('Araçlar'!$A$2:$A$101,B965)=0,"Plaka araç listesinde yok",IF(A965="","Tarih girilmedi",IF(AND(E965&lt;&gt;"",G965&lt;&gt;"",G965&lt;E965),"Dönüş km çıkıştan küçük",IF(OR(E965="",N965=0),"",IF(E965&lt;N965,"Çıkış km önceki dönüşten küçük",IF(E965&gt;N965,"Önceki dönüşten "&amp;TEXT(E965-N965,"0")&amp;" km fazla","")))))))</f>
        <v/>
      </c>
    </row>
    <row r="966">
      <c r="A966" s="4" t="n"/>
      <c r="B966" s="3" t="n"/>
      <c r="C966" s="3" t="n"/>
      <c r="D966" s="6" t="n"/>
      <c r="E966" s="7" t="n"/>
      <c r="F966" s="6" t="n"/>
      <c r="G966" s="7" t="n"/>
      <c r="H966" s="3" t="n"/>
      <c r="I966" s="8" t="n"/>
      <c r="J966" s="9" t="n"/>
      <c r="K966" s="3" t="n"/>
      <c r="L966" s="7">
        <f>IF(OR(E966="",G966=""),"",IF(G966&lt;E966,"",G966-E966))</f>
        <v/>
      </c>
      <c r="M966" s="10">
        <f>IF(OR(D966="",F966=""),"",IF(F966&gt;=D966,F966-D966,F966-D966+1)*24)</f>
        <v/>
      </c>
      <c r="N966" s="11">
        <f>IF(B966="","",SUMPRODUCT(MAX(($B$2:$B$965=B966)*($G$2:$G$965))))</f>
        <v/>
      </c>
      <c r="O966" s="3">
        <f>IF(B966="","",IF(COUNTIF('Araçlar'!$A$2:$A$101,B966)=0,"Plaka araç listesinde yok",IF(A966="","Tarih girilmedi",IF(AND(E966&lt;&gt;"",G966&lt;&gt;"",G966&lt;E966),"Dönüş km çıkıştan küçük",IF(OR(E966="",N966=0),"",IF(E966&lt;N966,"Çıkış km önceki dönüşten küçük",IF(E966&gt;N966,"Önceki dönüşten "&amp;TEXT(E966-N966,"0")&amp;" km fazla","")))))))</f>
        <v/>
      </c>
    </row>
    <row r="967">
      <c r="A967" s="4" t="n"/>
      <c r="B967" s="3" t="n"/>
      <c r="C967" s="3" t="n"/>
      <c r="D967" s="6" t="n"/>
      <c r="E967" s="7" t="n"/>
      <c r="F967" s="6" t="n"/>
      <c r="G967" s="7" t="n"/>
      <c r="H967" s="3" t="n"/>
      <c r="I967" s="8" t="n"/>
      <c r="J967" s="9" t="n"/>
      <c r="K967" s="3" t="n"/>
      <c r="L967" s="7">
        <f>IF(OR(E967="",G967=""),"",IF(G967&lt;E967,"",G967-E967))</f>
        <v/>
      </c>
      <c r="M967" s="10">
        <f>IF(OR(D967="",F967=""),"",IF(F967&gt;=D967,F967-D967,F967-D967+1)*24)</f>
        <v/>
      </c>
      <c r="N967" s="11">
        <f>IF(B967="","",SUMPRODUCT(MAX(($B$2:$B$966=B967)*($G$2:$G$966))))</f>
        <v/>
      </c>
      <c r="O967" s="3">
        <f>IF(B967="","",IF(COUNTIF('Araçlar'!$A$2:$A$101,B967)=0,"Plaka araç listesinde yok",IF(A967="","Tarih girilmedi",IF(AND(E967&lt;&gt;"",G967&lt;&gt;"",G967&lt;E967),"Dönüş km çıkıştan küçük",IF(OR(E967="",N967=0),"",IF(E967&lt;N967,"Çıkış km önceki dönüşten küçük",IF(E967&gt;N967,"Önceki dönüşten "&amp;TEXT(E967-N967,"0")&amp;" km fazla","")))))))</f>
        <v/>
      </c>
    </row>
    <row r="968">
      <c r="A968" s="4" t="n"/>
      <c r="B968" s="3" t="n"/>
      <c r="C968" s="3" t="n"/>
      <c r="D968" s="6" t="n"/>
      <c r="E968" s="7" t="n"/>
      <c r="F968" s="6" t="n"/>
      <c r="G968" s="7" t="n"/>
      <c r="H968" s="3" t="n"/>
      <c r="I968" s="8" t="n"/>
      <c r="J968" s="9" t="n"/>
      <c r="K968" s="3" t="n"/>
      <c r="L968" s="7">
        <f>IF(OR(E968="",G968=""),"",IF(G968&lt;E968,"",G968-E968))</f>
        <v/>
      </c>
      <c r="M968" s="10">
        <f>IF(OR(D968="",F968=""),"",IF(F968&gt;=D968,F968-D968,F968-D968+1)*24)</f>
        <v/>
      </c>
      <c r="N968" s="11">
        <f>IF(B968="","",SUMPRODUCT(MAX(($B$2:$B$967=B968)*($G$2:$G$967))))</f>
        <v/>
      </c>
      <c r="O968" s="3">
        <f>IF(B968="","",IF(COUNTIF('Araçlar'!$A$2:$A$101,B968)=0,"Plaka araç listesinde yok",IF(A968="","Tarih girilmedi",IF(AND(E968&lt;&gt;"",G968&lt;&gt;"",G968&lt;E968),"Dönüş km çıkıştan küçük",IF(OR(E968="",N968=0),"",IF(E968&lt;N968,"Çıkış km önceki dönüşten küçük",IF(E968&gt;N968,"Önceki dönüşten "&amp;TEXT(E968-N968,"0")&amp;" km fazla","")))))))</f>
        <v/>
      </c>
    </row>
    <row r="969">
      <c r="A969" s="4" t="n"/>
      <c r="B969" s="3" t="n"/>
      <c r="C969" s="3" t="n"/>
      <c r="D969" s="6" t="n"/>
      <c r="E969" s="7" t="n"/>
      <c r="F969" s="6" t="n"/>
      <c r="G969" s="7" t="n"/>
      <c r="H969" s="3" t="n"/>
      <c r="I969" s="8" t="n"/>
      <c r="J969" s="9" t="n"/>
      <c r="K969" s="3" t="n"/>
      <c r="L969" s="7">
        <f>IF(OR(E969="",G969=""),"",IF(G969&lt;E969,"",G969-E969))</f>
        <v/>
      </c>
      <c r="M969" s="10">
        <f>IF(OR(D969="",F969=""),"",IF(F969&gt;=D969,F969-D969,F969-D969+1)*24)</f>
        <v/>
      </c>
      <c r="N969" s="11">
        <f>IF(B969="","",SUMPRODUCT(MAX(($B$2:$B$968=B969)*($G$2:$G$968))))</f>
        <v/>
      </c>
      <c r="O969" s="3">
        <f>IF(B969="","",IF(COUNTIF('Araçlar'!$A$2:$A$101,B969)=0,"Plaka araç listesinde yok",IF(A969="","Tarih girilmedi",IF(AND(E969&lt;&gt;"",G969&lt;&gt;"",G969&lt;E969),"Dönüş km çıkıştan küçük",IF(OR(E969="",N969=0),"",IF(E969&lt;N969,"Çıkış km önceki dönüşten küçük",IF(E969&gt;N969,"Önceki dönüşten "&amp;TEXT(E969-N969,"0")&amp;" km fazla","")))))))</f>
        <v/>
      </c>
    </row>
    <row r="970">
      <c r="A970" s="4" t="n"/>
      <c r="B970" s="3" t="n"/>
      <c r="C970" s="3" t="n"/>
      <c r="D970" s="6" t="n"/>
      <c r="E970" s="7" t="n"/>
      <c r="F970" s="6" t="n"/>
      <c r="G970" s="7" t="n"/>
      <c r="H970" s="3" t="n"/>
      <c r="I970" s="8" t="n"/>
      <c r="J970" s="9" t="n"/>
      <c r="K970" s="3" t="n"/>
      <c r="L970" s="7">
        <f>IF(OR(E970="",G970=""),"",IF(G970&lt;E970,"",G970-E970))</f>
        <v/>
      </c>
      <c r="M970" s="10">
        <f>IF(OR(D970="",F970=""),"",IF(F970&gt;=D970,F970-D970,F970-D970+1)*24)</f>
        <v/>
      </c>
      <c r="N970" s="11">
        <f>IF(B970="","",SUMPRODUCT(MAX(($B$2:$B$969=B970)*($G$2:$G$969))))</f>
        <v/>
      </c>
      <c r="O970" s="3">
        <f>IF(B970="","",IF(COUNTIF('Araçlar'!$A$2:$A$101,B970)=0,"Plaka araç listesinde yok",IF(A970="","Tarih girilmedi",IF(AND(E970&lt;&gt;"",G970&lt;&gt;"",G970&lt;E970),"Dönüş km çıkıştan küçük",IF(OR(E970="",N970=0),"",IF(E970&lt;N970,"Çıkış km önceki dönüşten küçük",IF(E970&gt;N970,"Önceki dönüşten "&amp;TEXT(E970-N970,"0")&amp;" km fazla","")))))))</f>
        <v/>
      </c>
    </row>
    <row r="971">
      <c r="A971" s="4" t="n"/>
      <c r="B971" s="3" t="n"/>
      <c r="C971" s="3" t="n"/>
      <c r="D971" s="6" t="n"/>
      <c r="E971" s="7" t="n"/>
      <c r="F971" s="6" t="n"/>
      <c r="G971" s="7" t="n"/>
      <c r="H971" s="3" t="n"/>
      <c r="I971" s="8" t="n"/>
      <c r="J971" s="9" t="n"/>
      <c r="K971" s="3" t="n"/>
      <c r="L971" s="7">
        <f>IF(OR(E971="",G971=""),"",IF(G971&lt;E971,"",G971-E971))</f>
        <v/>
      </c>
      <c r="M971" s="10">
        <f>IF(OR(D971="",F971=""),"",IF(F971&gt;=D971,F971-D971,F971-D971+1)*24)</f>
        <v/>
      </c>
      <c r="N971" s="11">
        <f>IF(B971="","",SUMPRODUCT(MAX(($B$2:$B$970=B971)*($G$2:$G$970))))</f>
        <v/>
      </c>
      <c r="O971" s="3">
        <f>IF(B971="","",IF(COUNTIF('Araçlar'!$A$2:$A$101,B971)=0,"Plaka araç listesinde yok",IF(A971="","Tarih girilmedi",IF(AND(E971&lt;&gt;"",G971&lt;&gt;"",G971&lt;E971),"Dönüş km çıkıştan küçük",IF(OR(E971="",N971=0),"",IF(E971&lt;N971,"Çıkış km önceki dönüşten küçük",IF(E971&gt;N971,"Önceki dönüşten "&amp;TEXT(E971-N971,"0")&amp;" km fazla","")))))))</f>
        <v/>
      </c>
    </row>
    <row r="972">
      <c r="A972" s="4" t="n"/>
      <c r="B972" s="3" t="n"/>
      <c r="C972" s="3" t="n"/>
      <c r="D972" s="6" t="n"/>
      <c r="E972" s="7" t="n"/>
      <c r="F972" s="6" t="n"/>
      <c r="G972" s="7" t="n"/>
      <c r="H972" s="3" t="n"/>
      <c r="I972" s="8" t="n"/>
      <c r="J972" s="9" t="n"/>
      <c r="K972" s="3" t="n"/>
      <c r="L972" s="7">
        <f>IF(OR(E972="",G972=""),"",IF(G972&lt;E972,"",G972-E972))</f>
        <v/>
      </c>
      <c r="M972" s="10">
        <f>IF(OR(D972="",F972=""),"",IF(F972&gt;=D972,F972-D972,F972-D972+1)*24)</f>
        <v/>
      </c>
      <c r="N972" s="11">
        <f>IF(B972="","",SUMPRODUCT(MAX(($B$2:$B$971=B972)*($G$2:$G$971))))</f>
        <v/>
      </c>
      <c r="O972" s="3">
        <f>IF(B972="","",IF(COUNTIF('Araçlar'!$A$2:$A$101,B972)=0,"Plaka araç listesinde yok",IF(A972="","Tarih girilmedi",IF(AND(E972&lt;&gt;"",G972&lt;&gt;"",G972&lt;E972),"Dönüş km çıkıştan küçük",IF(OR(E972="",N972=0),"",IF(E972&lt;N972,"Çıkış km önceki dönüşten küçük",IF(E972&gt;N972,"Önceki dönüşten "&amp;TEXT(E972-N972,"0")&amp;" km fazla","")))))))</f>
        <v/>
      </c>
    </row>
    <row r="973">
      <c r="A973" s="4" t="n"/>
      <c r="B973" s="3" t="n"/>
      <c r="C973" s="3" t="n"/>
      <c r="D973" s="6" t="n"/>
      <c r="E973" s="7" t="n"/>
      <c r="F973" s="6" t="n"/>
      <c r="G973" s="7" t="n"/>
      <c r="H973" s="3" t="n"/>
      <c r="I973" s="8" t="n"/>
      <c r="J973" s="9" t="n"/>
      <c r="K973" s="3" t="n"/>
      <c r="L973" s="7">
        <f>IF(OR(E973="",G973=""),"",IF(G973&lt;E973,"",G973-E973))</f>
        <v/>
      </c>
      <c r="M973" s="10">
        <f>IF(OR(D973="",F973=""),"",IF(F973&gt;=D973,F973-D973,F973-D973+1)*24)</f>
        <v/>
      </c>
      <c r="N973" s="11">
        <f>IF(B973="","",SUMPRODUCT(MAX(($B$2:$B$972=B973)*($G$2:$G$972))))</f>
        <v/>
      </c>
      <c r="O973" s="3">
        <f>IF(B973="","",IF(COUNTIF('Araçlar'!$A$2:$A$101,B973)=0,"Plaka araç listesinde yok",IF(A973="","Tarih girilmedi",IF(AND(E973&lt;&gt;"",G973&lt;&gt;"",G973&lt;E973),"Dönüş km çıkıştan küçük",IF(OR(E973="",N973=0),"",IF(E973&lt;N973,"Çıkış km önceki dönüşten küçük",IF(E973&gt;N973,"Önceki dönüşten "&amp;TEXT(E973-N973,"0")&amp;" km fazla","")))))))</f>
        <v/>
      </c>
    </row>
    <row r="974">
      <c r="A974" s="4" t="n"/>
      <c r="B974" s="3" t="n"/>
      <c r="C974" s="3" t="n"/>
      <c r="D974" s="6" t="n"/>
      <c r="E974" s="7" t="n"/>
      <c r="F974" s="6" t="n"/>
      <c r="G974" s="7" t="n"/>
      <c r="H974" s="3" t="n"/>
      <c r="I974" s="8" t="n"/>
      <c r="J974" s="9" t="n"/>
      <c r="K974" s="3" t="n"/>
      <c r="L974" s="7">
        <f>IF(OR(E974="",G974=""),"",IF(G974&lt;E974,"",G974-E974))</f>
        <v/>
      </c>
      <c r="M974" s="10">
        <f>IF(OR(D974="",F974=""),"",IF(F974&gt;=D974,F974-D974,F974-D974+1)*24)</f>
        <v/>
      </c>
      <c r="N974" s="11">
        <f>IF(B974="","",SUMPRODUCT(MAX(($B$2:$B$973=B974)*($G$2:$G$973))))</f>
        <v/>
      </c>
      <c r="O974" s="3">
        <f>IF(B974="","",IF(COUNTIF('Araçlar'!$A$2:$A$101,B974)=0,"Plaka araç listesinde yok",IF(A974="","Tarih girilmedi",IF(AND(E974&lt;&gt;"",G974&lt;&gt;"",G974&lt;E974),"Dönüş km çıkıştan küçük",IF(OR(E974="",N974=0),"",IF(E974&lt;N974,"Çıkış km önceki dönüşten küçük",IF(E974&gt;N974,"Önceki dönüşten "&amp;TEXT(E974-N974,"0")&amp;" km fazla","")))))))</f>
        <v/>
      </c>
    </row>
    <row r="975">
      <c r="A975" s="4" t="n"/>
      <c r="B975" s="3" t="n"/>
      <c r="C975" s="3" t="n"/>
      <c r="D975" s="6" t="n"/>
      <c r="E975" s="7" t="n"/>
      <c r="F975" s="6" t="n"/>
      <c r="G975" s="7" t="n"/>
      <c r="H975" s="3" t="n"/>
      <c r="I975" s="8" t="n"/>
      <c r="J975" s="9" t="n"/>
      <c r="K975" s="3" t="n"/>
      <c r="L975" s="7">
        <f>IF(OR(E975="",G975=""),"",IF(G975&lt;E975,"",G975-E975))</f>
        <v/>
      </c>
      <c r="M975" s="10">
        <f>IF(OR(D975="",F975=""),"",IF(F975&gt;=D975,F975-D975,F975-D975+1)*24)</f>
        <v/>
      </c>
      <c r="N975" s="11">
        <f>IF(B975="","",SUMPRODUCT(MAX(($B$2:$B$974=B975)*($G$2:$G$974))))</f>
        <v/>
      </c>
      <c r="O975" s="3">
        <f>IF(B975="","",IF(COUNTIF('Araçlar'!$A$2:$A$101,B975)=0,"Plaka araç listesinde yok",IF(A975="","Tarih girilmedi",IF(AND(E975&lt;&gt;"",G975&lt;&gt;"",G975&lt;E975),"Dönüş km çıkıştan küçük",IF(OR(E975="",N975=0),"",IF(E975&lt;N975,"Çıkış km önceki dönüşten küçük",IF(E975&gt;N975,"Önceki dönüşten "&amp;TEXT(E975-N975,"0")&amp;" km fazla","")))))))</f>
        <v/>
      </c>
    </row>
    <row r="976">
      <c r="A976" s="4" t="n"/>
      <c r="B976" s="3" t="n"/>
      <c r="C976" s="3" t="n"/>
      <c r="D976" s="6" t="n"/>
      <c r="E976" s="7" t="n"/>
      <c r="F976" s="6" t="n"/>
      <c r="G976" s="7" t="n"/>
      <c r="H976" s="3" t="n"/>
      <c r="I976" s="8" t="n"/>
      <c r="J976" s="9" t="n"/>
      <c r="K976" s="3" t="n"/>
      <c r="L976" s="7">
        <f>IF(OR(E976="",G976=""),"",IF(G976&lt;E976,"",G976-E976))</f>
        <v/>
      </c>
      <c r="M976" s="10">
        <f>IF(OR(D976="",F976=""),"",IF(F976&gt;=D976,F976-D976,F976-D976+1)*24)</f>
        <v/>
      </c>
      <c r="N976" s="11">
        <f>IF(B976="","",SUMPRODUCT(MAX(($B$2:$B$975=B976)*($G$2:$G$975))))</f>
        <v/>
      </c>
      <c r="O976" s="3">
        <f>IF(B976="","",IF(COUNTIF('Araçlar'!$A$2:$A$101,B976)=0,"Plaka araç listesinde yok",IF(A976="","Tarih girilmedi",IF(AND(E976&lt;&gt;"",G976&lt;&gt;"",G976&lt;E976),"Dönüş km çıkıştan küçük",IF(OR(E976="",N976=0),"",IF(E976&lt;N976,"Çıkış km önceki dönüşten küçük",IF(E976&gt;N976,"Önceki dönüşten "&amp;TEXT(E976-N976,"0")&amp;" km fazla","")))))))</f>
        <v/>
      </c>
    </row>
    <row r="977">
      <c r="A977" s="4" t="n"/>
      <c r="B977" s="3" t="n"/>
      <c r="C977" s="3" t="n"/>
      <c r="D977" s="6" t="n"/>
      <c r="E977" s="7" t="n"/>
      <c r="F977" s="6" t="n"/>
      <c r="G977" s="7" t="n"/>
      <c r="H977" s="3" t="n"/>
      <c r="I977" s="8" t="n"/>
      <c r="J977" s="9" t="n"/>
      <c r="K977" s="3" t="n"/>
      <c r="L977" s="7">
        <f>IF(OR(E977="",G977=""),"",IF(G977&lt;E977,"",G977-E977))</f>
        <v/>
      </c>
      <c r="M977" s="10">
        <f>IF(OR(D977="",F977=""),"",IF(F977&gt;=D977,F977-D977,F977-D977+1)*24)</f>
        <v/>
      </c>
      <c r="N977" s="11">
        <f>IF(B977="","",SUMPRODUCT(MAX(($B$2:$B$976=B977)*($G$2:$G$976))))</f>
        <v/>
      </c>
      <c r="O977" s="3">
        <f>IF(B977="","",IF(COUNTIF('Araçlar'!$A$2:$A$101,B977)=0,"Plaka araç listesinde yok",IF(A977="","Tarih girilmedi",IF(AND(E977&lt;&gt;"",G977&lt;&gt;"",G977&lt;E977),"Dönüş km çıkıştan küçük",IF(OR(E977="",N977=0),"",IF(E977&lt;N977,"Çıkış km önceki dönüşten küçük",IF(E977&gt;N977,"Önceki dönüşten "&amp;TEXT(E977-N977,"0")&amp;" km fazla","")))))))</f>
        <v/>
      </c>
    </row>
    <row r="978">
      <c r="A978" s="4" t="n"/>
      <c r="B978" s="3" t="n"/>
      <c r="C978" s="3" t="n"/>
      <c r="D978" s="6" t="n"/>
      <c r="E978" s="7" t="n"/>
      <c r="F978" s="6" t="n"/>
      <c r="G978" s="7" t="n"/>
      <c r="H978" s="3" t="n"/>
      <c r="I978" s="8" t="n"/>
      <c r="J978" s="9" t="n"/>
      <c r="K978" s="3" t="n"/>
      <c r="L978" s="7">
        <f>IF(OR(E978="",G978=""),"",IF(G978&lt;E978,"",G978-E978))</f>
        <v/>
      </c>
      <c r="M978" s="10">
        <f>IF(OR(D978="",F978=""),"",IF(F978&gt;=D978,F978-D978,F978-D978+1)*24)</f>
        <v/>
      </c>
      <c r="N978" s="11">
        <f>IF(B978="","",SUMPRODUCT(MAX(($B$2:$B$977=B978)*($G$2:$G$977))))</f>
        <v/>
      </c>
      <c r="O978" s="3">
        <f>IF(B978="","",IF(COUNTIF('Araçlar'!$A$2:$A$101,B978)=0,"Plaka araç listesinde yok",IF(A978="","Tarih girilmedi",IF(AND(E978&lt;&gt;"",G978&lt;&gt;"",G978&lt;E978),"Dönüş km çıkıştan küçük",IF(OR(E978="",N978=0),"",IF(E978&lt;N978,"Çıkış km önceki dönüşten küçük",IF(E978&gt;N978,"Önceki dönüşten "&amp;TEXT(E978-N978,"0")&amp;" km fazla","")))))))</f>
        <v/>
      </c>
    </row>
    <row r="979">
      <c r="A979" s="4" t="n"/>
      <c r="B979" s="3" t="n"/>
      <c r="C979" s="3" t="n"/>
      <c r="D979" s="6" t="n"/>
      <c r="E979" s="7" t="n"/>
      <c r="F979" s="6" t="n"/>
      <c r="G979" s="7" t="n"/>
      <c r="H979" s="3" t="n"/>
      <c r="I979" s="8" t="n"/>
      <c r="J979" s="9" t="n"/>
      <c r="K979" s="3" t="n"/>
      <c r="L979" s="7">
        <f>IF(OR(E979="",G979=""),"",IF(G979&lt;E979,"",G979-E979))</f>
        <v/>
      </c>
      <c r="M979" s="10">
        <f>IF(OR(D979="",F979=""),"",IF(F979&gt;=D979,F979-D979,F979-D979+1)*24)</f>
        <v/>
      </c>
      <c r="N979" s="11">
        <f>IF(B979="","",SUMPRODUCT(MAX(($B$2:$B$978=B979)*($G$2:$G$978))))</f>
        <v/>
      </c>
      <c r="O979" s="3">
        <f>IF(B979="","",IF(COUNTIF('Araçlar'!$A$2:$A$101,B979)=0,"Plaka araç listesinde yok",IF(A979="","Tarih girilmedi",IF(AND(E979&lt;&gt;"",G979&lt;&gt;"",G979&lt;E979),"Dönüş km çıkıştan küçük",IF(OR(E979="",N979=0),"",IF(E979&lt;N979,"Çıkış km önceki dönüşten küçük",IF(E979&gt;N979,"Önceki dönüşten "&amp;TEXT(E979-N979,"0")&amp;" km fazla","")))))))</f>
        <v/>
      </c>
    </row>
    <row r="980">
      <c r="A980" s="4" t="n"/>
      <c r="B980" s="3" t="n"/>
      <c r="C980" s="3" t="n"/>
      <c r="D980" s="6" t="n"/>
      <c r="E980" s="7" t="n"/>
      <c r="F980" s="6" t="n"/>
      <c r="G980" s="7" t="n"/>
      <c r="H980" s="3" t="n"/>
      <c r="I980" s="8" t="n"/>
      <c r="J980" s="9" t="n"/>
      <c r="K980" s="3" t="n"/>
      <c r="L980" s="7">
        <f>IF(OR(E980="",G980=""),"",IF(G980&lt;E980,"",G980-E980))</f>
        <v/>
      </c>
      <c r="M980" s="10">
        <f>IF(OR(D980="",F980=""),"",IF(F980&gt;=D980,F980-D980,F980-D980+1)*24)</f>
        <v/>
      </c>
      <c r="N980" s="11">
        <f>IF(B980="","",SUMPRODUCT(MAX(($B$2:$B$979=B980)*($G$2:$G$979))))</f>
        <v/>
      </c>
      <c r="O980" s="3">
        <f>IF(B980="","",IF(COUNTIF('Araçlar'!$A$2:$A$101,B980)=0,"Plaka araç listesinde yok",IF(A980="","Tarih girilmedi",IF(AND(E980&lt;&gt;"",G980&lt;&gt;"",G980&lt;E980),"Dönüş km çıkıştan küçük",IF(OR(E980="",N980=0),"",IF(E980&lt;N980,"Çıkış km önceki dönüşten küçük",IF(E980&gt;N980,"Önceki dönüşten "&amp;TEXT(E980-N980,"0")&amp;" km fazla","")))))))</f>
        <v/>
      </c>
    </row>
    <row r="981">
      <c r="A981" s="4" t="n"/>
      <c r="B981" s="3" t="n"/>
      <c r="C981" s="3" t="n"/>
      <c r="D981" s="6" t="n"/>
      <c r="E981" s="7" t="n"/>
      <c r="F981" s="6" t="n"/>
      <c r="G981" s="7" t="n"/>
      <c r="H981" s="3" t="n"/>
      <c r="I981" s="8" t="n"/>
      <c r="J981" s="9" t="n"/>
      <c r="K981" s="3" t="n"/>
      <c r="L981" s="7">
        <f>IF(OR(E981="",G981=""),"",IF(G981&lt;E981,"",G981-E981))</f>
        <v/>
      </c>
      <c r="M981" s="10">
        <f>IF(OR(D981="",F981=""),"",IF(F981&gt;=D981,F981-D981,F981-D981+1)*24)</f>
        <v/>
      </c>
      <c r="N981" s="11">
        <f>IF(B981="","",SUMPRODUCT(MAX(($B$2:$B$980=B981)*($G$2:$G$980))))</f>
        <v/>
      </c>
      <c r="O981" s="3">
        <f>IF(B981="","",IF(COUNTIF('Araçlar'!$A$2:$A$101,B981)=0,"Plaka araç listesinde yok",IF(A981="","Tarih girilmedi",IF(AND(E981&lt;&gt;"",G981&lt;&gt;"",G981&lt;E981),"Dönüş km çıkıştan küçük",IF(OR(E981="",N981=0),"",IF(E981&lt;N981,"Çıkış km önceki dönüşten küçük",IF(E981&gt;N981,"Önceki dönüşten "&amp;TEXT(E981-N981,"0")&amp;" km fazla","")))))))</f>
        <v/>
      </c>
    </row>
    <row r="982">
      <c r="A982" s="4" t="n"/>
      <c r="B982" s="3" t="n"/>
      <c r="C982" s="3" t="n"/>
      <c r="D982" s="6" t="n"/>
      <c r="E982" s="7" t="n"/>
      <c r="F982" s="6" t="n"/>
      <c r="G982" s="7" t="n"/>
      <c r="H982" s="3" t="n"/>
      <c r="I982" s="8" t="n"/>
      <c r="J982" s="9" t="n"/>
      <c r="K982" s="3" t="n"/>
      <c r="L982" s="7">
        <f>IF(OR(E982="",G982=""),"",IF(G982&lt;E982,"",G982-E982))</f>
        <v/>
      </c>
      <c r="M982" s="10">
        <f>IF(OR(D982="",F982=""),"",IF(F982&gt;=D982,F982-D982,F982-D982+1)*24)</f>
        <v/>
      </c>
      <c r="N982" s="11">
        <f>IF(B982="","",SUMPRODUCT(MAX(($B$2:$B$981=B982)*($G$2:$G$981))))</f>
        <v/>
      </c>
      <c r="O982" s="3">
        <f>IF(B982="","",IF(COUNTIF('Araçlar'!$A$2:$A$101,B982)=0,"Plaka araç listesinde yok",IF(A982="","Tarih girilmedi",IF(AND(E982&lt;&gt;"",G982&lt;&gt;"",G982&lt;E982),"Dönüş km çıkıştan küçük",IF(OR(E982="",N982=0),"",IF(E982&lt;N982,"Çıkış km önceki dönüşten küçük",IF(E982&gt;N982,"Önceki dönüşten "&amp;TEXT(E982-N982,"0")&amp;" km fazla","")))))))</f>
        <v/>
      </c>
    </row>
    <row r="983">
      <c r="A983" s="4" t="n"/>
      <c r="B983" s="3" t="n"/>
      <c r="C983" s="3" t="n"/>
      <c r="D983" s="6" t="n"/>
      <c r="E983" s="7" t="n"/>
      <c r="F983" s="6" t="n"/>
      <c r="G983" s="7" t="n"/>
      <c r="H983" s="3" t="n"/>
      <c r="I983" s="8" t="n"/>
      <c r="J983" s="9" t="n"/>
      <c r="K983" s="3" t="n"/>
      <c r="L983" s="7">
        <f>IF(OR(E983="",G983=""),"",IF(G983&lt;E983,"",G983-E983))</f>
        <v/>
      </c>
      <c r="M983" s="10">
        <f>IF(OR(D983="",F983=""),"",IF(F983&gt;=D983,F983-D983,F983-D983+1)*24)</f>
        <v/>
      </c>
      <c r="N983" s="11">
        <f>IF(B983="","",SUMPRODUCT(MAX(($B$2:$B$982=B983)*($G$2:$G$982))))</f>
        <v/>
      </c>
      <c r="O983" s="3">
        <f>IF(B983="","",IF(COUNTIF('Araçlar'!$A$2:$A$101,B983)=0,"Plaka araç listesinde yok",IF(A983="","Tarih girilmedi",IF(AND(E983&lt;&gt;"",G983&lt;&gt;"",G983&lt;E983),"Dönüş km çıkıştan küçük",IF(OR(E983="",N983=0),"",IF(E983&lt;N983,"Çıkış km önceki dönüşten küçük",IF(E983&gt;N983,"Önceki dönüşten "&amp;TEXT(E983-N983,"0")&amp;" km fazla","")))))))</f>
        <v/>
      </c>
    </row>
    <row r="984">
      <c r="A984" s="4" t="n"/>
      <c r="B984" s="3" t="n"/>
      <c r="C984" s="3" t="n"/>
      <c r="D984" s="6" t="n"/>
      <c r="E984" s="7" t="n"/>
      <c r="F984" s="6" t="n"/>
      <c r="G984" s="7" t="n"/>
      <c r="H984" s="3" t="n"/>
      <c r="I984" s="8" t="n"/>
      <c r="J984" s="9" t="n"/>
      <c r="K984" s="3" t="n"/>
      <c r="L984" s="7">
        <f>IF(OR(E984="",G984=""),"",IF(G984&lt;E984,"",G984-E984))</f>
        <v/>
      </c>
      <c r="M984" s="10">
        <f>IF(OR(D984="",F984=""),"",IF(F984&gt;=D984,F984-D984,F984-D984+1)*24)</f>
        <v/>
      </c>
      <c r="N984" s="11">
        <f>IF(B984="","",SUMPRODUCT(MAX(($B$2:$B$983=B984)*($G$2:$G$983))))</f>
        <v/>
      </c>
      <c r="O984" s="3">
        <f>IF(B984="","",IF(COUNTIF('Araçlar'!$A$2:$A$101,B984)=0,"Plaka araç listesinde yok",IF(A984="","Tarih girilmedi",IF(AND(E984&lt;&gt;"",G984&lt;&gt;"",G984&lt;E984),"Dönüş km çıkıştan küçük",IF(OR(E984="",N984=0),"",IF(E984&lt;N984,"Çıkış km önceki dönüşten küçük",IF(E984&gt;N984,"Önceki dönüşten "&amp;TEXT(E984-N984,"0")&amp;" km fazla","")))))))</f>
        <v/>
      </c>
    </row>
    <row r="985">
      <c r="A985" s="4" t="n"/>
      <c r="B985" s="3" t="n"/>
      <c r="C985" s="3" t="n"/>
      <c r="D985" s="6" t="n"/>
      <c r="E985" s="7" t="n"/>
      <c r="F985" s="6" t="n"/>
      <c r="G985" s="7" t="n"/>
      <c r="H985" s="3" t="n"/>
      <c r="I985" s="8" t="n"/>
      <c r="J985" s="9" t="n"/>
      <c r="K985" s="3" t="n"/>
      <c r="L985" s="7">
        <f>IF(OR(E985="",G985=""),"",IF(G985&lt;E985,"",G985-E985))</f>
        <v/>
      </c>
      <c r="M985" s="10">
        <f>IF(OR(D985="",F985=""),"",IF(F985&gt;=D985,F985-D985,F985-D985+1)*24)</f>
        <v/>
      </c>
      <c r="N985" s="11">
        <f>IF(B985="","",SUMPRODUCT(MAX(($B$2:$B$984=B985)*($G$2:$G$984))))</f>
        <v/>
      </c>
      <c r="O985" s="3">
        <f>IF(B985="","",IF(COUNTIF('Araçlar'!$A$2:$A$101,B985)=0,"Plaka araç listesinde yok",IF(A985="","Tarih girilmedi",IF(AND(E985&lt;&gt;"",G985&lt;&gt;"",G985&lt;E985),"Dönüş km çıkıştan küçük",IF(OR(E985="",N985=0),"",IF(E985&lt;N985,"Çıkış km önceki dönüşten küçük",IF(E985&gt;N985,"Önceki dönüşten "&amp;TEXT(E985-N985,"0")&amp;" km fazla","")))))))</f>
        <v/>
      </c>
    </row>
    <row r="986">
      <c r="A986" s="4" t="n"/>
      <c r="B986" s="3" t="n"/>
      <c r="C986" s="3" t="n"/>
      <c r="D986" s="6" t="n"/>
      <c r="E986" s="7" t="n"/>
      <c r="F986" s="6" t="n"/>
      <c r="G986" s="7" t="n"/>
      <c r="H986" s="3" t="n"/>
      <c r="I986" s="8" t="n"/>
      <c r="J986" s="9" t="n"/>
      <c r="K986" s="3" t="n"/>
      <c r="L986" s="7">
        <f>IF(OR(E986="",G986=""),"",IF(G986&lt;E986,"",G986-E986))</f>
        <v/>
      </c>
      <c r="M986" s="10">
        <f>IF(OR(D986="",F986=""),"",IF(F986&gt;=D986,F986-D986,F986-D986+1)*24)</f>
        <v/>
      </c>
      <c r="N986" s="11">
        <f>IF(B986="","",SUMPRODUCT(MAX(($B$2:$B$985=B986)*($G$2:$G$985))))</f>
        <v/>
      </c>
      <c r="O986" s="3">
        <f>IF(B986="","",IF(COUNTIF('Araçlar'!$A$2:$A$101,B986)=0,"Plaka araç listesinde yok",IF(A986="","Tarih girilmedi",IF(AND(E986&lt;&gt;"",G986&lt;&gt;"",G986&lt;E986),"Dönüş km çıkıştan küçük",IF(OR(E986="",N986=0),"",IF(E986&lt;N986,"Çıkış km önceki dönüşten küçük",IF(E986&gt;N986,"Önceki dönüşten "&amp;TEXT(E986-N986,"0")&amp;" km fazla","")))))))</f>
        <v/>
      </c>
    </row>
    <row r="987">
      <c r="A987" s="4" t="n"/>
      <c r="B987" s="3" t="n"/>
      <c r="C987" s="3" t="n"/>
      <c r="D987" s="6" t="n"/>
      <c r="E987" s="7" t="n"/>
      <c r="F987" s="6" t="n"/>
      <c r="G987" s="7" t="n"/>
      <c r="H987" s="3" t="n"/>
      <c r="I987" s="8" t="n"/>
      <c r="J987" s="9" t="n"/>
      <c r="K987" s="3" t="n"/>
      <c r="L987" s="7">
        <f>IF(OR(E987="",G987=""),"",IF(G987&lt;E987,"",G987-E987))</f>
        <v/>
      </c>
      <c r="M987" s="10">
        <f>IF(OR(D987="",F987=""),"",IF(F987&gt;=D987,F987-D987,F987-D987+1)*24)</f>
        <v/>
      </c>
      <c r="N987" s="11">
        <f>IF(B987="","",SUMPRODUCT(MAX(($B$2:$B$986=B987)*($G$2:$G$986))))</f>
        <v/>
      </c>
      <c r="O987" s="3">
        <f>IF(B987="","",IF(COUNTIF('Araçlar'!$A$2:$A$101,B987)=0,"Plaka araç listesinde yok",IF(A987="","Tarih girilmedi",IF(AND(E987&lt;&gt;"",G987&lt;&gt;"",G987&lt;E987),"Dönüş km çıkıştan küçük",IF(OR(E987="",N987=0),"",IF(E987&lt;N987,"Çıkış km önceki dönüşten küçük",IF(E987&gt;N987,"Önceki dönüşten "&amp;TEXT(E987-N987,"0")&amp;" km fazla","")))))))</f>
        <v/>
      </c>
    </row>
    <row r="988">
      <c r="A988" s="4" t="n"/>
      <c r="B988" s="3" t="n"/>
      <c r="C988" s="3" t="n"/>
      <c r="D988" s="6" t="n"/>
      <c r="E988" s="7" t="n"/>
      <c r="F988" s="6" t="n"/>
      <c r="G988" s="7" t="n"/>
      <c r="H988" s="3" t="n"/>
      <c r="I988" s="8" t="n"/>
      <c r="J988" s="9" t="n"/>
      <c r="K988" s="3" t="n"/>
      <c r="L988" s="7">
        <f>IF(OR(E988="",G988=""),"",IF(G988&lt;E988,"",G988-E988))</f>
        <v/>
      </c>
      <c r="M988" s="10">
        <f>IF(OR(D988="",F988=""),"",IF(F988&gt;=D988,F988-D988,F988-D988+1)*24)</f>
        <v/>
      </c>
      <c r="N988" s="11">
        <f>IF(B988="","",SUMPRODUCT(MAX(($B$2:$B$987=B988)*($G$2:$G$987))))</f>
        <v/>
      </c>
      <c r="O988" s="3">
        <f>IF(B988="","",IF(COUNTIF('Araçlar'!$A$2:$A$101,B988)=0,"Plaka araç listesinde yok",IF(A988="","Tarih girilmedi",IF(AND(E988&lt;&gt;"",G988&lt;&gt;"",G988&lt;E988),"Dönüş km çıkıştan küçük",IF(OR(E988="",N988=0),"",IF(E988&lt;N988,"Çıkış km önceki dönüşten küçük",IF(E988&gt;N988,"Önceki dönüşten "&amp;TEXT(E988-N988,"0")&amp;" km fazla","")))))))</f>
        <v/>
      </c>
    </row>
    <row r="989">
      <c r="A989" s="4" t="n"/>
      <c r="B989" s="3" t="n"/>
      <c r="C989" s="3" t="n"/>
      <c r="D989" s="6" t="n"/>
      <c r="E989" s="7" t="n"/>
      <c r="F989" s="6" t="n"/>
      <c r="G989" s="7" t="n"/>
      <c r="H989" s="3" t="n"/>
      <c r="I989" s="8" t="n"/>
      <c r="J989" s="9" t="n"/>
      <c r="K989" s="3" t="n"/>
      <c r="L989" s="7">
        <f>IF(OR(E989="",G989=""),"",IF(G989&lt;E989,"",G989-E989))</f>
        <v/>
      </c>
      <c r="M989" s="10">
        <f>IF(OR(D989="",F989=""),"",IF(F989&gt;=D989,F989-D989,F989-D989+1)*24)</f>
        <v/>
      </c>
      <c r="N989" s="11">
        <f>IF(B989="","",SUMPRODUCT(MAX(($B$2:$B$988=B989)*($G$2:$G$988))))</f>
        <v/>
      </c>
      <c r="O989" s="3">
        <f>IF(B989="","",IF(COUNTIF('Araçlar'!$A$2:$A$101,B989)=0,"Plaka araç listesinde yok",IF(A989="","Tarih girilmedi",IF(AND(E989&lt;&gt;"",G989&lt;&gt;"",G989&lt;E989),"Dönüş km çıkıştan küçük",IF(OR(E989="",N989=0),"",IF(E989&lt;N989,"Çıkış km önceki dönüşten küçük",IF(E989&gt;N989,"Önceki dönüşten "&amp;TEXT(E989-N989,"0")&amp;" km fazla","")))))))</f>
        <v/>
      </c>
    </row>
    <row r="990">
      <c r="A990" s="4" t="n"/>
      <c r="B990" s="3" t="n"/>
      <c r="C990" s="3" t="n"/>
      <c r="D990" s="6" t="n"/>
      <c r="E990" s="7" t="n"/>
      <c r="F990" s="6" t="n"/>
      <c r="G990" s="7" t="n"/>
      <c r="H990" s="3" t="n"/>
      <c r="I990" s="8" t="n"/>
      <c r="J990" s="9" t="n"/>
      <c r="K990" s="3" t="n"/>
      <c r="L990" s="7">
        <f>IF(OR(E990="",G990=""),"",IF(G990&lt;E990,"",G990-E990))</f>
        <v/>
      </c>
      <c r="M990" s="10">
        <f>IF(OR(D990="",F990=""),"",IF(F990&gt;=D990,F990-D990,F990-D990+1)*24)</f>
        <v/>
      </c>
      <c r="N990" s="11">
        <f>IF(B990="","",SUMPRODUCT(MAX(($B$2:$B$989=B990)*($G$2:$G$989))))</f>
        <v/>
      </c>
      <c r="O990" s="3">
        <f>IF(B990="","",IF(COUNTIF('Araçlar'!$A$2:$A$101,B990)=0,"Plaka araç listesinde yok",IF(A990="","Tarih girilmedi",IF(AND(E990&lt;&gt;"",G990&lt;&gt;"",G990&lt;E990),"Dönüş km çıkıştan küçük",IF(OR(E990="",N990=0),"",IF(E990&lt;N990,"Çıkış km önceki dönüşten küçük",IF(E990&gt;N990,"Önceki dönüşten "&amp;TEXT(E990-N990,"0")&amp;" km fazla","")))))))</f>
        <v/>
      </c>
    </row>
    <row r="991">
      <c r="A991" s="4" t="n"/>
      <c r="B991" s="3" t="n"/>
      <c r="C991" s="3" t="n"/>
      <c r="D991" s="6" t="n"/>
      <c r="E991" s="7" t="n"/>
      <c r="F991" s="6" t="n"/>
      <c r="G991" s="7" t="n"/>
      <c r="H991" s="3" t="n"/>
      <c r="I991" s="8" t="n"/>
      <c r="J991" s="9" t="n"/>
      <c r="K991" s="3" t="n"/>
      <c r="L991" s="7">
        <f>IF(OR(E991="",G991=""),"",IF(G991&lt;E991,"",G991-E991))</f>
        <v/>
      </c>
      <c r="M991" s="10">
        <f>IF(OR(D991="",F991=""),"",IF(F991&gt;=D991,F991-D991,F991-D991+1)*24)</f>
        <v/>
      </c>
      <c r="N991" s="11">
        <f>IF(B991="","",SUMPRODUCT(MAX(($B$2:$B$990=B991)*($G$2:$G$990))))</f>
        <v/>
      </c>
      <c r="O991" s="3">
        <f>IF(B991="","",IF(COUNTIF('Araçlar'!$A$2:$A$101,B991)=0,"Plaka araç listesinde yok",IF(A991="","Tarih girilmedi",IF(AND(E991&lt;&gt;"",G991&lt;&gt;"",G991&lt;E991),"Dönüş km çıkıştan küçük",IF(OR(E991="",N991=0),"",IF(E991&lt;N991,"Çıkış km önceki dönüşten küçük",IF(E991&gt;N991,"Önceki dönüşten "&amp;TEXT(E991-N991,"0")&amp;" km fazla","")))))))</f>
        <v/>
      </c>
    </row>
    <row r="992">
      <c r="A992" s="4" t="n"/>
      <c r="B992" s="3" t="n"/>
      <c r="C992" s="3" t="n"/>
      <c r="D992" s="6" t="n"/>
      <c r="E992" s="7" t="n"/>
      <c r="F992" s="6" t="n"/>
      <c r="G992" s="7" t="n"/>
      <c r="H992" s="3" t="n"/>
      <c r="I992" s="8" t="n"/>
      <c r="J992" s="9" t="n"/>
      <c r="K992" s="3" t="n"/>
      <c r="L992" s="7">
        <f>IF(OR(E992="",G992=""),"",IF(G992&lt;E992,"",G992-E992))</f>
        <v/>
      </c>
      <c r="M992" s="10">
        <f>IF(OR(D992="",F992=""),"",IF(F992&gt;=D992,F992-D992,F992-D992+1)*24)</f>
        <v/>
      </c>
      <c r="N992" s="11">
        <f>IF(B992="","",SUMPRODUCT(MAX(($B$2:$B$991=B992)*($G$2:$G$991))))</f>
        <v/>
      </c>
      <c r="O992" s="3">
        <f>IF(B992="","",IF(COUNTIF('Araçlar'!$A$2:$A$101,B992)=0,"Plaka araç listesinde yok",IF(A992="","Tarih girilmedi",IF(AND(E992&lt;&gt;"",G992&lt;&gt;"",G992&lt;E992),"Dönüş km çıkıştan küçük",IF(OR(E992="",N992=0),"",IF(E992&lt;N992,"Çıkış km önceki dönüşten küçük",IF(E992&gt;N992,"Önceki dönüşten "&amp;TEXT(E992-N992,"0")&amp;" km fazla","")))))))</f>
        <v/>
      </c>
    </row>
    <row r="993">
      <c r="A993" s="4" t="n"/>
      <c r="B993" s="3" t="n"/>
      <c r="C993" s="3" t="n"/>
      <c r="D993" s="6" t="n"/>
      <c r="E993" s="7" t="n"/>
      <c r="F993" s="6" t="n"/>
      <c r="G993" s="7" t="n"/>
      <c r="H993" s="3" t="n"/>
      <c r="I993" s="8" t="n"/>
      <c r="J993" s="9" t="n"/>
      <c r="K993" s="3" t="n"/>
      <c r="L993" s="7">
        <f>IF(OR(E993="",G993=""),"",IF(G993&lt;E993,"",G993-E993))</f>
        <v/>
      </c>
      <c r="M993" s="10">
        <f>IF(OR(D993="",F993=""),"",IF(F993&gt;=D993,F993-D993,F993-D993+1)*24)</f>
        <v/>
      </c>
      <c r="N993" s="11">
        <f>IF(B993="","",SUMPRODUCT(MAX(($B$2:$B$992=B993)*($G$2:$G$992))))</f>
        <v/>
      </c>
      <c r="O993" s="3">
        <f>IF(B993="","",IF(COUNTIF('Araçlar'!$A$2:$A$101,B993)=0,"Plaka araç listesinde yok",IF(A993="","Tarih girilmedi",IF(AND(E993&lt;&gt;"",G993&lt;&gt;"",G993&lt;E993),"Dönüş km çıkıştan küçük",IF(OR(E993="",N993=0),"",IF(E993&lt;N993,"Çıkış km önceki dönüşten küçük",IF(E993&gt;N993,"Önceki dönüşten "&amp;TEXT(E993-N993,"0")&amp;" km fazla","")))))))</f>
        <v/>
      </c>
    </row>
    <row r="994">
      <c r="A994" s="4" t="n"/>
      <c r="B994" s="3" t="n"/>
      <c r="C994" s="3" t="n"/>
      <c r="D994" s="6" t="n"/>
      <c r="E994" s="7" t="n"/>
      <c r="F994" s="6" t="n"/>
      <c r="G994" s="7" t="n"/>
      <c r="H994" s="3" t="n"/>
      <c r="I994" s="8" t="n"/>
      <c r="J994" s="9" t="n"/>
      <c r="K994" s="3" t="n"/>
      <c r="L994" s="7">
        <f>IF(OR(E994="",G994=""),"",IF(G994&lt;E994,"",G994-E994))</f>
        <v/>
      </c>
      <c r="M994" s="10">
        <f>IF(OR(D994="",F994=""),"",IF(F994&gt;=D994,F994-D994,F994-D994+1)*24)</f>
        <v/>
      </c>
      <c r="N994" s="11">
        <f>IF(B994="","",SUMPRODUCT(MAX(($B$2:$B$993=B994)*($G$2:$G$993))))</f>
        <v/>
      </c>
      <c r="O994" s="3">
        <f>IF(B994="","",IF(COUNTIF('Araçlar'!$A$2:$A$101,B994)=0,"Plaka araç listesinde yok",IF(A994="","Tarih girilmedi",IF(AND(E994&lt;&gt;"",G994&lt;&gt;"",G994&lt;E994),"Dönüş km çıkıştan küçük",IF(OR(E994="",N994=0),"",IF(E994&lt;N994,"Çıkış km önceki dönüşten küçük",IF(E994&gt;N994,"Önceki dönüşten "&amp;TEXT(E994-N994,"0")&amp;" km fazla","")))))))</f>
        <v/>
      </c>
    </row>
    <row r="995">
      <c r="A995" s="4" t="n"/>
      <c r="B995" s="3" t="n"/>
      <c r="C995" s="3" t="n"/>
      <c r="D995" s="6" t="n"/>
      <c r="E995" s="7" t="n"/>
      <c r="F995" s="6" t="n"/>
      <c r="G995" s="7" t="n"/>
      <c r="H995" s="3" t="n"/>
      <c r="I995" s="8" t="n"/>
      <c r="J995" s="9" t="n"/>
      <c r="K995" s="3" t="n"/>
      <c r="L995" s="7">
        <f>IF(OR(E995="",G995=""),"",IF(G995&lt;E995,"",G995-E995))</f>
        <v/>
      </c>
      <c r="M995" s="10">
        <f>IF(OR(D995="",F995=""),"",IF(F995&gt;=D995,F995-D995,F995-D995+1)*24)</f>
        <v/>
      </c>
      <c r="N995" s="11">
        <f>IF(B995="","",SUMPRODUCT(MAX(($B$2:$B$994=B995)*($G$2:$G$994))))</f>
        <v/>
      </c>
      <c r="O995" s="3">
        <f>IF(B995="","",IF(COUNTIF('Araçlar'!$A$2:$A$101,B995)=0,"Plaka araç listesinde yok",IF(A995="","Tarih girilmedi",IF(AND(E995&lt;&gt;"",G995&lt;&gt;"",G995&lt;E995),"Dönüş km çıkıştan küçük",IF(OR(E995="",N995=0),"",IF(E995&lt;N995,"Çıkış km önceki dönüşten küçük",IF(E995&gt;N995,"Önceki dönüşten "&amp;TEXT(E995-N995,"0")&amp;" km fazla","")))))))</f>
        <v/>
      </c>
    </row>
    <row r="996">
      <c r="A996" s="4" t="n"/>
      <c r="B996" s="3" t="n"/>
      <c r="C996" s="3" t="n"/>
      <c r="D996" s="6" t="n"/>
      <c r="E996" s="7" t="n"/>
      <c r="F996" s="6" t="n"/>
      <c r="G996" s="7" t="n"/>
      <c r="H996" s="3" t="n"/>
      <c r="I996" s="8" t="n"/>
      <c r="J996" s="9" t="n"/>
      <c r="K996" s="3" t="n"/>
      <c r="L996" s="7">
        <f>IF(OR(E996="",G996=""),"",IF(G996&lt;E996,"",G996-E996))</f>
        <v/>
      </c>
      <c r="M996" s="10">
        <f>IF(OR(D996="",F996=""),"",IF(F996&gt;=D996,F996-D996,F996-D996+1)*24)</f>
        <v/>
      </c>
      <c r="N996" s="11">
        <f>IF(B996="","",SUMPRODUCT(MAX(($B$2:$B$995=B996)*($G$2:$G$995))))</f>
        <v/>
      </c>
      <c r="O996" s="3">
        <f>IF(B996="","",IF(COUNTIF('Araçlar'!$A$2:$A$101,B996)=0,"Plaka araç listesinde yok",IF(A996="","Tarih girilmedi",IF(AND(E996&lt;&gt;"",G996&lt;&gt;"",G996&lt;E996),"Dönüş km çıkıştan küçük",IF(OR(E996="",N996=0),"",IF(E996&lt;N996,"Çıkış km önceki dönüşten küçük",IF(E996&gt;N996,"Önceki dönüşten "&amp;TEXT(E996-N996,"0")&amp;" km fazla","")))))))</f>
        <v/>
      </c>
    </row>
    <row r="997">
      <c r="A997" s="4" t="n"/>
      <c r="B997" s="3" t="n"/>
      <c r="C997" s="3" t="n"/>
      <c r="D997" s="6" t="n"/>
      <c r="E997" s="7" t="n"/>
      <c r="F997" s="6" t="n"/>
      <c r="G997" s="7" t="n"/>
      <c r="H997" s="3" t="n"/>
      <c r="I997" s="8" t="n"/>
      <c r="J997" s="9" t="n"/>
      <c r="K997" s="3" t="n"/>
      <c r="L997" s="7">
        <f>IF(OR(E997="",G997=""),"",IF(G997&lt;E997,"",G997-E997))</f>
        <v/>
      </c>
      <c r="M997" s="10">
        <f>IF(OR(D997="",F997=""),"",IF(F997&gt;=D997,F997-D997,F997-D997+1)*24)</f>
        <v/>
      </c>
      <c r="N997" s="11">
        <f>IF(B997="","",SUMPRODUCT(MAX(($B$2:$B$996=B997)*($G$2:$G$996))))</f>
        <v/>
      </c>
      <c r="O997" s="3">
        <f>IF(B997="","",IF(COUNTIF('Araçlar'!$A$2:$A$101,B997)=0,"Plaka araç listesinde yok",IF(A997="","Tarih girilmedi",IF(AND(E997&lt;&gt;"",G997&lt;&gt;"",G997&lt;E997),"Dönüş km çıkıştan küçük",IF(OR(E997="",N997=0),"",IF(E997&lt;N997,"Çıkış km önceki dönüşten küçük",IF(E997&gt;N997,"Önceki dönüşten "&amp;TEXT(E997-N997,"0")&amp;" km fazla","")))))))</f>
        <v/>
      </c>
    </row>
    <row r="998">
      <c r="A998" s="4" t="n"/>
      <c r="B998" s="3" t="n"/>
      <c r="C998" s="3" t="n"/>
      <c r="D998" s="6" t="n"/>
      <c r="E998" s="7" t="n"/>
      <c r="F998" s="6" t="n"/>
      <c r="G998" s="7" t="n"/>
      <c r="H998" s="3" t="n"/>
      <c r="I998" s="8" t="n"/>
      <c r="J998" s="9" t="n"/>
      <c r="K998" s="3" t="n"/>
      <c r="L998" s="7">
        <f>IF(OR(E998="",G998=""),"",IF(G998&lt;E998,"",G998-E998))</f>
        <v/>
      </c>
      <c r="M998" s="10">
        <f>IF(OR(D998="",F998=""),"",IF(F998&gt;=D998,F998-D998,F998-D998+1)*24)</f>
        <v/>
      </c>
      <c r="N998" s="11">
        <f>IF(B998="","",SUMPRODUCT(MAX(($B$2:$B$997=B998)*($G$2:$G$997))))</f>
        <v/>
      </c>
      <c r="O998" s="3">
        <f>IF(B998="","",IF(COUNTIF('Araçlar'!$A$2:$A$101,B998)=0,"Plaka araç listesinde yok",IF(A998="","Tarih girilmedi",IF(AND(E998&lt;&gt;"",G998&lt;&gt;"",G998&lt;E998),"Dönüş km çıkıştan küçük",IF(OR(E998="",N998=0),"",IF(E998&lt;N998,"Çıkış km önceki dönüşten küçük",IF(E998&gt;N998,"Önceki dönüşten "&amp;TEXT(E998-N998,"0")&amp;" km fazla","")))))))</f>
        <v/>
      </c>
    </row>
    <row r="999">
      <c r="A999" s="4" t="n"/>
      <c r="B999" s="3" t="n"/>
      <c r="C999" s="3" t="n"/>
      <c r="D999" s="6" t="n"/>
      <c r="E999" s="7" t="n"/>
      <c r="F999" s="6" t="n"/>
      <c r="G999" s="7" t="n"/>
      <c r="H999" s="3" t="n"/>
      <c r="I999" s="8" t="n"/>
      <c r="J999" s="9" t="n"/>
      <c r="K999" s="3" t="n"/>
      <c r="L999" s="7">
        <f>IF(OR(E999="",G999=""),"",IF(G999&lt;E999,"",G999-E999))</f>
        <v/>
      </c>
      <c r="M999" s="10">
        <f>IF(OR(D999="",F999=""),"",IF(F999&gt;=D999,F999-D999,F999-D999+1)*24)</f>
        <v/>
      </c>
      <c r="N999" s="11">
        <f>IF(B999="","",SUMPRODUCT(MAX(($B$2:$B$998=B999)*($G$2:$G$998))))</f>
        <v/>
      </c>
      <c r="O999" s="3">
        <f>IF(B999="","",IF(COUNTIF('Araçlar'!$A$2:$A$101,B999)=0,"Plaka araç listesinde yok",IF(A999="","Tarih girilmedi",IF(AND(E999&lt;&gt;"",G999&lt;&gt;"",G999&lt;E999),"Dönüş km çıkıştan küçük",IF(OR(E999="",N999=0),"",IF(E999&lt;N999,"Çıkış km önceki dönüşten küçük",IF(E999&gt;N999,"Önceki dönüşten "&amp;TEXT(E999-N999,"0")&amp;" km fazla","")))))))</f>
        <v/>
      </c>
    </row>
    <row r="1000">
      <c r="A1000" s="4" t="n"/>
      <c r="B1000" s="3" t="n"/>
      <c r="C1000" s="3" t="n"/>
      <c r="D1000" s="6" t="n"/>
      <c r="E1000" s="7" t="n"/>
      <c r="F1000" s="6" t="n"/>
      <c r="G1000" s="7" t="n"/>
      <c r="H1000" s="3" t="n"/>
      <c r="I1000" s="8" t="n"/>
      <c r="J1000" s="9" t="n"/>
      <c r="K1000" s="3" t="n"/>
      <c r="L1000" s="7">
        <f>IF(OR(E1000="",G1000=""),"",IF(G1000&lt;E1000,"",G1000-E1000))</f>
        <v/>
      </c>
      <c r="M1000" s="10">
        <f>IF(OR(D1000="",F1000=""),"",IF(F1000&gt;=D1000,F1000-D1000,F1000-D1000+1)*24)</f>
        <v/>
      </c>
      <c r="N1000" s="11">
        <f>IF(B1000="","",SUMPRODUCT(MAX(($B$2:$B$999=B1000)*($G$2:$G$999))))</f>
        <v/>
      </c>
      <c r="O1000" s="3">
        <f>IF(B1000="","",IF(COUNTIF('Araçlar'!$A$2:$A$101,B1000)=0,"Plaka araç listesinde yok",IF(A1000="","Tarih girilmedi",IF(AND(E1000&lt;&gt;"",G1000&lt;&gt;"",G1000&lt;E1000),"Dönüş km çıkıştan küçük",IF(OR(E1000="",N1000=0),"",IF(E1000&lt;N1000,"Çıkış km önceki dönüşten küçük",IF(E1000&gt;N1000,"Önceki dönüşten "&amp;TEXT(E1000-N1000,"0")&amp;" km fazla","")))))))</f>
        <v/>
      </c>
    </row>
    <row r="1001">
      <c r="A1001" s="4" t="n"/>
      <c r="B1001" s="3" t="n"/>
      <c r="C1001" s="3" t="n"/>
      <c r="D1001" s="6" t="n"/>
      <c r="E1001" s="7" t="n"/>
      <c r="F1001" s="6" t="n"/>
      <c r="G1001" s="7" t="n"/>
      <c r="H1001" s="3" t="n"/>
      <c r="I1001" s="8" t="n"/>
      <c r="J1001" s="9" t="n"/>
      <c r="K1001" s="3" t="n"/>
      <c r="L1001" s="7">
        <f>IF(OR(E1001="",G1001=""),"",IF(G1001&lt;E1001,"",G1001-E1001))</f>
        <v/>
      </c>
      <c r="M1001" s="10">
        <f>IF(OR(D1001="",F1001=""),"",IF(F1001&gt;=D1001,F1001-D1001,F1001-D1001+1)*24)</f>
        <v/>
      </c>
      <c r="N1001" s="11">
        <f>IF(B1001="","",SUMPRODUCT(MAX(($B$2:$B$1000=B1001)*($G$2:$G$1000))))</f>
        <v/>
      </c>
      <c r="O1001" s="3">
        <f>IF(B1001="","",IF(COUNTIF('Araçlar'!$A$2:$A$101,B1001)=0,"Plaka araç listesinde yok",IF(A1001="","Tarih girilmedi",IF(AND(E1001&lt;&gt;"",G1001&lt;&gt;"",G1001&lt;E1001),"Dönüş km çıkıştan küçük",IF(OR(E1001="",N1001=0),"",IF(E1001&lt;N1001,"Çıkış km önceki dönüşten küçük",IF(E1001&gt;N1001,"Önceki dönüşten "&amp;TEXT(E1001-N1001,"0")&amp;" km fazla","")))))))</f>
        <v/>
      </c>
    </row>
  </sheetData>
  <conditionalFormatting sqref="O2:O1001">
    <cfRule type="expression" priority="1" dxfId="4">
      <formula>$O2&lt;&gt;""</formula>
    </cfRule>
  </conditionalFormatting>
  <dataValidations count="6">
    <dataValidation sqref="B2:B1001" showDropDown="0" showInputMessage="0" showErrorMessage="0" allowBlank="1" errorTitle="Plaka listede yok" error="Bu plaka Araçlar sayfasında yok. Önce oraya ekleyin." type="list" errorStyle="warning">
      <formula1>'Araçlar'!$A$2:$A$101</formula1>
    </dataValidation>
    <dataValidation sqref="A2:A1001" showDropDown="0" showInputMessage="0" showErrorMessage="0" allowBlank="1" errorTitle="Tarih değil" error="Tarihi gg.aa.yyyy biçiminde girin." type="date" operator="greaterThan">
      <formula1>1</formula1>
    </dataValidation>
    <dataValidation sqref="E2:E10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G2:G10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I2:I10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J2:J1001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34" customWidth="1" min="5" max="5"/>
    <col width="11" customWidth="1" min="6" max="6"/>
    <col width="14" customWidth="1" min="7" max="7"/>
    <col width="20" customWidth="1" min="8" max="8"/>
    <col width="24" customWidth="1" min="9" max="9"/>
    <col width="11" customWidth="1" min="10" max="10"/>
  </cols>
  <sheetData>
    <row r="1" ht="32" customHeight="1">
      <c r="A1" s="1" t="inlineStr">
        <is>
          <t>Tarih</t>
        </is>
      </c>
      <c r="B1" s="1" t="inlineStr">
        <is>
          <t>Plaka</t>
        </is>
      </c>
      <c r="C1" s="1" t="inlineStr">
        <is>
          <t>Km</t>
        </is>
      </c>
      <c r="D1" s="1" t="inlineStr">
        <is>
          <t>İşlem</t>
        </is>
      </c>
      <c r="E1" s="1" t="inlineStr">
        <is>
          <t>Yapılan iş / değişen parça</t>
        </is>
      </c>
      <c r="F1" s="1" t="inlineStr">
        <is>
          <t>Servis</t>
        </is>
      </c>
      <c r="G1" s="1" t="inlineStr">
        <is>
          <t>Tutar (TL)</t>
        </is>
      </c>
      <c r="H1" s="1" t="inlineStr">
        <is>
          <t>Sonraki bakım km</t>
        </is>
      </c>
      <c r="I1" s="1" t="inlineStr">
        <is>
          <t>Sonraki bakım tarihi</t>
        </is>
      </c>
      <c r="J1" s="1" t="inlineStr">
        <is>
          <t>Not</t>
        </is>
      </c>
    </row>
    <row r="2">
      <c r="A2" s="4" t="n"/>
      <c r="B2" s="3" t="n"/>
      <c r="C2" s="7" t="n"/>
      <c r="D2" s="3" t="n"/>
      <c r="E2" s="3" t="n"/>
      <c r="F2" s="3" t="n"/>
      <c r="G2" s="9" t="n"/>
      <c r="H2" s="7" t="n"/>
      <c r="I2" s="4" t="n"/>
      <c r="J2" s="3" t="n"/>
    </row>
    <row r="3">
      <c r="A3" s="4" t="n"/>
      <c r="B3" s="3" t="n"/>
      <c r="C3" s="7" t="n"/>
      <c r="D3" s="3" t="n"/>
      <c r="E3" s="3" t="n"/>
      <c r="F3" s="3" t="n"/>
      <c r="G3" s="9" t="n"/>
      <c r="H3" s="7" t="n"/>
      <c r="I3" s="4" t="n"/>
      <c r="J3" s="3" t="n"/>
    </row>
    <row r="4">
      <c r="A4" s="4" t="n"/>
      <c r="B4" s="3" t="n"/>
      <c r="C4" s="7" t="n"/>
      <c r="D4" s="3" t="n"/>
      <c r="E4" s="3" t="n"/>
      <c r="F4" s="3" t="n"/>
      <c r="G4" s="9" t="n"/>
      <c r="H4" s="7" t="n"/>
      <c r="I4" s="4" t="n"/>
      <c r="J4" s="3" t="n"/>
    </row>
    <row r="5">
      <c r="A5" s="4" t="n"/>
      <c r="B5" s="3" t="n"/>
      <c r="C5" s="7" t="n"/>
      <c r="D5" s="3" t="n"/>
      <c r="E5" s="3" t="n"/>
      <c r="F5" s="3" t="n"/>
      <c r="G5" s="9" t="n"/>
      <c r="H5" s="7" t="n"/>
      <c r="I5" s="4" t="n"/>
      <c r="J5" s="3" t="n"/>
    </row>
    <row r="6">
      <c r="A6" s="4" t="n"/>
      <c r="B6" s="3" t="n"/>
      <c r="C6" s="7" t="n"/>
      <c r="D6" s="3" t="n"/>
      <c r="E6" s="3" t="n"/>
      <c r="F6" s="3" t="n"/>
      <c r="G6" s="9" t="n"/>
      <c r="H6" s="7" t="n"/>
      <c r="I6" s="4" t="n"/>
      <c r="J6" s="3" t="n"/>
    </row>
    <row r="7">
      <c r="A7" s="4" t="n"/>
      <c r="B7" s="3" t="n"/>
      <c r="C7" s="7" t="n"/>
      <c r="D7" s="3" t="n"/>
      <c r="E7" s="3" t="n"/>
      <c r="F7" s="3" t="n"/>
      <c r="G7" s="9" t="n"/>
      <c r="H7" s="7" t="n"/>
      <c r="I7" s="4" t="n"/>
      <c r="J7" s="3" t="n"/>
    </row>
    <row r="8">
      <c r="A8" s="4" t="n"/>
      <c r="B8" s="3" t="n"/>
      <c r="C8" s="7" t="n"/>
      <c r="D8" s="3" t="n"/>
      <c r="E8" s="3" t="n"/>
      <c r="F8" s="3" t="n"/>
      <c r="G8" s="9" t="n"/>
      <c r="H8" s="7" t="n"/>
      <c r="I8" s="4" t="n"/>
      <c r="J8" s="3" t="n"/>
    </row>
    <row r="9">
      <c r="A9" s="4" t="n"/>
      <c r="B9" s="3" t="n"/>
      <c r="C9" s="7" t="n"/>
      <c r="D9" s="3" t="n"/>
      <c r="E9" s="3" t="n"/>
      <c r="F9" s="3" t="n"/>
      <c r="G9" s="9" t="n"/>
      <c r="H9" s="7" t="n"/>
      <c r="I9" s="4" t="n"/>
      <c r="J9" s="3" t="n"/>
    </row>
    <row r="10">
      <c r="A10" s="4" t="n"/>
      <c r="B10" s="3" t="n"/>
      <c r="C10" s="7" t="n"/>
      <c r="D10" s="3" t="n"/>
      <c r="E10" s="3" t="n"/>
      <c r="F10" s="3" t="n"/>
      <c r="G10" s="9" t="n"/>
      <c r="H10" s="7" t="n"/>
      <c r="I10" s="4" t="n"/>
      <c r="J10" s="3" t="n"/>
    </row>
    <row r="11">
      <c r="A11" s="4" t="n"/>
      <c r="B11" s="3" t="n"/>
      <c r="C11" s="7" t="n"/>
      <c r="D11" s="3" t="n"/>
      <c r="E11" s="3" t="n"/>
      <c r="F11" s="3" t="n"/>
      <c r="G11" s="9" t="n"/>
      <c r="H11" s="7" t="n"/>
      <c r="I11" s="4" t="n"/>
      <c r="J11" s="3" t="n"/>
    </row>
    <row r="12">
      <c r="A12" s="4" t="n"/>
      <c r="B12" s="3" t="n"/>
      <c r="C12" s="7" t="n"/>
      <c r="D12" s="3" t="n"/>
      <c r="E12" s="3" t="n"/>
      <c r="F12" s="3" t="n"/>
      <c r="G12" s="9" t="n"/>
      <c r="H12" s="7" t="n"/>
      <c r="I12" s="4" t="n"/>
      <c r="J12" s="3" t="n"/>
    </row>
    <row r="13">
      <c r="A13" s="4" t="n"/>
      <c r="B13" s="3" t="n"/>
      <c r="C13" s="7" t="n"/>
      <c r="D13" s="3" t="n"/>
      <c r="E13" s="3" t="n"/>
      <c r="F13" s="3" t="n"/>
      <c r="G13" s="9" t="n"/>
      <c r="H13" s="7" t="n"/>
      <c r="I13" s="4" t="n"/>
      <c r="J13" s="3" t="n"/>
    </row>
    <row r="14">
      <c r="A14" s="4" t="n"/>
      <c r="B14" s="3" t="n"/>
      <c r="C14" s="7" t="n"/>
      <c r="D14" s="3" t="n"/>
      <c r="E14" s="3" t="n"/>
      <c r="F14" s="3" t="n"/>
      <c r="G14" s="9" t="n"/>
      <c r="H14" s="7" t="n"/>
      <c r="I14" s="4" t="n"/>
      <c r="J14" s="3" t="n"/>
    </row>
    <row r="15">
      <c r="A15" s="4" t="n"/>
      <c r="B15" s="3" t="n"/>
      <c r="C15" s="7" t="n"/>
      <c r="D15" s="3" t="n"/>
      <c r="E15" s="3" t="n"/>
      <c r="F15" s="3" t="n"/>
      <c r="G15" s="9" t="n"/>
      <c r="H15" s="7" t="n"/>
      <c r="I15" s="4" t="n"/>
      <c r="J15" s="3" t="n"/>
    </row>
    <row r="16">
      <c r="A16" s="4" t="n"/>
      <c r="B16" s="3" t="n"/>
      <c r="C16" s="7" t="n"/>
      <c r="D16" s="3" t="n"/>
      <c r="E16" s="3" t="n"/>
      <c r="F16" s="3" t="n"/>
      <c r="G16" s="9" t="n"/>
      <c r="H16" s="7" t="n"/>
      <c r="I16" s="4" t="n"/>
      <c r="J16" s="3" t="n"/>
    </row>
    <row r="17">
      <c r="A17" s="4" t="n"/>
      <c r="B17" s="3" t="n"/>
      <c r="C17" s="7" t="n"/>
      <c r="D17" s="3" t="n"/>
      <c r="E17" s="3" t="n"/>
      <c r="F17" s="3" t="n"/>
      <c r="G17" s="9" t="n"/>
      <c r="H17" s="7" t="n"/>
      <c r="I17" s="4" t="n"/>
      <c r="J17" s="3" t="n"/>
    </row>
    <row r="18">
      <c r="A18" s="4" t="n"/>
      <c r="B18" s="3" t="n"/>
      <c r="C18" s="7" t="n"/>
      <c r="D18" s="3" t="n"/>
      <c r="E18" s="3" t="n"/>
      <c r="F18" s="3" t="n"/>
      <c r="G18" s="9" t="n"/>
      <c r="H18" s="7" t="n"/>
      <c r="I18" s="4" t="n"/>
      <c r="J18" s="3" t="n"/>
    </row>
    <row r="19">
      <c r="A19" s="4" t="n"/>
      <c r="B19" s="3" t="n"/>
      <c r="C19" s="7" t="n"/>
      <c r="D19" s="3" t="n"/>
      <c r="E19" s="3" t="n"/>
      <c r="F19" s="3" t="n"/>
      <c r="G19" s="9" t="n"/>
      <c r="H19" s="7" t="n"/>
      <c r="I19" s="4" t="n"/>
      <c r="J19" s="3" t="n"/>
    </row>
    <row r="20">
      <c r="A20" s="4" t="n"/>
      <c r="B20" s="3" t="n"/>
      <c r="C20" s="7" t="n"/>
      <c r="D20" s="3" t="n"/>
      <c r="E20" s="3" t="n"/>
      <c r="F20" s="3" t="n"/>
      <c r="G20" s="9" t="n"/>
      <c r="H20" s="7" t="n"/>
      <c r="I20" s="4" t="n"/>
      <c r="J20" s="3" t="n"/>
    </row>
    <row r="21">
      <c r="A21" s="4" t="n"/>
      <c r="B21" s="3" t="n"/>
      <c r="C21" s="7" t="n"/>
      <c r="D21" s="3" t="n"/>
      <c r="E21" s="3" t="n"/>
      <c r="F21" s="3" t="n"/>
      <c r="G21" s="9" t="n"/>
      <c r="H21" s="7" t="n"/>
      <c r="I21" s="4" t="n"/>
      <c r="J21" s="3" t="n"/>
    </row>
    <row r="22">
      <c r="A22" s="4" t="n"/>
      <c r="B22" s="3" t="n"/>
      <c r="C22" s="7" t="n"/>
      <c r="D22" s="3" t="n"/>
      <c r="E22" s="3" t="n"/>
      <c r="F22" s="3" t="n"/>
      <c r="G22" s="9" t="n"/>
      <c r="H22" s="7" t="n"/>
      <c r="I22" s="4" t="n"/>
      <c r="J22" s="3" t="n"/>
    </row>
    <row r="23">
      <c r="A23" s="4" t="n"/>
      <c r="B23" s="3" t="n"/>
      <c r="C23" s="7" t="n"/>
      <c r="D23" s="3" t="n"/>
      <c r="E23" s="3" t="n"/>
      <c r="F23" s="3" t="n"/>
      <c r="G23" s="9" t="n"/>
      <c r="H23" s="7" t="n"/>
      <c r="I23" s="4" t="n"/>
      <c r="J23" s="3" t="n"/>
    </row>
    <row r="24">
      <c r="A24" s="4" t="n"/>
      <c r="B24" s="3" t="n"/>
      <c r="C24" s="7" t="n"/>
      <c r="D24" s="3" t="n"/>
      <c r="E24" s="3" t="n"/>
      <c r="F24" s="3" t="n"/>
      <c r="G24" s="9" t="n"/>
      <c r="H24" s="7" t="n"/>
      <c r="I24" s="4" t="n"/>
      <c r="J24" s="3" t="n"/>
    </row>
    <row r="25">
      <c r="A25" s="4" t="n"/>
      <c r="B25" s="3" t="n"/>
      <c r="C25" s="7" t="n"/>
      <c r="D25" s="3" t="n"/>
      <c r="E25" s="3" t="n"/>
      <c r="F25" s="3" t="n"/>
      <c r="G25" s="9" t="n"/>
      <c r="H25" s="7" t="n"/>
      <c r="I25" s="4" t="n"/>
      <c r="J25" s="3" t="n"/>
    </row>
    <row r="26">
      <c r="A26" s="4" t="n"/>
      <c r="B26" s="3" t="n"/>
      <c r="C26" s="7" t="n"/>
      <c r="D26" s="3" t="n"/>
      <c r="E26" s="3" t="n"/>
      <c r="F26" s="3" t="n"/>
      <c r="G26" s="9" t="n"/>
      <c r="H26" s="7" t="n"/>
      <c r="I26" s="4" t="n"/>
      <c r="J26" s="3" t="n"/>
    </row>
    <row r="27">
      <c r="A27" s="4" t="n"/>
      <c r="B27" s="3" t="n"/>
      <c r="C27" s="7" t="n"/>
      <c r="D27" s="3" t="n"/>
      <c r="E27" s="3" t="n"/>
      <c r="F27" s="3" t="n"/>
      <c r="G27" s="9" t="n"/>
      <c r="H27" s="7" t="n"/>
      <c r="I27" s="4" t="n"/>
      <c r="J27" s="3" t="n"/>
    </row>
    <row r="28">
      <c r="A28" s="4" t="n"/>
      <c r="B28" s="3" t="n"/>
      <c r="C28" s="7" t="n"/>
      <c r="D28" s="3" t="n"/>
      <c r="E28" s="3" t="n"/>
      <c r="F28" s="3" t="n"/>
      <c r="G28" s="9" t="n"/>
      <c r="H28" s="7" t="n"/>
      <c r="I28" s="4" t="n"/>
      <c r="J28" s="3" t="n"/>
    </row>
    <row r="29">
      <c r="A29" s="4" t="n"/>
      <c r="B29" s="3" t="n"/>
      <c r="C29" s="7" t="n"/>
      <c r="D29" s="3" t="n"/>
      <c r="E29" s="3" t="n"/>
      <c r="F29" s="3" t="n"/>
      <c r="G29" s="9" t="n"/>
      <c r="H29" s="7" t="n"/>
      <c r="I29" s="4" t="n"/>
      <c r="J29" s="3" t="n"/>
    </row>
    <row r="30">
      <c r="A30" s="4" t="n"/>
      <c r="B30" s="3" t="n"/>
      <c r="C30" s="7" t="n"/>
      <c r="D30" s="3" t="n"/>
      <c r="E30" s="3" t="n"/>
      <c r="F30" s="3" t="n"/>
      <c r="G30" s="9" t="n"/>
      <c r="H30" s="7" t="n"/>
      <c r="I30" s="4" t="n"/>
      <c r="J30" s="3" t="n"/>
    </row>
    <row r="31">
      <c r="A31" s="4" t="n"/>
      <c r="B31" s="3" t="n"/>
      <c r="C31" s="7" t="n"/>
      <c r="D31" s="3" t="n"/>
      <c r="E31" s="3" t="n"/>
      <c r="F31" s="3" t="n"/>
      <c r="G31" s="9" t="n"/>
      <c r="H31" s="7" t="n"/>
      <c r="I31" s="4" t="n"/>
      <c r="J31" s="3" t="n"/>
    </row>
    <row r="32">
      <c r="A32" s="4" t="n"/>
      <c r="B32" s="3" t="n"/>
      <c r="C32" s="7" t="n"/>
      <c r="D32" s="3" t="n"/>
      <c r="E32" s="3" t="n"/>
      <c r="F32" s="3" t="n"/>
      <c r="G32" s="9" t="n"/>
      <c r="H32" s="7" t="n"/>
      <c r="I32" s="4" t="n"/>
      <c r="J32" s="3" t="n"/>
    </row>
    <row r="33">
      <c r="A33" s="4" t="n"/>
      <c r="B33" s="3" t="n"/>
      <c r="C33" s="7" t="n"/>
      <c r="D33" s="3" t="n"/>
      <c r="E33" s="3" t="n"/>
      <c r="F33" s="3" t="n"/>
      <c r="G33" s="9" t="n"/>
      <c r="H33" s="7" t="n"/>
      <c r="I33" s="4" t="n"/>
      <c r="J33" s="3" t="n"/>
    </row>
    <row r="34">
      <c r="A34" s="4" t="n"/>
      <c r="B34" s="3" t="n"/>
      <c r="C34" s="7" t="n"/>
      <c r="D34" s="3" t="n"/>
      <c r="E34" s="3" t="n"/>
      <c r="F34" s="3" t="n"/>
      <c r="G34" s="9" t="n"/>
      <c r="H34" s="7" t="n"/>
      <c r="I34" s="4" t="n"/>
      <c r="J34" s="3" t="n"/>
    </row>
    <row r="35">
      <c r="A35" s="4" t="n"/>
      <c r="B35" s="3" t="n"/>
      <c r="C35" s="7" t="n"/>
      <c r="D35" s="3" t="n"/>
      <c r="E35" s="3" t="n"/>
      <c r="F35" s="3" t="n"/>
      <c r="G35" s="9" t="n"/>
      <c r="H35" s="7" t="n"/>
      <c r="I35" s="4" t="n"/>
      <c r="J35" s="3" t="n"/>
    </row>
    <row r="36">
      <c r="A36" s="4" t="n"/>
      <c r="B36" s="3" t="n"/>
      <c r="C36" s="7" t="n"/>
      <c r="D36" s="3" t="n"/>
      <c r="E36" s="3" t="n"/>
      <c r="F36" s="3" t="n"/>
      <c r="G36" s="9" t="n"/>
      <c r="H36" s="7" t="n"/>
      <c r="I36" s="4" t="n"/>
      <c r="J36" s="3" t="n"/>
    </row>
    <row r="37">
      <c r="A37" s="4" t="n"/>
      <c r="B37" s="3" t="n"/>
      <c r="C37" s="7" t="n"/>
      <c r="D37" s="3" t="n"/>
      <c r="E37" s="3" t="n"/>
      <c r="F37" s="3" t="n"/>
      <c r="G37" s="9" t="n"/>
      <c r="H37" s="7" t="n"/>
      <c r="I37" s="4" t="n"/>
      <c r="J37" s="3" t="n"/>
    </row>
    <row r="38">
      <c r="A38" s="4" t="n"/>
      <c r="B38" s="3" t="n"/>
      <c r="C38" s="7" t="n"/>
      <c r="D38" s="3" t="n"/>
      <c r="E38" s="3" t="n"/>
      <c r="F38" s="3" t="n"/>
      <c r="G38" s="9" t="n"/>
      <c r="H38" s="7" t="n"/>
      <c r="I38" s="4" t="n"/>
      <c r="J38" s="3" t="n"/>
    </row>
    <row r="39">
      <c r="A39" s="4" t="n"/>
      <c r="B39" s="3" t="n"/>
      <c r="C39" s="7" t="n"/>
      <c r="D39" s="3" t="n"/>
      <c r="E39" s="3" t="n"/>
      <c r="F39" s="3" t="n"/>
      <c r="G39" s="9" t="n"/>
      <c r="H39" s="7" t="n"/>
      <c r="I39" s="4" t="n"/>
      <c r="J39" s="3" t="n"/>
    </row>
    <row r="40">
      <c r="A40" s="4" t="n"/>
      <c r="B40" s="3" t="n"/>
      <c r="C40" s="7" t="n"/>
      <c r="D40" s="3" t="n"/>
      <c r="E40" s="3" t="n"/>
      <c r="F40" s="3" t="n"/>
      <c r="G40" s="9" t="n"/>
      <c r="H40" s="7" t="n"/>
      <c r="I40" s="4" t="n"/>
      <c r="J40" s="3" t="n"/>
    </row>
    <row r="41">
      <c r="A41" s="4" t="n"/>
      <c r="B41" s="3" t="n"/>
      <c r="C41" s="7" t="n"/>
      <c r="D41" s="3" t="n"/>
      <c r="E41" s="3" t="n"/>
      <c r="F41" s="3" t="n"/>
      <c r="G41" s="9" t="n"/>
      <c r="H41" s="7" t="n"/>
      <c r="I41" s="4" t="n"/>
      <c r="J41" s="3" t="n"/>
    </row>
    <row r="42">
      <c r="A42" s="4" t="n"/>
      <c r="B42" s="3" t="n"/>
      <c r="C42" s="7" t="n"/>
      <c r="D42" s="3" t="n"/>
      <c r="E42" s="3" t="n"/>
      <c r="F42" s="3" t="n"/>
      <c r="G42" s="9" t="n"/>
      <c r="H42" s="7" t="n"/>
      <c r="I42" s="4" t="n"/>
      <c r="J42" s="3" t="n"/>
    </row>
    <row r="43">
      <c r="A43" s="4" t="n"/>
      <c r="B43" s="3" t="n"/>
      <c r="C43" s="7" t="n"/>
      <c r="D43" s="3" t="n"/>
      <c r="E43" s="3" t="n"/>
      <c r="F43" s="3" t="n"/>
      <c r="G43" s="9" t="n"/>
      <c r="H43" s="7" t="n"/>
      <c r="I43" s="4" t="n"/>
      <c r="J43" s="3" t="n"/>
    </row>
    <row r="44">
      <c r="A44" s="4" t="n"/>
      <c r="B44" s="3" t="n"/>
      <c r="C44" s="7" t="n"/>
      <c r="D44" s="3" t="n"/>
      <c r="E44" s="3" t="n"/>
      <c r="F44" s="3" t="n"/>
      <c r="G44" s="9" t="n"/>
      <c r="H44" s="7" t="n"/>
      <c r="I44" s="4" t="n"/>
      <c r="J44" s="3" t="n"/>
    </row>
    <row r="45">
      <c r="A45" s="4" t="n"/>
      <c r="B45" s="3" t="n"/>
      <c r="C45" s="7" t="n"/>
      <c r="D45" s="3" t="n"/>
      <c r="E45" s="3" t="n"/>
      <c r="F45" s="3" t="n"/>
      <c r="G45" s="9" t="n"/>
      <c r="H45" s="7" t="n"/>
      <c r="I45" s="4" t="n"/>
      <c r="J45" s="3" t="n"/>
    </row>
    <row r="46">
      <c r="A46" s="4" t="n"/>
      <c r="B46" s="3" t="n"/>
      <c r="C46" s="7" t="n"/>
      <c r="D46" s="3" t="n"/>
      <c r="E46" s="3" t="n"/>
      <c r="F46" s="3" t="n"/>
      <c r="G46" s="9" t="n"/>
      <c r="H46" s="7" t="n"/>
      <c r="I46" s="4" t="n"/>
      <c r="J46" s="3" t="n"/>
    </row>
    <row r="47">
      <c r="A47" s="4" t="n"/>
      <c r="B47" s="3" t="n"/>
      <c r="C47" s="7" t="n"/>
      <c r="D47" s="3" t="n"/>
      <c r="E47" s="3" t="n"/>
      <c r="F47" s="3" t="n"/>
      <c r="G47" s="9" t="n"/>
      <c r="H47" s="7" t="n"/>
      <c r="I47" s="4" t="n"/>
      <c r="J47" s="3" t="n"/>
    </row>
    <row r="48">
      <c r="A48" s="4" t="n"/>
      <c r="B48" s="3" t="n"/>
      <c r="C48" s="7" t="n"/>
      <c r="D48" s="3" t="n"/>
      <c r="E48" s="3" t="n"/>
      <c r="F48" s="3" t="n"/>
      <c r="G48" s="9" t="n"/>
      <c r="H48" s="7" t="n"/>
      <c r="I48" s="4" t="n"/>
      <c r="J48" s="3" t="n"/>
    </row>
    <row r="49">
      <c r="A49" s="4" t="n"/>
      <c r="B49" s="3" t="n"/>
      <c r="C49" s="7" t="n"/>
      <c r="D49" s="3" t="n"/>
      <c r="E49" s="3" t="n"/>
      <c r="F49" s="3" t="n"/>
      <c r="G49" s="9" t="n"/>
      <c r="H49" s="7" t="n"/>
      <c r="I49" s="4" t="n"/>
      <c r="J49" s="3" t="n"/>
    </row>
    <row r="50">
      <c r="A50" s="4" t="n"/>
      <c r="B50" s="3" t="n"/>
      <c r="C50" s="7" t="n"/>
      <c r="D50" s="3" t="n"/>
      <c r="E50" s="3" t="n"/>
      <c r="F50" s="3" t="n"/>
      <c r="G50" s="9" t="n"/>
      <c r="H50" s="7" t="n"/>
      <c r="I50" s="4" t="n"/>
      <c r="J50" s="3" t="n"/>
    </row>
    <row r="51">
      <c r="A51" s="4" t="n"/>
      <c r="B51" s="3" t="n"/>
      <c r="C51" s="7" t="n"/>
      <c r="D51" s="3" t="n"/>
      <c r="E51" s="3" t="n"/>
      <c r="F51" s="3" t="n"/>
      <c r="G51" s="9" t="n"/>
      <c r="H51" s="7" t="n"/>
      <c r="I51" s="4" t="n"/>
      <c r="J51" s="3" t="n"/>
    </row>
    <row r="52">
      <c r="A52" s="4" t="n"/>
      <c r="B52" s="3" t="n"/>
      <c r="C52" s="7" t="n"/>
      <c r="D52" s="3" t="n"/>
      <c r="E52" s="3" t="n"/>
      <c r="F52" s="3" t="n"/>
      <c r="G52" s="9" t="n"/>
      <c r="H52" s="7" t="n"/>
      <c r="I52" s="4" t="n"/>
      <c r="J52" s="3" t="n"/>
    </row>
    <row r="53">
      <c r="A53" s="4" t="n"/>
      <c r="B53" s="3" t="n"/>
      <c r="C53" s="7" t="n"/>
      <c r="D53" s="3" t="n"/>
      <c r="E53" s="3" t="n"/>
      <c r="F53" s="3" t="n"/>
      <c r="G53" s="9" t="n"/>
      <c r="H53" s="7" t="n"/>
      <c r="I53" s="4" t="n"/>
      <c r="J53" s="3" t="n"/>
    </row>
    <row r="54">
      <c r="A54" s="4" t="n"/>
      <c r="B54" s="3" t="n"/>
      <c r="C54" s="7" t="n"/>
      <c r="D54" s="3" t="n"/>
      <c r="E54" s="3" t="n"/>
      <c r="F54" s="3" t="n"/>
      <c r="G54" s="9" t="n"/>
      <c r="H54" s="7" t="n"/>
      <c r="I54" s="4" t="n"/>
      <c r="J54" s="3" t="n"/>
    </row>
    <row r="55">
      <c r="A55" s="4" t="n"/>
      <c r="B55" s="3" t="n"/>
      <c r="C55" s="7" t="n"/>
      <c r="D55" s="3" t="n"/>
      <c r="E55" s="3" t="n"/>
      <c r="F55" s="3" t="n"/>
      <c r="G55" s="9" t="n"/>
      <c r="H55" s="7" t="n"/>
      <c r="I55" s="4" t="n"/>
      <c r="J55" s="3" t="n"/>
    </row>
    <row r="56">
      <c r="A56" s="4" t="n"/>
      <c r="B56" s="3" t="n"/>
      <c r="C56" s="7" t="n"/>
      <c r="D56" s="3" t="n"/>
      <c r="E56" s="3" t="n"/>
      <c r="F56" s="3" t="n"/>
      <c r="G56" s="9" t="n"/>
      <c r="H56" s="7" t="n"/>
      <c r="I56" s="4" t="n"/>
      <c r="J56" s="3" t="n"/>
    </row>
    <row r="57">
      <c r="A57" s="4" t="n"/>
      <c r="B57" s="3" t="n"/>
      <c r="C57" s="7" t="n"/>
      <c r="D57" s="3" t="n"/>
      <c r="E57" s="3" t="n"/>
      <c r="F57" s="3" t="n"/>
      <c r="G57" s="9" t="n"/>
      <c r="H57" s="7" t="n"/>
      <c r="I57" s="4" t="n"/>
      <c r="J57" s="3" t="n"/>
    </row>
    <row r="58">
      <c r="A58" s="4" t="n"/>
      <c r="B58" s="3" t="n"/>
      <c r="C58" s="7" t="n"/>
      <c r="D58" s="3" t="n"/>
      <c r="E58" s="3" t="n"/>
      <c r="F58" s="3" t="n"/>
      <c r="G58" s="9" t="n"/>
      <c r="H58" s="7" t="n"/>
      <c r="I58" s="4" t="n"/>
      <c r="J58" s="3" t="n"/>
    </row>
    <row r="59">
      <c r="A59" s="4" t="n"/>
      <c r="B59" s="3" t="n"/>
      <c r="C59" s="7" t="n"/>
      <c r="D59" s="3" t="n"/>
      <c r="E59" s="3" t="n"/>
      <c r="F59" s="3" t="n"/>
      <c r="G59" s="9" t="n"/>
      <c r="H59" s="7" t="n"/>
      <c r="I59" s="4" t="n"/>
      <c r="J59" s="3" t="n"/>
    </row>
    <row r="60">
      <c r="A60" s="4" t="n"/>
      <c r="B60" s="3" t="n"/>
      <c r="C60" s="7" t="n"/>
      <c r="D60" s="3" t="n"/>
      <c r="E60" s="3" t="n"/>
      <c r="F60" s="3" t="n"/>
      <c r="G60" s="9" t="n"/>
      <c r="H60" s="7" t="n"/>
      <c r="I60" s="4" t="n"/>
      <c r="J60" s="3" t="n"/>
    </row>
    <row r="61">
      <c r="A61" s="4" t="n"/>
      <c r="B61" s="3" t="n"/>
      <c r="C61" s="7" t="n"/>
      <c r="D61" s="3" t="n"/>
      <c r="E61" s="3" t="n"/>
      <c r="F61" s="3" t="n"/>
      <c r="G61" s="9" t="n"/>
      <c r="H61" s="7" t="n"/>
      <c r="I61" s="4" t="n"/>
      <c r="J61" s="3" t="n"/>
    </row>
    <row r="62">
      <c r="A62" s="4" t="n"/>
      <c r="B62" s="3" t="n"/>
      <c r="C62" s="7" t="n"/>
      <c r="D62" s="3" t="n"/>
      <c r="E62" s="3" t="n"/>
      <c r="F62" s="3" t="n"/>
      <c r="G62" s="9" t="n"/>
      <c r="H62" s="7" t="n"/>
      <c r="I62" s="4" t="n"/>
      <c r="J62" s="3" t="n"/>
    </row>
    <row r="63">
      <c r="A63" s="4" t="n"/>
      <c r="B63" s="3" t="n"/>
      <c r="C63" s="7" t="n"/>
      <c r="D63" s="3" t="n"/>
      <c r="E63" s="3" t="n"/>
      <c r="F63" s="3" t="n"/>
      <c r="G63" s="9" t="n"/>
      <c r="H63" s="7" t="n"/>
      <c r="I63" s="4" t="n"/>
      <c r="J63" s="3" t="n"/>
    </row>
    <row r="64">
      <c r="A64" s="4" t="n"/>
      <c r="B64" s="3" t="n"/>
      <c r="C64" s="7" t="n"/>
      <c r="D64" s="3" t="n"/>
      <c r="E64" s="3" t="n"/>
      <c r="F64" s="3" t="n"/>
      <c r="G64" s="9" t="n"/>
      <c r="H64" s="7" t="n"/>
      <c r="I64" s="4" t="n"/>
      <c r="J64" s="3" t="n"/>
    </row>
    <row r="65">
      <c r="A65" s="4" t="n"/>
      <c r="B65" s="3" t="n"/>
      <c r="C65" s="7" t="n"/>
      <c r="D65" s="3" t="n"/>
      <c r="E65" s="3" t="n"/>
      <c r="F65" s="3" t="n"/>
      <c r="G65" s="9" t="n"/>
      <c r="H65" s="7" t="n"/>
      <c r="I65" s="4" t="n"/>
      <c r="J65" s="3" t="n"/>
    </row>
    <row r="66">
      <c r="A66" s="4" t="n"/>
      <c r="B66" s="3" t="n"/>
      <c r="C66" s="7" t="n"/>
      <c r="D66" s="3" t="n"/>
      <c r="E66" s="3" t="n"/>
      <c r="F66" s="3" t="n"/>
      <c r="G66" s="9" t="n"/>
      <c r="H66" s="7" t="n"/>
      <c r="I66" s="4" t="n"/>
      <c r="J66" s="3" t="n"/>
    </row>
    <row r="67">
      <c r="A67" s="4" t="n"/>
      <c r="B67" s="3" t="n"/>
      <c r="C67" s="7" t="n"/>
      <c r="D67" s="3" t="n"/>
      <c r="E67" s="3" t="n"/>
      <c r="F67" s="3" t="n"/>
      <c r="G67" s="9" t="n"/>
      <c r="H67" s="7" t="n"/>
      <c r="I67" s="4" t="n"/>
      <c r="J67" s="3" t="n"/>
    </row>
    <row r="68">
      <c r="A68" s="4" t="n"/>
      <c r="B68" s="3" t="n"/>
      <c r="C68" s="7" t="n"/>
      <c r="D68" s="3" t="n"/>
      <c r="E68" s="3" t="n"/>
      <c r="F68" s="3" t="n"/>
      <c r="G68" s="9" t="n"/>
      <c r="H68" s="7" t="n"/>
      <c r="I68" s="4" t="n"/>
      <c r="J68" s="3" t="n"/>
    </row>
    <row r="69">
      <c r="A69" s="4" t="n"/>
      <c r="B69" s="3" t="n"/>
      <c r="C69" s="7" t="n"/>
      <c r="D69" s="3" t="n"/>
      <c r="E69" s="3" t="n"/>
      <c r="F69" s="3" t="n"/>
      <c r="G69" s="9" t="n"/>
      <c r="H69" s="7" t="n"/>
      <c r="I69" s="4" t="n"/>
      <c r="J69" s="3" t="n"/>
    </row>
    <row r="70">
      <c r="A70" s="4" t="n"/>
      <c r="B70" s="3" t="n"/>
      <c r="C70" s="7" t="n"/>
      <c r="D70" s="3" t="n"/>
      <c r="E70" s="3" t="n"/>
      <c r="F70" s="3" t="n"/>
      <c r="G70" s="9" t="n"/>
      <c r="H70" s="7" t="n"/>
      <c r="I70" s="4" t="n"/>
      <c r="J70" s="3" t="n"/>
    </row>
    <row r="71">
      <c r="A71" s="4" t="n"/>
      <c r="B71" s="3" t="n"/>
      <c r="C71" s="7" t="n"/>
      <c r="D71" s="3" t="n"/>
      <c r="E71" s="3" t="n"/>
      <c r="F71" s="3" t="n"/>
      <c r="G71" s="9" t="n"/>
      <c r="H71" s="7" t="n"/>
      <c r="I71" s="4" t="n"/>
      <c r="J71" s="3" t="n"/>
    </row>
    <row r="72">
      <c r="A72" s="4" t="n"/>
      <c r="B72" s="3" t="n"/>
      <c r="C72" s="7" t="n"/>
      <c r="D72" s="3" t="n"/>
      <c r="E72" s="3" t="n"/>
      <c r="F72" s="3" t="n"/>
      <c r="G72" s="9" t="n"/>
      <c r="H72" s="7" t="n"/>
      <c r="I72" s="4" t="n"/>
      <c r="J72" s="3" t="n"/>
    </row>
    <row r="73">
      <c r="A73" s="4" t="n"/>
      <c r="B73" s="3" t="n"/>
      <c r="C73" s="7" t="n"/>
      <c r="D73" s="3" t="n"/>
      <c r="E73" s="3" t="n"/>
      <c r="F73" s="3" t="n"/>
      <c r="G73" s="9" t="n"/>
      <c r="H73" s="7" t="n"/>
      <c r="I73" s="4" t="n"/>
      <c r="J73" s="3" t="n"/>
    </row>
    <row r="74">
      <c r="A74" s="4" t="n"/>
      <c r="B74" s="3" t="n"/>
      <c r="C74" s="7" t="n"/>
      <c r="D74" s="3" t="n"/>
      <c r="E74" s="3" t="n"/>
      <c r="F74" s="3" t="n"/>
      <c r="G74" s="9" t="n"/>
      <c r="H74" s="7" t="n"/>
      <c r="I74" s="4" t="n"/>
      <c r="J74" s="3" t="n"/>
    </row>
    <row r="75">
      <c r="A75" s="4" t="n"/>
      <c r="B75" s="3" t="n"/>
      <c r="C75" s="7" t="n"/>
      <c r="D75" s="3" t="n"/>
      <c r="E75" s="3" t="n"/>
      <c r="F75" s="3" t="n"/>
      <c r="G75" s="9" t="n"/>
      <c r="H75" s="7" t="n"/>
      <c r="I75" s="4" t="n"/>
      <c r="J75" s="3" t="n"/>
    </row>
    <row r="76">
      <c r="A76" s="4" t="n"/>
      <c r="B76" s="3" t="n"/>
      <c r="C76" s="7" t="n"/>
      <c r="D76" s="3" t="n"/>
      <c r="E76" s="3" t="n"/>
      <c r="F76" s="3" t="n"/>
      <c r="G76" s="9" t="n"/>
      <c r="H76" s="7" t="n"/>
      <c r="I76" s="4" t="n"/>
      <c r="J76" s="3" t="n"/>
    </row>
    <row r="77">
      <c r="A77" s="4" t="n"/>
      <c r="B77" s="3" t="n"/>
      <c r="C77" s="7" t="n"/>
      <c r="D77" s="3" t="n"/>
      <c r="E77" s="3" t="n"/>
      <c r="F77" s="3" t="n"/>
      <c r="G77" s="9" t="n"/>
      <c r="H77" s="7" t="n"/>
      <c r="I77" s="4" t="n"/>
      <c r="J77" s="3" t="n"/>
    </row>
    <row r="78">
      <c r="A78" s="4" t="n"/>
      <c r="B78" s="3" t="n"/>
      <c r="C78" s="7" t="n"/>
      <c r="D78" s="3" t="n"/>
      <c r="E78" s="3" t="n"/>
      <c r="F78" s="3" t="n"/>
      <c r="G78" s="9" t="n"/>
      <c r="H78" s="7" t="n"/>
      <c r="I78" s="4" t="n"/>
      <c r="J78" s="3" t="n"/>
    </row>
    <row r="79">
      <c r="A79" s="4" t="n"/>
      <c r="B79" s="3" t="n"/>
      <c r="C79" s="7" t="n"/>
      <c r="D79" s="3" t="n"/>
      <c r="E79" s="3" t="n"/>
      <c r="F79" s="3" t="n"/>
      <c r="G79" s="9" t="n"/>
      <c r="H79" s="7" t="n"/>
      <c r="I79" s="4" t="n"/>
      <c r="J79" s="3" t="n"/>
    </row>
    <row r="80">
      <c r="A80" s="4" t="n"/>
      <c r="B80" s="3" t="n"/>
      <c r="C80" s="7" t="n"/>
      <c r="D80" s="3" t="n"/>
      <c r="E80" s="3" t="n"/>
      <c r="F80" s="3" t="n"/>
      <c r="G80" s="9" t="n"/>
      <c r="H80" s="7" t="n"/>
      <c r="I80" s="4" t="n"/>
      <c r="J80" s="3" t="n"/>
    </row>
    <row r="81">
      <c r="A81" s="4" t="n"/>
      <c r="B81" s="3" t="n"/>
      <c r="C81" s="7" t="n"/>
      <c r="D81" s="3" t="n"/>
      <c r="E81" s="3" t="n"/>
      <c r="F81" s="3" t="n"/>
      <c r="G81" s="9" t="n"/>
      <c r="H81" s="7" t="n"/>
      <c r="I81" s="4" t="n"/>
      <c r="J81" s="3" t="n"/>
    </row>
    <row r="82">
      <c r="A82" s="4" t="n"/>
      <c r="B82" s="3" t="n"/>
      <c r="C82" s="7" t="n"/>
      <c r="D82" s="3" t="n"/>
      <c r="E82" s="3" t="n"/>
      <c r="F82" s="3" t="n"/>
      <c r="G82" s="9" t="n"/>
      <c r="H82" s="7" t="n"/>
      <c r="I82" s="4" t="n"/>
      <c r="J82" s="3" t="n"/>
    </row>
    <row r="83">
      <c r="A83" s="4" t="n"/>
      <c r="B83" s="3" t="n"/>
      <c r="C83" s="7" t="n"/>
      <c r="D83" s="3" t="n"/>
      <c r="E83" s="3" t="n"/>
      <c r="F83" s="3" t="n"/>
      <c r="G83" s="9" t="n"/>
      <c r="H83" s="7" t="n"/>
      <c r="I83" s="4" t="n"/>
      <c r="J83" s="3" t="n"/>
    </row>
    <row r="84">
      <c r="A84" s="4" t="n"/>
      <c r="B84" s="3" t="n"/>
      <c r="C84" s="7" t="n"/>
      <c r="D84" s="3" t="n"/>
      <c r="E84" s="3" t="n"/>
      <c r="F84" s="3" t="n"/>
      <c r="G84" s="9" t="n"/>
      <c r="H84" s="7" t="n"/>
      <c r="I84" s="4" t="n"/>
      <c r="J84" s="3" t="n"/>
    </row>
    <row r="85">
      <c r="A85" s="4" t="n"/>
      <c r="B85" s="3" t="n"/>
      <c r="C85" s="7" t="n"/>
      <c r="D85" s="3" t="n"/>
      <c r="E85" s="3" t="n"/>
      <c r="F85" s="3" t="n"/>
      <c r="G85" s="9" t="n"/>
      <c r="H85" s="7" t="n"/>
      <c r="I85" s="4" t="n"/>
      <c r="J85" s="3" t="n"/>
    </row>
    <row r="86">
      <c r="A86" s="4" t="n"/>
      <c r="B86" s="3" t="n"/>
      <c r="C86" s="7" t="n"/>
      <c r="D86" s="3" t="n"/>
      <c r="E86" s="3" t="n"/>
      <c r="F86" s="3" t="n"/>
      <c r="G86" s="9" t="n"/>
      <c r="H86" s="7" t="n"/>
      <c r="I86" s="4" t="n"/>
      <c r="J86" s="3" t="n"/>
    </row>
    <row r="87">
      <c r="A87" s="4" t="n"/>
      <c r="B87" s="3" t="n"/>
      <c r="C87" s="7" t="n"/>
      <c r="D87" s="3" t="n"/>
      <c r="E87" s="3" t="n"/>
      <c r="F87" s="3" t="n"/>
      <c r="G87" s="9" t="n"/>
      <c r="H87" s="7" t="n"/>
      <c r="I87" s="4" t="n"/>
      <c r="J87" s="3" t="n"/>
    </row>
    <row r="88">
      <c r="A88" s="4" t="n"/>
      <c r="B88" s="3" t="n"/>
      <c r="C88" s="7" t="n"/>
      <c r="D88" s="3" t="n"/>
      <c r="E88" s="3" t="n"/>
      <c r="F88" s="3" t="n"/>
      <c r="G88" s="9" t="n"/>
      <c r="H88" s="7" t="n"/>
      <c r="I88" s="4" t="n"/>
      <c r="J88" s="3" t="n"/>
    </row>
    <row r="89">
      <c r="A89" s="4" t="n"/>
      <c r="B89" s="3" t="n"/>
      <c r="C89" s="7" t="n"/>
      <c r="D89" s="3" t="n"/>
      <c r="E89" s="3" t="n"/>
      <c r="F89" s="3" t="n"/>
      <c r="G89" s="9" t="n"/>
      <c r="H89" s="7" t="n"/>
      <c r="I89" s="4" t="n"/>
      <c r="J89" s="3" t="n"/>
    </row>
    <row r="90">
      <c r="A90" s="4" t="n"/>
      <c r="B90" s="3" t="n"/>
      <c r="C90" s="7" t="n"/>
      <c r="D90" s="3" t="n"/>
      <c r="E90" s="3" t="n"/>
      <c r="F90" s="3" t="n"/>
      <c r="G90" s="9" t="n"/>
      <c r="H90" s="7" t="n"/>
      <c r="I90" s="4" t="n"/>
      <c r="J90" s="3" t="n"/>
    </row>
    <row r="91">
      <c r="A91" s="4" t="n"/>
      <c r="B91" s="3" t="n"/>
      <c r="C91" s="7" t="n"/>
      <c r="D91" s="3" t="n"/>
      <c r="E91" s="3" t="n"/>
      <c r="F91" s="3" t="n"/>
      <c r="G91" s="9" t="n"/>
      <c r="H91" s="7" t="n"/>
      <c r="I91" s="4" t="n"/>
      <c r="J91" s="3" t="n"/>
    </row>
    <row r="92">
      <c r="A92" s="4" t="n"/>
      <c r="B92" s="3" t="n"/>
      <c r="C92" s="7" t="n"/>
      <c r="D92" s="3" t="n"/>
      <c r="E92" s="3" t="n"/>
      <c r="F92" s="3" t="n"/>
      <c r="G92" s="9" t="n"/>
      <c r="H92" s="7" t="n"/>
      <c r="I92" s="4" t="n"/>
      <c r="J92" s="3" t="n"/>
    </row>
    <row r="93">
      <c r="A93" s="4" t="n"/>
      <c r="B93" s="3" t="n"/>
      <c r="C93" s="7" t="n"/>
      <c r="D93" s="3" t="n"/>
      <c r="E93" s="3" t="n"/>
      <c r="F93" s="3" t="n"/>
      <c r="G93" s="9" t="n"/>
      <c r="H93" s="7" t="n"/>
      <c r="I93" s="4" t="n"/>
      <c r="J93" s="3" t="n"/>
    </row>
    <row r="94">
      <c r="A94" s="4" t="n"/>
      <c r="B94" s="3" t="n"/>
      <c r="C94" s="7" t="n"/>
      <c r="D94" s="3" t="n"/>
      <c r="E94" s="3" t="n"/>
      <c r="F94" s="3" t="n"/>
      <c r="G94" s="9" t="n"/>
      <c r="H94" s="7" t="n"/>
      <c r="I94" s="4" t="n"/>
      <c r="J94" s="3" t="n"/>
    </row>
    <row r="95">
      <c r="A95" s="4" t="n"/>
      <c r="B95" s="3" t="n"/>
      <c r="C95" s="7" t="n"/>
      <c r="D95" s="3" t="n"/>
      <c r="E95" s="3" t="n"/>
      <c r="F95" s="3" t="n"/>
      <c r="G95" s="9" t="n"/>
      <c r="H95" s="7" t="n"/>
      <c r="I95" s="4" t="n"/>
      <c r="J95" s="3" t="n"/>
    </row>
    <row r="96">
      <c r="A96" s="4" t="n"/>
      <c r="B96" s="3" t="n"/>
      <c r="C96" s="7" t="n"/>
      <c r="D96" s="3" t="n"/>
      <c r="E96" s="3" t="n"/>
      <c r="F96" s="3" t="n"/>
      <c r="G96" s="9" t="n"/>
      <c r="H96" s="7" t="n"/>
      <c r="I96" s="4" t="n"/>
      <c r="J96" s="3" t="n"/>
    </row>
    <row r="97">
      <c r="A97" s="4" t="n"/>
      <c r="B97" s="3" t="n"/>
      <c r="C97" s="7" t="n"/>
      <c r="D97" s="3" t="n"/>
      <c r="E97" s="3" t="n"/>
      <c r="F97" s="3" t="n"/>
      <c r="G97" s="9" t="n"/>
      <c r="H97" s="7" t="n"/>
      <c r="I97" s="4" t="n"/>
      <c r="J97" s="3" t="n"/>
    </row>
    <row r="98">
      <c r="A98" s="4" t="n"/>
      <c r="B98" s="3" t="n"/>
      <c r="C98" s="7" t="n"/>
      <c r="D98" s="3" t="n"/>
      <c r="E98" s="3" t="n"/>
      <c r="F98" s="3" t="n"/>
      <c r="G98" s="9" t="n"/>
      <c r="H98" s="7" t="n"/>
      <c r="I98" s="4" t="n"/>
      <c r="J98" s="3" t="n"/>
    </row>
    <row r="99">
      <c r="A99" s="4" t="n"/>
      <c r="B99" s="3" t="n"/>
      <c r="C99" s="7" t="n"/>
      <c r="D99" s="3" t="n"/>
      <c r="E99" s="3" t="n"/>
      <c r="F99" s="3" t="n"/>
      <c r="G99" s="9" t="n"/>
      <c r="H99" s="7" t="n"/>
      <c r="I99" s="4" t="n"/>
      <c r="J99" s="3" t="n"/>
    </row>
    <row r="100">
      <c r="A100" s="4" t="n"/>
      <c r="B100" s="3" t="n"/>
      <c r="C100" s="7" t="n"/>
      <c r="D100" s="3" t="n"/>
      <c r="E100" s="3" t="n"/>
      <c r="F100" s="3" t="n"/>
      <c r="G100" s="9" t="n"/>
      <c r="H100" s="7" t="n"/>
      <c r="I100" s="4" t="n"/>
      <c r="J100" s="3" t="n"/>
    </row>
    <row r="101">
      <c r="A101" s="4" t="n"/>
      <c r="B101" s="3" t="n"/>
      <c r="C101" s="7" t="n"/>
      <c r="D101" s="3" t="n"/>
      <c r="E101" s="3" t="n"/>
      <c r="F101" s="3" t="n"/>
      <c r="G101" s="9" t="n"/>
      <c r="H101" s="7" t="n"/>
      <c r="I101" s="4" t="n"/>
      <c r="J101" s="3" t="n"/>
    </row>
    <row r="102">
      <c r="A102" s="4" t="n"/>
      <c r="B102" s="3" t="n"/>
      <c r="C102" s="7" t="n"/>
      <c r="D102" s="3" t="n"/>
      <c r="E102" s="3" t="n"/>
      <c r="F102" s="3" t="n"/>
      <c r="G102" s="9" t="n"/>
      <c r="H102" s="7" t="n"/>
      <c r="I102" s="4" t="n"/>
      <c r="J102" s="3" t="n"/>
    </row>
    <row r="103">
      <c r="A103" s="4" t="n"/>
      <c r="B103" s="3" t="n"/>
      <c r="C103" s="7" t="n"/>
      <c r="D103" s="3" t="n"/>
      <c r="E103" s="3" t="n"/>
      <c r="F103" s="3" t="n"/>
      <c r="G103" s="9" t="n"/>
      <c r="H103" s="7" t="n"/>
      <c r="I103" s="4" t="n"/>
      <c r="J103" s="3" t="n"/>
    </row>
    <row r="104">
      <c r="A104" s="4" t="n"/>
      <c r="B104" s="3" t="n"/>
      <c r="C104" s="7" t="n"/>
      <c r="D104" s="3" t="n"/>
      <c r="E104" s="3" t="n"/>
      <c r="F104" s="3" t="n"/>
      <c r="G104" s="9" t="n"/>
      <c r="H104" s="7" t="n"/>
      <c r="I104" s="4" t="n"/>
      <c r="J104" s="3" t="n"/>
    </row>
    <row r="105">
      <c r="A105" s="4" t="n"/>
      <c r="B105" s="3" t="n"/>
      <c r="C105" s="7" t="n"/>
      <c r="D105" s="3" t="n"/>
      <c r="E105" s="3" t="n"/>
      <c r="F105" s="3" t="n"/>
      <c r="G105" s="9" t="n"/>
      <c r="H105" s="7" t="n"/>
      <c r="I105" s="4" t="n"/>
      <c r="J105" s="3" t="n"/>
    </row>
    <row r="106">
      <c r="A106" s="4" t="n"/>
      <c r="B106" s="3" t="n"/>
      <c r="C106" s="7" t="n"/>
      <c r="D106" s="3" t="n"/>
      <c r="E106" s="3" t="n"/>
      <c r="F106" s="3" t="n"/>
      <c r="G106" s="9" t="n"/>
      <c r="H106" s="7" t="n"/>
      <c r="I106" s="4" t="n"/>
      <c r="J106" s="3" t="n"/>
    </row>
    <row r="107">
      <c r="A107" s="4" t="n"/>
      <c r="B107" s="3" t="n"/>
      <c r="C107" s="7" t="n"/>
      <c r="D107" s="3" t="n"/>
      <c r="E107" s="3" t="n"/>
      <c r="F107" s="3" t="n"/>
      <c r="G107" s="9" t="n"/>
      <c r="H107" s="7" t="n"/>
      <c r="I107" s="4" t="n"/>
      <c r="J107" s="3" t="n"/>
    </row>
    <row r="108">
      <c r="A108" s="4" t="n"/>
      <c r="B108" s="3" t="n"/>
      <c r="C108" s="7" t="n"/>
      <c r="D108" s="3" t="n"/>
      <c r="E108" s="3" t="n"/>
      <c r="F108" s="3" t="n"/>
      <c r="G108" s="9" t="n"/>
      <c r="H108" s="7" t="n"/>
      <c r="I108" s="4" t="n"/>
      <c r="J108" s="3" t="n"/>
    </row>
    <row r="109">
      <c r="A109" s="4" t="n"/>
      <c r="B109" s="3" t="n"/>
      <c r="C109" s="7" t="n"/>
      <c r="D109" s="3" t="n"/>
      <c r="E109" s="3" t="n"/>
      <c r="F109" s="3" t="n"/>
      <c r="G109" s="9" t="n"/>
      <c r="H109" s="7" t="n"/>
      <c r="I109" s="4" t="n"/>
      <c r="J109" s="3" t="n"/>
    </row>
    <row r="110">
      <c r="A110" s="4" t="n"/>
      <c r="B110" s="3" t="n"/>
      <c r="C110" s="7" t="n"/>
      <c r="D110" s="3" t="n"/>
      <c r="E110" s="3" t="n"/>
      <c r="F110" s="3" t="n"/>
      <c r="G110" s="9" t="n"/>
      <c r="H110" s="7" t="n"/>
      <c r="I110" s="4" t="n"/>
      <c r="J110" s="3" t="n"/>
    </row>
    <row r="111">
      <c r="A111" s="4" t="n"/>
      <c r="B111" s="3" t="n"/>
      <c r="C111" s="7" t="n"/>
      <c r="D111" s="3" t="n"/>
      <c r="E111" s="3" t="n"/>
      <c r="F111" s="3" t="n"/>
      <c r="G111" s="9" t="n"/>
      <c r="H111" s="7" t="n"/>
      <c r="I111" s="4" t="n"/>
      <c r="J111" s="3" t="n"/>
    </row>
    <row r="112">
      <c r="A112" s="4" t="n"/>
      <c r="B112" s="3" t="n"/>
      <c r="C112" s="7" t="n"/>
      <c r="D112" s="3" t="n"/>
      <c r="E112" s="3" t="n"/>
      <c r="F112" s="3" t="n"/>
      <c r="G112" s="9" t="n"/>
      <c r="H112" s="7" t="n"/>
      <c r="I112" s="4" t="n"/>
      <c r="J112" s="3" t="n"/>
    </row>
    <row r="113">
      <c r="A113" s="4" t="n"/>
      <c r="B113" s="3" t="n"/>
      <c r="C113" s="7" t="n"/>
      <c r="D113" s="3" t="n"/>
      <c r="E113" s="3" t="n"/>
      <c r="F113" s="3" t="n"/>
      <c r="G113" s="9" t="n"/>
      <c r="H113" s="7" t="n"/>
      <c r="I113" s="4" t="n"/>
      <c r="J113" s="3" t="n"/>
    </row>
    <row r="114">
      <c r="A114" s="4" t="n"/>
      <c r="B114" s="3" t="n"/>
      <c r="C114" s="7" t="n"/>
      <c r="D114" s="3" t="n"/>
      <c r="E114" s="3" t="n"/>
      <c r="F114" s="3" t="n"/>
      <c r="G114" s="9" t="n"/>
      <c r="H114" s="7" t="n"/>
      <c r="I114" s="4" t="n"/>
      <c r="J114" s="3" t="n"/>
    </row>
    <row r="115">
      <c r="A115" s="4" t="n"/>
      <c r="B115" s="3" t="n"/>
      <c r="C115" s="7" t="n"/>
      <c r="D115" s="3" t="n"/>
      <c r="E115" s="3" t="n"/>
      <c r="F115" s="3" t="n"/>
      <c r="G115" s="9" t="n"/>
      <c r="H115" s="7" t="n"/>
      <c r="I115" s="4" t="n"/>
      <c r="J115" s="3" t="n"/>
    </row>
    <row r="116">
      <c r="A116" s="4" t="n"/>
      <c r="B116" s="3" t="n"/>
      <c r="C116" s="7" t="n"/>
      <c r="D116" s="3" t="n"/>
      <c r="E116" s="3" t="n"/>
      <c r="F116" s="3" t="n"/>
      <c r="G116" s="9" t="n"/>
      <c r="H116" s="7" t="n"/>
      <c r="I116" s="4" t="n"/>
      <c r="J116" s="3" t="n"/>
    </row>
    <row r="117">
      <c r="A117" s="4" t="n"/>
      <c r="B117" s="3" t="n"/>
      <c r="C117" s="7" t="n"/>
      <c r="D117" s="3" t="n"/>
      <c r="E117" s="3" t="n"/>
      <c r="F117" s="3" t="n"/>
      <c r="G117" s="9" t="n"/>
      <c r="H117" s="7" t="n"/>
      <c r="I117" s="4" t="n"/>
      <c r="J117" s="3" t="n"/>
    </row>
    <row r="118">
      <c r="A118" s="4" t="n"/>
      <c r="B118" s="3" t="n"/>
      <c r="C118" s="7" t="n"/>
      <c r="D118" s="3" t="n"/>
      <c r="E118" s="3" t="n"/>
      <c r="F118" s="3" t="n"/>
      <c r="G118" s="9" t="n"/>
      <c r="H118" s="7" t="n"/>
      <c r="I118" s="4" t="n"/>
      <c r="J118" s="3" t="n"/>
    </row>
    <row r="119">
      <c r="A119" s="4" t="n"/>
      <c r="B119" s="3" t="n"/>
      <c r="C119" s="7" t="n"/>
      <c r="D119" s="3" t="n"/>
      <c r="E119" s="3" t="n"/>
      <c r="F119" s="3" t="n"/>
      <c r="G119" s="9" t="n"/>
      <c r="H119" s="7" t="n"/>
      <c r="I119" s="4" t="n"/>
      <c r="J119" s="3" t="n"/>
    </row>
    <row r="120">
      <c r="A120" s="4" t="n"/>
      <c r="B120" s="3" t="n"/>
      <c r="C120" s="7" t="n"/>
      <c r="D120" s="3" t="n"/>
      <c r="E120" s="3" t="n"/>
      <c r="F120" s="3" t="n"/>
      <c r="G120" s="9" t="n"/>
      <c r="H120" s="7" t="n"/>
      <c r="I120" s="4" t="n"/>
      <c r="J120" s="3" t="n"/>
    </row>
    <row r="121">
      <c r="A121" s="4" t="n"/>
      <c r="B121" s="3" t="n"/>
      <c r="C121" s="7" t="n"/>
      <c r="D121" s="3" t="n"/>
      <c r="E121" s="3" t="n"/>
      <c r="F121" s="3" t="n"/>
      <c r="G121" s="9" t="n"/>
      <c r="H121" s="7" t="n"/>
      <c r="I121" s="4" t="n"/>
      <c r="J121" s="3" t="n"/>
    </row>
    <row r="122">
      <c r="A122" s="4" t="n"/>
      <c r="B122" s="3" t="n"/>
      <c r="C122" s="7" t="n"/>
      <c r="D122" s="3" t="n"/>
      <c r="E122" s="3" t="n"/>
      <c r="F122" s="3" t="n"/>
      <c r="G122" s="9" t="n"/>
      <c r="H122" s="7" t="n"/>
      <c r="I122" s="4" t="n"/>
      <c r="J122" s="3" t="n"/>
    </row>
    <row r="123">
      <c r="A123" s="4" t="n"/>
      <c r="B123" s="3" t="n"/>
      <c r="C123" s="7" t="n"/>
      <c r="D123" s="3" t="n"/>
      <c r="E123" s="3" t="n"/>
      <c r="F123" s="3" t="n"/>
      <c r="G123" s="9" t="n"/>
      <c r="H123" s="7" t="n"/>
      <c r="I123" s="4" t="n"/>
      <c r="J123" s="3" t="n"/>
    </row>
    <row r="124">
      <c r="A124" s="4" t="n"/>
      <c r="B124" s="3" t="n"/>
      <c r="C124" s="7" t="n"/>
      <c r="D124" s="3" t="n"/>
      <c r="E124" s="3" t="n"/>
      <c r="F124" s="3" t="n"/>
      <c r="G124" s="9" t="n"/>
      <c r="H124" s="7" t="n"/>
      <c r="I124" s="4" t="n"/>
      <c r="J124" s="3" t="n"/>
    </row>
    <row r="125">
      <c r="A125" s="4" t="n"/>
      <c r="B125" s="3" t="n"/>
      <c r="C125" s="7" t="n"/>
      <c r="D125" s="3" t="n"/>
      <c r="E125" s="3" t="n"/>
      <c r="F125" s="3" t="n"/>
      <c r="G125" s="9" t="n"/>
      <c r="H125" s="7" t="n"/>
      <c r="I125" s="4" t="n"/>
      <c r="J125" s="3" t="n"/>
    </row>
    <row r="126">
      <c r="A126" s="4" t="n"/>
      <c r="B126" s="3" t="n"/>
      <c r="C126" s="7" t="n"/>
      <c r="D126" s="3" t="n"/>
      <c r="E126" s="3" t="n"/>
      <c r="F126" s="3" t="n"/>
      <c r="G126" s="9" t="n"/>
      <c r="H126" s="7" t="n"/>
      <c r="I126" s="4" t="n"/>
      <c r="J126" s="3" t="n"/>
    </row>
    <row r="127">
      <c r="A127" s="4" t="n"/>
      <c r="B127" s="3" t="n"/>
      <c r="C127" s="7" t="n"/>
      <c r="D127" s="3" t="n"/>
      <c r="E127" s="3" t="n"/>
      <c r="F127" s="3" t="n"/>
      <c r="G127" s="9" t="n"/>
      <c r="H127" s="7" t="n"/>
      <c r="I127" s="4" t="n"/>
      <c r="J127" s="3" t="n"/>
    </row>
    <row r="128">
      <c r="A128" s="4" t="n"/>
      <c r="B128" s="3" t="n"/>
      <c r="C128" s="7" t="n"/>
      <c r="D128" s="3" t="n"/>
      <c r="E128" s="3" t="n"/>
      <c r="F128" s="3" t="n"/>
      <c r="G128" s="9" t="n"/>
      <c r="H128" s="7" t="n"/>
      <c r="I128" s="4" t="n"/>
      <c r="J128" s="3" t="n"/>
    </row>
    <row r="129">
      <c r="A129" s="4" t="n"/>
      <c r="B129" s="3" t="n"/>
      <c r="C129" s="7" t="n"/>
      <c r="D129" s="3" t="n"/>
      <c r="E129" s="3" t="n"/>
      <c r="F129" s="3" t="n"/>
      <c r="G129" s="9" t="n"/>
      <c r="H129" s="7" t="n"/>
      <c r="I129" s="4" t="n"/>
      <c r="J129" s="3" t="n"/>
    </row>
    <row r="130">
      <c r="A130" s="4" t="n"/>
      <c r="B130" s="3" t="n"/>
      <c r="C130" s="7" t="n"/>
      <c r="D130" s="3" t="n"/>
      <c r="E130" s="3" t="n"/>
      <c r="F130" s="3" t="n"/>
      <c r="G130" s="9" t="n"/>
      <c r="H130" s="7" t="n"/>
      <c r="I130" s="4" t="n"/>
      <c r="J130" s="3" t="n"/>
    </row>
    <row r="131">
      <c r="A131" s="4" t="n"/>
      <c r="B131" s="3" t="n"/>
      <c r="C131" s="7" t="n"/>
      <c r="D131" s="3" t="n"/>
      <c r="E131" s="3" t="n"/>
      <c r="F131" s="3" t="n"/>
      <c r="G131" s="9" t="n"/>
      <c r="H131" s="7" t="n"/>
      <c r="I131" s="4" t="n"/>
      <c r="J131" s="3" t="n"/>
    </row>
    <row r="132">
      <c r="A132" s="4" t="n"/>
      <c r="B132" s="3" t="n"/>
      <c r="C132" s="7" t="n"/>
      <c r="D132" s="3" t="n"/>
      <c r="E132" s="3" t="n"/>
      <c r="F132" s="3" t="n"/>
      <c r="G132" s="9" t="n"/>
      <c r="H132" s="7" t="n"/>
      <c r="I132" s="4" t="n"/>
      <c r="J132" s="3" t="n"/>
    </row>
    <row r="133">
      <c r="A133" s="4" t="n"/>
      <c r="B133" s="3" t="n"/>
      <c r="C133" s="7" t="n"/>
      <c r="D133" s="3" t="n"/>
      <c r="E133" s="3" t="n"/>
      <c r="F133" s="3" t="n"/>
      <c r="G133" s="9" t="n"/>
      <c r="H133" s="7" t="n"/>
      <c r="I133" s="4" t="n"/>
      <c r="J133" s="3" t="n"/>
    </row>
    <row r="134">
      <c r="A134" s="4" t="n"/>
      <c r="B134" s="3" t="n"/>
      <c r="C134" s="7" t="n"/>
      <c r="D134" s="3" t="n"/>
      <c r="E134" s="3" t="n"/>
      <c r="F134" s="3" t="n"/>
      <c r="G134" s="9" t="n"/>
      <c r="H134" s="7" t="n"/>
      <c r="I134" s="4" t="n"/>
      <c r="J134" s="3" t="n"/>
    </row>
    <row r="135">
      <c r="A135" s="4" t="n"/>
      <c r="B135" s="3" t="n"/>
      <c r="C135" s="7" t="n"/>
      <c r="D135" s="3" t="n"/>
      <c r="E135" s="3" t="n"/>
      <c r="F135" s="3" t="n"/>
      <c r="G135" s="9" t="n"/>
      <c r="H135" s="7" t="n"/>
      <c r="I135" s="4" t="n"/>
      <c r="J135" s="3" t="n"/>
    </row>
    <row r="136">
      <c r="A136" s="4" t="n"/>
      <c r="B136" s="3" t="n"/>
      <c r="C136" s="7" t="n"/>
      <c r="D136" s="3" t="n"/>
      <c r="E136" s="3" t="n"/>
      <c r="F136" s="3" t="n"/>
      <c r="G136" s="9" t="n"/>
      <c r="H136" s="7" t="n"/>
      <c r="I136" s="4" t="n"/>
      <c r="J136" s="3" t="n"/>
    </row>
    <row r="137">
      <c r="A137" s="4" t="n"/>
      <c r="B137" s="3" t="n"/>
      <c r="C137" s="7" t="n"/>
      <c r="D137" s="3" t="n"/>
      <c r="E137" s="3" t="n"/>
      <c r="F137" s="3" t="n"/>
      <c r="G137" s="9" t="n"/>
      <c r="H137" s="7" t="n"/>
      <c r="I137" s="4" t="n"/>
      <c r="J137" s="3" t="n"/>
    </row>
    <row r="138">
      <c r="A138" s="4" t="n"/>
      <c r="B138" s="3" t="n"/>
      <c r="C138" s="7" t="n"/>
      <c r="D138" s="3" t="n"/>
      <c r="E138" s="3" t="n"/>
      <c r="F138" s="3" t="n"/>
      <c r="G138" s="9" t="n"/>
      <c r="H138" s="7" t="n"/>
      <c r="I138" s="4" t="n"/>
      <c r="J138" s="3" t="n"/>
    </row>
    <row r="139">
      <c r="A139" s="4" t="n"/>
      <c r="B139" s="3" t="n"/>
      <c r="C139" s="7" t="n"/>
      <c r="D139" s="3" t="n"/>
      <c r="E139" s="3" t="n"/>
      <c r="F139" s="3" t="n"/>
      <c r="G139" s="9" t="n"/>
      <c r="H139" s="7" t="n"/>
      <c r="I139" s="4" t="n"/>
      <c r="J139" s="3" t="n"/>
    </row>
    <row r="140">
      <c r="A140" s="4" t="n"/>
      <c r="B140" s="3" t="n"/>
      <c r="C140" s="7" t="n"/>
      <c r="D140" s="3" t="n"/>
      <c r="E140" s="3" t="n"/>
      <c r="F140" s="3" t="n"/>
      <c r="G140" s="9" t="n"/>
      <c r="H140" s="7" t="n"/>
      <c r="I140" s="4" t="n"/>
      <c r="J140" s="3" t="n"/>
    </row>
    <row r="141">
      <c r="A141" s="4" t="n"/>
      <c r="B141" s="3" t="n"/>
      <c r="C141" s="7" t="n"/>
      <c r="D141" s="3" t="n"/>
      <c r="E141" s="3" t="n"/>
      <c r="F141" s="3" t="n"/>
      <c r="G141" s="9" t="n"/>
      <c r="H141" s="7" t="n"/>
      <c r="I141" s="4" t="n"/>
      <c r="J141" s="3" t="n"/>
    </row>
    <row r="142">
      <c r="A142" s="4" t="n"/>
      <c r="B142" s="3" t="n"/>
      <c r="C142" s="7" t="n"/>
      <c r="D142" s="3" t="n"/>
      <c r="E142" s="3" t="n"/>
      <c r="F142" s="3" t="n"/>
      <c r="G142" s="9" t="n"/>
      <c r="H142" s="7" t="n"/>
      <c r="I142" s="4" t="n"/>
      <c r="J142" s="3" t="n"/>
    </row>
    <row r="143">
      <c r="A143" s="4" t="n"/>
      <c r="B143" s="3" t="n"/>
      <c r="C143" s="7" t="n"/>
      <c r="D143" s="3" t="n"/>
      <c r="E143" s="3" t="n"/>
      <c r="F143" s="3" t="n"/>
      <c r="G143" s="9" t="n"/>
      <c r="H143" s="7" t="n"/>
      <c r="I143" s="4" t="n"/>
      <c r="J143" s="3" t="n"/>
    </row>
    <row r="144">
      <c r="A144" s="4" t="n"/>
      <c r="B144" s="3" t="n"/>
      <c r="C144" s="7" t="n"/>
      <c r="D144" s="3" t="n"/>
      <c r="E144" s="3" t="n"/>
      <c r="F144" s="3" t="n"/>
      <c r="G144" s="9" t="n"/>
      <c r="H144" s="7" t="n"/>
      <c r="I144" s="4" t="n"/>
      <c r="J144" s="3" t="n"/>
    </row>
    <row r="145">
      <c r="A145" s="4" t="n"/>
      <c r="B145" s="3" t="n"/>
      <c r="C145" s="7" t="n"/>
      <c r="D145" s="3" t="n"/>
      <c r="E145" s="3" t="n"/>
      <c r="F145" s="3" t="n"/>
      <c r="G145" s="9" t="n"/>
      <c r="H145" s="7" t="n"/>
      <c r="I145" s="4" t="n"/>
      <c r="J145" s="3" t="n"/>
    </row>
    <row r="146">
      <c r="A146" s="4" t="n"/>
      <c r="B146" s="3" t="n"/>
      <c r="C146" s="7" t="n"/>
      <c r="D146" s="3" t="n"/>
      <c r="E146" s="3" t="n"/>
      <c r="F146" s="3" t="n"/>
      <c r="G146" s="9" t="n"/>
      <c r="H146" s="7" t="n"/>
      <c r="I146" s="4" t="n"/>
      <c r="J146" s="3" t="n"/>
    </row>
    <row r="147">
      <c r="A147" s="4" t="n"/>
      <c r="B147" s="3" t="n"/>
      <c r="C147" s="7" t="n"/>
      <c r="D147" s="3" t="n"/>
      <c r="E147" s="3" t="n"/>
      <c r="F147" s="3" t="n"/>
      <c r="G147" s="9" t="n"/>
      <c r="H147" s="7" t="n"/>
      <c r="I147" s="4" t="n"/>
      <c r="J147" s="3" t="n"/>
    </row>
    <row r="148">
      <c r="A148" s="4" t="n"/>
      <c r="B148" s="3" t="n"/>
      <c r="C148" s="7" t="n"/>
      <c r="D148" s="3" t="n"/>
      <c r="E148" s="3" t="n"/>
      <c r="F148" s="3" t="n"/>
      <c r="G148" s="9" t="n"/>
      <c r="H148" s="7" t="n"/>
      <c r="I148" s="4" t="n"/>
      <c r="J148" s="3" t="n"/>
    </row>
    <row r="149">
      <c r="A149" s="4" t="n"/>
      <c r="B149" s="3" t="n"/>
      <c r="C149" s="7" t="n"/>
      <c r="D149" s="3" t="n"/>
      <c r="E149" s="3" t="n"/>
      <c r="F149" s="3" t="n"/>
      <c r="G149" s="9" t="n"/>
      <c r="H149" s="7" t="n"/>
      <c r="I149" s="4" t="n"/>
      <c r="J149" s="3" t="n"/>
    </row>
    <row r="150">
      <c r="A150" s="4" t="n"/>
      <c r="B150" s="3" t="n"/>
      <c r="C150" s="7" t="n"/>
      <c r="D150" s="3" t="n"/>
      <c r="E150" s="3" t="n"/>
      <c r="F150" s="3" t="n"/>
      <c r="G150" s="9" t="n"/>
      <c r="H150" s="7" t="n"/>
      <c r="I150" s="4" t="n"/>
      <c r="J150" s="3" t="n"/>
    </row>
    <row r="151">
      <c r="A151" s="4" t="n"/>
      <c r="B151" s="3" t="n"/>
      <c r="C151" s="7" t="n"/>
      <c r="D151" s="3" t="n"/>
      <c r="E151" s="3" t="n"/>
      <c r="F151" s="3" t="n"/>
      <c r="G151" s="9" t="n"/>
      <c r="H151" s="7" t="n"/>
      <c r="I151" s="4" t="n"/>
      <c r="J151" s="3" t="n"/>
    </row>
    <row r="152">
      <c r="A152" s="4" t="n"/>
      <c r="B152" s="3" t="n"/>
      <c r="C152" s="7" t="n"/>
      <c r="D152" s="3" t="n"/>
      <c r="E152" s="3" t="n"/>
      <c r="F152" s="3" t="n"/>
      <c r="G152" s="9" t="n"/>
      <c r="H152" s="7" t="n"/>
      <c r="I152" s="4" t="n"/>
      <c r="J152" s="3" t="n"/>
    </row>
    <row r="153">
      <c r="A153" s="4" t="n"/>
      <c r="B153" s="3" t="n"/>
      <c r="C153" s="7" t="n"/>
      <c r="D153" s="3" t="n"/>
      <c r="E153" s="3" t="n"/>
      <c r="F153" s="3" t="n"/>
      <c r="G153" s="9" t="n"/>
      <c r="H153" s="7" t="n"/>
      <c r="I153" s="4" t="n"/>
      <c r="J153" s="3" t="n"/>
    </row>
    <row r="154">
      <c r="A154" s="4" t="n"/>
      <c r="B154" s="3" t="n"/>
      <c r="C154" s="7" t="n"/>
      <c r="D154" s="3" t="n"/>
      <c r="E154" s="3" t="n"/>
      <c r="F154" s="3" t="n"/>
      <c r="G154" s="9" t="n"/>
      <c r="H154" s="7" t="n"/>
      <c r="I154" s="4" t="n"/>
      <c r="J154" s="3" t="n"/>
    </row>
    <row r="155">
      <c r="A155" s="4" t="n"/>
      <c r="B155" s="3" t="n"/>
      <c r="C155" s="7" t="n"/>
      <c r="D155" s="3" t="n"/>
      <c r="E155" s="3" t="n"/>
      <c r="F155" s="3" t="n"/>
      <c r="G155" s="9" t="n"/>
      <c r="H155" s="7" t="n"/>
      <c r="I155" s="4" t="n"/>
      <c r="J155" s="3" t="n"/>
    </row>
    <row r="156">
      <c r="A156" s="4" t="n"/>
      <c r="B156" s="3" t="n"/>
      <c r="C156" s="7" t="n"/>
      <c r="D156" s="3" t="n"/>
      <c r="E156" s="3" t="n"/>
      <c r="F156" s="3" t="n"/>
      <c r="G156" s="9" t="n"/>
      <c r="H156" s="7" t="n"/>
      <c r="I156" s="4" t="n"/>
      <c r="J156" s="3" t="n"/>
    </row>
    <row r="157">
      <c r="A157" s="4" t="n"/>
      <c r="B157" s="3" t="n"/>
      <c r="C157" s="7" t="n"/>
      <c r="D157" s="3" t="n"/>
      <c r="E157" s="3" t="n"/>
      <c r="F157" s="3" t="n"/>
      <c r="G157" s="9" t="n"/>
      <c r="H157" s="7" t="n"/>
      <c r="I157" s="4" t="n"/>
      <c r="J157" s="3" t="n"/>
    </row>
    <row r="158">
      <c r="A158" s="4" t="n"/>
      <c r="B158" s="3" t="n"/>
      <c r="C158" s="7" t="n"/>
      <c r="D158" s="3" t="n"/>
      <c r="E158" s="3" t="n"/>
      <c r="F158" s="3" t="n"/>
      <c r="G158" s="9" t="n"/>
      <c r="H158" s="7" t="n"/>
      <c r="I158" s="4" t="n"/>
      <c r="J158" s="3" t="n"/>
    </row>
    <row r="159">
      <c r="A159" s="4" t="n"/>
      <c r="B159" s="3" t="n"/>
      <c r="C159" s="7" t="n"/>
      <c r="D159" s="3" t="n"/>
      <c r="E159" s="3" t="n"/>
      <c r="F159" s="3" t="n"/>
      <c r="G159" s="9" t="n"/>
      <c r="H159" s="7" t="n"/>
      <c r="I159" s="4" t="n"/>
      <c r="J159" s="3" t="n"/>
    </row>
    <row r="160">
      <c r="A160" s="4" t="n"/>
      <c r="B160" s="3" t="n"/>
      <c r="C160" s="7" t="n"/>
      <c r="D160" s="3" t="n"/>
      <c r="E160" s="3" t="n"/>
      <c r="F160" s="3" t="n"/>
      <c r="G160" s="9" t="n"/>
      <c r="H160" s="7" t="n"/>
      <c r="I160" s="4" t="n"/>
      <c r="J160" s="3" t="n"/>
    </row>
    <row r="161">
      <c r="A161" s="4" t="n"/>
      <c r="B161" s="3" t="n"/>
      <c r="C161" s="7" t="n"/>
      <c r="D161" s="3" t="n"/>
      <c r="E161" s="3" t="n"/>
      <c r="F161" s="3" t="n"/>
      <c r="G161" s="9" t="n"/>
      <c r="H161" s="7" t="n"/>
      <c r="I161" s="4" t="n"/>
      <c r="J161" s="3" t="n"/>
    </row>
    <row r="162">
      <c r="A162" s="4" t="n"/>
      <c r="B162" s="3" t="n"/>
      <c r="C162" s="7" t="n"/>
      <c r="D162" s="3" t="n"/>
      <c r="E162" s="3" t="n"/>
      <c r="F162" s="3" t="n"/>
      <c r="G162" s="9" t="n"/>
      <c r="H162" s="7" t="n"/>
      <c r="I162" s="4" t="n"/>
      <c r="J162" s="3" t="n"/>
    </row>
    <row r="163">
      <c r="A163" s="4" t="n"/>
      <c r="B163" s="3" t="n"/>
      <c r="C163" s="7" t="n"/>
      <c r="D163" s="3" t="n"/>
      <c r="E163" s="3" t="n"/>
      <c r="F163" s="3" t="n"/>
      <c r="G163" s="9" t="n"/>
      <c r="H163" s="7" t="n"/>
      <c r="I163" s="4" t="n"/>
      <c r="J163" s="3" t="n"/>
    </row>
    <row r="164">
      <c r="A164" s="4" t="n"/>
      <c r="B164" s="3" t="n"/>
      <c r="C164" s="7" t="n"/>
      <c r="D164" s="3" t="n"/>
      <c r="E164" s="3" t="n"/>
      <c r="F164" s="3" t="n"/>
      <c r="G164" s="9" t="n"/>
      <c r="H164" s="7" t="n"/>
      <c r="I164" s="4" t="n"/>
      <c r="J164" s="3" t="n"/>
    </row>
    <row r="165">
      <c r="A165" s="4" t="n"/>
      <c r="B165" s="3" t="n"/>
      <c r="C165" s="7" t="n"/>
      <c r="D165" s="3" t="n"/>
      <c r="E165" s="3" t="n"/>
      <c r="F165" s="3" t="n"/>
      <c r="G165" s="9" t="n"/>
      <c r="H165" s="7" t="n"/>
      <c r="I165" s="4" t="n"/>
      <c r="J165" s="3" t="n"/>
    </row>
    <row r="166">
      <c r="A166" s="4" t="n"/>
      <c r="B166" s="3" t="n"/>
      <c r="C166" s="7" t="n"/>
      <c r="D166" s="3" t="n"/>
      <c r="E166" s="3" t="n"/>
      <c r="F166" s="3" t="n"/>
      <c r="G166" s="9" t="n"/>
      <c r="H166" s="7" t="n"/>
      <c r="I166" s="4" t="n"/>
      <c r="J166" s="3" t="n"/>
    </row>
    <row r="167">
      <c r="A167" s="4" t="n"/>
      <c r="B167" s="3" t="n"/>
      <c r="C167" s="7" t="n"/>
      <c r="D167" s="3" t="n"/>
      <c r="E167" s="3" t="n"/>
      <c r="F167" s="3" t="n"/>
      <c r="G167" s="9" t="n"/>
      <c r="H167" s="7" t="n"/>
      <c r="I167" s="4" t="n"/>
      <c r="J167" s="3" t="n"/>
    </row>
    <row r="168">
      <c r="A168" s="4" t="n"/>
      <c r="B168" s="3" t="n"/>
      <c r="C168" s="7" t="n"/>
      <c r="D168" s="3" t="n"/>
      <c r="E168" s="3" t="n"/>
      <c r="F168" s="3" t="n"/>
      <c r="G168" s="9" t="n"/>
      <c r="H168" s="7" t="n"/>
      <c r="I168" s="4" t="n"/>
      <c r="J168" s="3" t="n"/>
    </row>
    <row r="169">
      <c r="A169" s="4" t="n"/>
      <c r="B169" s="3" t="n"/>
      <c r="C169" s="7" t="n"/>
      <c r="D169" s="3" t="n"/>
      <c r="E169" s="3" t="n"/>
      <c r="F169" s="3" t="n"/>
      <c r="G169" s="9" t="n"/>
      <c r="H169" s="7" t="n"/>
      <c r="I169" s="4" t="n"/>
      <c r="J169" s="3" t="n"/>
    </row>
    <row r="170">
      <c r="A170" s="4" t="n"/>
      <c r="B170" s="3" t="n"/>
      <c r="C170" s="7" t="n"/>
      <c r="D170" s="3" t="n"/>
      <c r="E170" s="3" t="n"/>
      <c r="F170" s="3" t="n"/>
      <c r="G170" s="9" t="n"/>
      <c r="H170" s="7" t="n"/>
      <c r="I170" s="4" t="n"/>
      <c r="J170" s="3" t="n"/>
    </row>
    <row r="171">
      <c r="A171" s="4" t="n"/>
      <c r="B171" s="3" t="n"/>
      <c r="C171" s="7" t="n"/>
      <c r="D171" s="3" t="n"/>
      <c r="E171" s="3" t="n"/>
      <c r="F171" s="3" t="n"/>
      <c r="G171" s="9" t="n"/>
      <c r="H171" s="7" t="n"/>
      <c r="I171" s="4" t="n"/>
      <c r="J171" s="3" t="n"/>
    </row>
    <row r="172">
      <c r="A172" s="4" t="n"/>
      <c r="B172" s="3" t="n"/>
      <c r="C172" s="7" t="n"/>
      <c r="D172" s="3" t="n"/>
      <c r="E172" s="3" t="n"/>
      <c r="F172" s="3" t="n"/>
      <c r="G172" s="9" t="n"/>
      <c r="H172" s="7" t="n"/>
      <c r="I172" s="4" t="n"/>
      <c r="J172" s="3" t="n"/>
    </row>
    <row r="173">
      <c r="A173" s="4" t="n"/>
      <c r="B173" s="3" t="n"/>
      <c r="C173" s="7" t="n"/>
      <c r="D173" s="3" t="n"/>
      <c r="E173" s="3" t="n"/>
      <c r="F173" s="3" t="n"/>
      <c r="G173" s="9" t="n"/>
      <c r="H173" s="7" t="n"/>
      <c r="I173" s="4" t="n"/>
      <c r="J173" s="3" t="n"/>
    </row>
    <row r="174">
      <c r="A174" s="4" t="n"/>
      <c r="B174" s="3" t="n"/>
      <c r="C174" s="7" t="n"/>
      <c r="D174" s="3" t="n"/>
      <c r="E174" s="3" t="n"/>
      <c r="F174" s="3" t="n"/>
      <c r="G174" s="9" t="n"/>
      <c r="H174" s="7" t="n"/>
      <c r="I174" s="4" t="n"/>
      <c r="J174" s="3" t="n"/>
    </row>
    <row r="175">
      <c r="A175" s="4" t="n"/>
      <c r="B175" s="3" t="n"/>
      <c r="C175" s="7" t="n"/>
      <c r="D175" s="3" t="n"/>
      <c r="E175" s="3" t="n"/>
      <c r="F175" s="3" t="n"/>
      <c r="G175" s="9" t="n"/>
      <c r="H175" s="7" t="n"/>
      <c r="I175" s="4" t="n"/>
      <c r="J175" s="3" t="n"/>
    </row>
    <row r="176">
      <c r="A176" s="4" t="n"/>
      <c r="B176" s="3" t="n"/>
      <c r="C176" s="7" t="n"/>
      <c r="D176" s="3" t="n"/>
      <c r="E176" s="3" t="n"/>
      <c r="F176" s="3" t="n"/>
      <c r="G176" s="9" t="n"/>
      <c r="H176" s="7" t="n"/>
      <c r="I176" s="4" t="n"/>
      <c r="J176" s="3" t="n"/>
    </row>
    <row r="177">
      <c r="A177" s="4" t="n"/>
      <c r="B177" s="3" t="n"/>
      <c r="C177" s="7" t="n"/>
      <c r="D177" s="3" t="n"/>
      <c r="E177" s="3" t="n"/>
      <c r="F177" s="3" t="n"/>
      <c r="G177" s="9" t="n"/>
      <c r="H177" s="7" t="n"/>
      <c r="I177" s="4" t="n"/>
      <c r="J177" s="3" t="n"/>
    </row>
    <row r="178">
      <c r="A178" s="4" t="n"/>
      <c r="B178" s="3" t="n"/>
      <c r="C178" s="7" t="n"/>
      <c r="D178" s="3" t="n"/>
      <c r="E178" s="3" t="n"/>
      <c r="F178" s="3" t="n"/>
      <c r="G178" s="9" t="n"/>
      <c r="H178" s="7" t="n"/>
      <c r="I178" s="4" t="n"/>
      <c r="J178" s="3" t="n"/>
    </row>
    <row r="179">
      <c r="A179" s="4" t="n"/>
      <c r="B179" s="3" t="n"/>
      <c r="C179" s="7" t="n"/>
      <c r="D179" s="3" t="n"/>
      <c r="E179" s="3" t="n"/>
      <c r="F179" s="3" t="n"/>
      <c r="G179" s="9" t="n"/>
      <c r="H179" s="7" t="n"/>
      <c r="I179" s="4" t="n"/>
      <c r="J179" s="3" t="n"/>
    </row>
    <row r="180">
      <c r="A180" s="4" t="n"/>
      <c r="B180" s="3" t="n"/>
      <c r="C180" s="7" t="n"/>
      <c r="D180" s="3" t="n"/>
      <c r="E180" s="3" t="n"/>
      <c r="F180" s="3" t="n"/>
      <c r="G180" s="9" t="n"/>
      <c r="H180" s="7" t="n"/>
      <c r="I180" s="4" t="n"/>
      <c r="J180" s="3" t="n"/>
    </row>
    <row r="181">
      <c r="A181" s="4" t="n"/>
      <c r="B181" s="3" t="n"/>
      <c r="C181" s="7" t="n"/>
      <c r="D181" s="3" t="n"/>
      <c r="E181" s="3" t="n"/>
      <c r="F181" s="3" t="n"/>
      <c r="G181" s="9" t="n"/>
      <c r="H181" s="7" t="n"/>
      <c r="I181" s="4" t="n"/>
      <c r="J181" s="3" t="n"/>
    </row>
    <row r="182">
      <c r="A182" s="4" t="n"/>
      <c r="B182" s="3" t="n"/>
      <c r="C182" s="7" t="n"/>
      <c r="D182" s="3" t="n"/>
      <c r="E182" s="3" t="n"/>
      <c r="F182" s="3" t="n"/>
      <c r="G182" s="9" t="n"/>
      <c r="H182" s="7" t="n"/>
      <c r="I182" s="4" t="n"/>
      <c r="J182" s="3" t="n"/>
    </row>
    <row r="183">
      <c r="A183" s="4" t="n"/>
      <c r="B183" s="3" t="n"/>
      <c r="C183" s="7" t="n"/>
      <c r="D183" s="3" t="n"/>
      <c r="E183" s="3" t="n"/>
      <c r="F183" s="3" t="n"/>
      <c r="G183" s="9" t="n"/>
      <c r="H183" s="7" t="n"/>
      <c r="I183" s="4" t="n"/>
      <c r="J183" s="3" t="n"/>
    </row>
    <row r="184">
      <c r="A184" s="4" t="n"/>
      <c r="B184" s="3" t="n"/>
      <c r="C184" s="7" t="n"/>
      <c r="D184" s="3" t="n"/>
      <c r="E184" s="3" t="n"/>
      <c r="F184" s="3" t="n"/>
      <c r="G184" s="9" t="n"/>
      <c r="H184" s="7" t="n"/>
      <c r="I184" s="4" t="n"/>
      <c r="J184" s="3" t="n"/>
    </row>
    <row r="185">
      <c r="A185" s="4" t="n"/>
      <c r="B185" s="3" t="n"/>
      <c r="C185" s="7" t="n"/>
      <c r="D185" s="3" t="n"/>
      <c r="E185" s="3" t="n"/>
      <c r="F185" s="3" t="n"/>
      <c r="G185" s="9" t="n"/>
      <c r="H185" s="7" t="n"/>
      <c r="I185" s="4" t="n"/>
      <c r="J185" s="3" t="n"/>
    </row>
    <row r="186">
      <c r="A186" s="4" t="n"/>
      <c r="B186" s="3" t="n"/>
      <c r="C186" s="7" t="n"/>
      <c r="D186" s="3" t="n"/>
      <c r="E186" s="3" t="n"/>
      <c r="F186" s="3" t="n"/>
      <c r="G186" s="9" t="n"/>
      <c r="H186" s="7" t="n"/>
      <c r="I186" s="4" t="n"/>
      <c r="J186" s="3" t="n"/>
    </row>
    <row r="187">
      <c r="A187" s="4" t="n"/>
      <c r="B187" s="3" t="n"/>
      <c r="C187" s="7" t="n"/>
      <c r="D187" s="3" t="n"/>
      <c r="E187" s="3" t="n"/>
      <c r="F187" s="3" t="n"/>
      <c r="G187" s="9" t="n"/>
      <c r="H187" s="7" t="n"/>
      <c r="I187" s="4" t="n"/>
      <c r="J187" s="3" t="n"/>
    </row>
    <row r="188">
      <c r="A188" s="4" t="n"/>
      <c r="B188" s="3" t="n"/>
      <c r="C188" s="7" t="n"/>
      <c r="D188" s="3" t="n"/>
      <c r="E188" s="3" t="n"/>
      <c r="F188" s="3" t="n"/>
      <c r="G188" s="9" t="n"/>
      <c r="H188" s="7" t="n"/>
      <c r="I188" s="4" t="n"/>
      <c r="J188" s="3" t="n"/>
    </row>
    <row r="189">
      <c r="A189" s="4" t="n"/>
      <c r="B189" s="3" t="n"/>
      <c r="C189" s="7" t="n"/>
      <c r="D189" s="3" t="n"/>
      <c r="E189" s="3" t="n"/>
      <c r="F189" s="3" t="n"/>
      <c r="G189" s="9" t="n"/>
      <c r="H189" s="7" t="n"/>
      <c r="I189" s="4" t="n"/>
      <c r="J189" s="3" t="n"/>
    </row>
    <row r="190">
      <c r="A190" s="4" t="n"/>
      <c r="B190" s="3" t="n"/>
      <c r="C190" s="7" t="n"/>
      <c r="D190" s="3" t="n"/>
      <c r="E190" s="3" t="n"/>
      <c r="F190" s="3" t="n"/>
      <c r="G190" s="9" t="n"/>
      <c r="H190" s="7" t="n"/>
      <c r="I190" s="4" t="n"/>
      <c r="J190" s="3" t="n"/>
    </row>
    <row r="191">
      <c r="A191" s="4" t="n"/>
      <c r="B191" s="3" t="n"/>
      <c r="C191" s="7" t="n"/>
      <c r="D191" s="3" t="n"/>
      <c r="E191" s="3" t="n"/>
      <c r="F191" s="3" t="n"/>
      <c r="G191" s="9" t="n"/>
      <c r="H191" s="7" t="n"/>
      <c r="I191" s="4" t="n"/>
      <c r="J191" s="3" t="n"/>
    </row>
    <row r="192">
      <c r="A192" s="4" t="n"/>
      <c r="B192" s="3" t="n"/>
      <c r="C192" s="7" t="n"/>
      <c r="D192" s="3" t="n"/>
      <c r="E192" s="3" t="n"/>
      <c r="F192" s="3" t="n"/>
      <c r="G192" s="9" t="n"/>
      <c r="H192" s="7" t="n"/>
      <c r="I192" s="4" t="n"/>
      <c r="J192" s="3" t="n"/>
    </row>
    <row r="193">
      <c r="A193" s="4" t="n"/>
      <c r="B193" s="3" t="n"/>
      <c r="C193" s="7" t="n"/>
      <c r="D193" s="3" t="n"/>
      <c r="E193" s="3" t="n"/>
      <c r="F193" s="3" t="n"/>
      <c r="G193" s="9" t="n"/>
      <c r="H193" s="7" t="n"/>
      <c r="I193" s="4" t="n"/>
      <c r="J193" s="3" t="n"/>
    </row>
    <row r="194">
      <c r="A194" s="4" t="n"/>
      <c r="B194" s="3" t="n"/>
      <c r="C194" s="7" t="n"/>
      <c r="D194" s="3" t="n"/>
      <c r="E194" s="3" t="n"/>
      <c r="F194" s="3" t="n"/>
      <c r="G194" s="9" t="n"/>
      <c r="H194" s="7" t="n"/>
      <c r="I194" s="4" t="n"/>
      <c r="J194" s="3" t="n"/>
    </row>
    <row r="195">
      <c r="A195" s="4" t="n"/>
      <c r="B195" s="3" t="n"/>
      <c r="C195" s="7" t="n"/>
      <c r="D195" s="3" t="n"/>
      <c r="E195" s="3" t="n"/>
      <c r="F195" s="3" t="n"/>
      <c r="G195" s="9" t="n"/>
      <c r="H195" s="7" t="n"/>
      <c r="I195" s="4" t="n"/>
      <c r="J195" s="3" t="n"/>
    </row>
    <row r="196">
      <c r="A196" s="4" t="n"/>
      <c r="B196" s="3" t="n"/>
      <c r="C196" s="7" t="n"/>
      <c r="D196" s="3" t="n"/>
      <c r="E196" s="3" t="n"/>
      <c r="F196" s="3" t="n"/>
      <c r="G196" s="9" t="n"/>
      <c r="H196" s="7" t="n"/>
      <c r="I196" s="4" t="n"/>
      <c r="J196" s="3" t="n"/>
    </row>
    <row r="197">
      <c r="A197" s="4" t="n"/>
      <c r="B197" s="3" t="n"/>
      <c r="C197" s="7" t="n"/>
      <c r="D197" s="3" t="n"/>
      <c r="E197" s="3" t="n"/>
      <c r="F197" s="3" t="n"/>
      <c r="G197" s="9" t="n"/>
      <c r="H197" s="7" t="n"/>
      <c r="I197" s="4" t="n"/>
      <c r="J197" s="3" t="n"/>
    </row>
    <row r="198">
      <c r="A198" s="4" t="n"/>
      <c r="B198" s="3" t="n"/>
      <c r="C198" s="7" t="n"/>
      <c r="D198" s="3" t="n"/>
      <c r="E198" s="3" t="n"/>
      <c r="F198" s="3" t="n"/>
      <c r="G198" s="9" t="n"/>
      <c r="H198" s="7" t="n"/>
      <c r="I198" s="4" t="n"/>
      <c r="J198" s="3" t="n"/>
    </row>
    <row r="199">
      <c r="A199" s="4" t="n"/>
      <c r="B199" s="3" t="n"/>
      <c r="C199" s="7" t="n"/>
      <c r="D199" s="3" t="n"/>
      <c r="E199" s="3" t="n"/>
      <c r="F199" s="3" t="n"/>
      <c r="G199" s="9" t="n"/>
      <c r="H199" s="7" t="n"/>
      <c r="I199" s="4" t="n"/>
      <c r="J199" s="3" t="n"/>
    </row>
    <row r="200">
      <c r="A200" s="4" t="n"/>
      <c r="B200" s="3" t="n"/>
      <c r="C200" s="7" t="n"/>
      <c r="D200" s="3" t="n"/>
      <c r="E200" s="3" t="n"/>
      <c r="F200" s="3" t="n"/>
      <c r="G200" s="9" t="n"/>
      <c r="H200" s="7" t="n"/>
      <c r="I200" s="4" t="n"/>
      <c r="J200" s="3" t="n"/>
    </row>
    <row r="201">
      <c r="A201" s="4" t="n"/>
      <c r="B201" s="3" t="n"/>
      <c r="C201" s="7" t="n"/>
      <c r="D201" s="3" t="n"/>
      <c r="E201" s="3" t="n"/>
      <c r="F201" s="3" t="n"/>
      <c r="G201" s="9" t="n"/>
      <c r="H201" s="7" t="n"/>
      <c r="I201" s="4" t="n"/>
      <c r="J201" s="3" t="n"/>
    </row>
    <row r="202">
      <c r="A202" s="4" t="n"/>
      <c r="B202" s="3" t="n"/>
      <c r="C202" s="7" t="n"/>
      <c r="D202" s="3" t="n"/>
      <c r="E202" s="3" t="n"/>
      <c r="F202" s="3" t="n"/>
      <c r="G202" s="9" t="n"/>
      <c r="H202" s="7" t="n"/>
      <c r="I202" s="4" t="n"/>
      <c r="J202" s="3" t="n"/>
    </row>
    <row r="203">
      <c r="A203" s="4" t="n"/>
      <c r="B203" s="3" t="n"/>
      <c r="C203" s="7" t="n"/>
      <c r="D203" s="3" t="n"/>
      <c r="E203" s="3" t="n"/>
      <c r="F203" s="3" t="n"/>
      <c r="G203" s="9" t="n"/>
      <c r="H203" s="7" t="n"/>
      <c r="I203" s="4" t="n"/>
      <c r="J203" s="3" t="n"/>
    </row>
    <row r="204">
      <c r="A204" s="4" t="n"/>
      <c r="B204" s="3" t="n"/>
      <c r="C204" s="7" t="n"/>
      <c r="D204" s="3" t="n"/>
      <c r="E204" s="3" t="n"/>
      <c r="F204" s="3" t="n"/>
      <c r="G204" s="9" t="n"/>
      <c r="H204" s="7" t="n"/>
      <c r="I204" s="4" t="n"/>
      <c r="J204" s="3" t="n"/>
    </row>
    <row r="205">
      <c r="A205" s="4" t="n"/>
      <c r="B205" s="3" t="n"/>
      <c r="C205" s="7" t="n"/>
      <c r="D205" s="3" t="n"/>
      <c r="E205" s="3" t="n"/>
      <c r="F205" s="3" t="n"/>
      <c r="G205" s="9" t="n"/>
      <c r="H205" s="7" t="n"/>
      <c r="I205" s="4" t="n"/>
      <c r="J205" s="3" t="n"/>
    </row>
    <row r="206">
      <c r="A206" s="4" t="n"/>
      <c r="B206" s="3" t="n"/>
      <c r="C206" s="7" t="n"/>
      <c r="D206" s="3" t="n"/>
      <c r="E206" s="3" t="n"/>
      <c r="F206" s="3" t="n"/>
      <c r="G206" s="9" t="n"/>
      <c r="H206" s="7" t="n"/>
      <c r="I206" s="4" t="n"/>
      <c r="J206" s="3" t="n"/>
    </row>
    <row r="207">
      <c r="A207" s="4" t="n"/>
      <c r="B207" s="3" t="n"/>
      <c r="C207" s="7" t="n"/>
      <c r="D207" s="3" t="n"/>
      <c r="E207" s="3" t="n"/>
      <c r="F207" s="3" t="n"/>
      <c r="G207" s="9" t="n"/>
      <c r="H207" s="7" t="n"/>
      <c r="I207" s="4" t="n"/>
      <c r="J207" s="3" t="n"/>
    </row>
    <row r="208">
      <c r="A208" s="4" t="n"/>
      <c r="B208" s="3" t="n"/>
      <c r="C208" s="7" t="n"/>
      <c r="D208" s="3" t="n"/>
      <c r="E208" s="3" t="n"/>
      <c r="F208" s="3" t="n"/>
      <c r="G208" s="9" t="n"/>
      <c r="H208" s="7" t="n"/>
      <c r="I208" s="4" t="n"/>
      <c r="J208" s="3" t="n"/>
    </row>
    <row r="209">
      <c r="A209" s="4" t="n"/>
      <c r="B209" s="3" t="n"/>
      <c r="C209" s="7" t="n"/>
      <c r="D209" s="3" t="n"/>
      <c r="E209" s="3" t="n"/>
      <c r="F209" s="3" t="n"/>
      <c r="G209" s="9" t="n"/>
      <c r="H209" s="7" t="n"/>
      <c r="I209" s="4" t="n"/>
      <c r="J209" s="3" t="n"/>
    </row>
    <row r="210">
      <c r="A210" s="4" t="n"/>
      <c r="B210" s="3" t="n"/>
      <c r="C210" s="7" t="n"/>
      <c r="D210" s="3" t="n"/>
      <c r="E210" s="3" t="n"/>
      <c r="F210" s="3" t="n"/>
      <c r="G210" s="9" t="n"/>
      <c r="H210" s="7" t="n"/>
      <c r="I210" s="4" t="n"/>
      <c r="J210" s="3" t="n"/>
    </row>
    <row r="211">
      <c r="A211" s="4" t="n"/>
      <c r="B211" s="3" t="n"/>
      <c r="C211" s="7" t="n"/>
      <c r="D211" s="3" t="n"/>
      <c r="E211" s="3" t="n"/>
      <c r="F211" s="3" t="n"/>
      <c r="G211" s="9" t="n"/>
      <c r="H211" s="7" t="n"/>
      <c r="I211" s="4" t="n"/>
      <c r="J211" s="3" t="n"/>
    </row>
    <row r="212">
      <c r="A212" s="4" t="n"/>
      <c r="B212" s="3" t="n"/>
      <c r="C212" s="7" t="n"/>
      <c r="D212" s="3" t="n"/>
      <c r="E212" s="3" t="n"/>
      <c r="F212" s="3" t="n"/>
      <c r="G212" s="9" t="n"/>
      <c r="H212" s="7" t="n"/>
      <c r="I212" s="4" t="n"/>
      <c r="J212" s="3" t="n"/>
    </row>
    <row r="213">
      <c r="A213" s="4" t="n"/>
      <c r="B213" s="3" t="n"/>
      <c r="C213" s="7" t="n"/>
      <c r="D213" s="3" t="n"/>
      <c r="E213" s="3" t="n"/>
      <c r="F213" s="3" t="n"/>
      <c r="G213" s="9" t="n"/>
      <c r="H213" s="7" t="n"/>
      <c r="I213" s="4" t="n"/>
      <c r="J213" s="3" t="n"/>
    </row>
    <row r="214">
      <c r="A214" s="4" t="n"/>
      <c r="B214" s="3" t="n"/>
      <c r="C214" s="7" t="n"/>
      <c r="D214" s="3" t="n"/>
      <c r="E214" s="3" t="n"/>
      <c r="F214" s="3" t="n"/>
      <c r="G214" s="9" t="n"/>
      <c r="H214" s="7" t="n"/>
      <c r="I214" s="4" t="n"/>
      <c r="J214" s="3" t="n"/>
    </row>
    <row r="215">
      <c r="A215" s="4" t="n"/>
      <c r="B215" s="3" t="n"/>
      <c r="C215" s="7" t="n"/>
      <c r="D215" s="3" t="n"/>
      <c r="E215" s="3" t="n"/>
      <c r="F215" s="3" t="n"/>
      <c r="G215" s="9" t="n"/>
      <c r="H215" s="7" t="n"/>
      <c r="I215" s="4" t="n"/>
      <c r="J215" s="3" t="n"/>
    </row>
    <row r="216">
      <c r="A216" s="4" t="n"/>
      <c r="B216" s="3" t="n"/>
      <c r="C216" s="7" t="n"/>
      <c r="D216" s="3" t="n"/>
      <c r="E216" s="3" t="n"/>
      <c r="F216" s="3" t="n"/>
      <c r="G216" s="9" t="n"/>
      <c r="H216" s="7" t="n"/>
      <c r="I216" s="4" t="n"/>
      <c r="J216" s="3" t="n"/>
    </row>
    <row r="217">
      <c r="A217" s="4" t="n"/>
      <c r="B217" s="3" t="n"/>
      <c r="C217" s="7" t="n"/>
      <c r="D217" s="3" t="n"/>
      <c r="E217" s="3" t="n"/>
      <c r="F217" s="3" t="n"/>
      <c r="G217" s="9" t="n"/>
      <c r="H217" s="7" t="n"/>
      <c r="I217" s="4" t="n"/>
      <c r="J217" s="3" t="n"/>
    </row>
    <row r="218">
      <c r="A218" s="4" t="n"/>
      <c r="B218" s="3" t="n"/>
      <c r="C218" s="7" t="n"/>
      <c r="D218" s="3" t="n"/>
      <c r="E218" s="3" t="n"/>
      <c r="F218" s="3" t="n"/>
      <c r="G218" s="9" t="n"/>
      <c r="H218" s="7" t="n"/>
      <c r="I218" s="4" t="n"/>
      <c r="J218" s="3" t="n"/>
    </row>
    <row r="219">
      <c r="A219" s="4" t="n"/>
      <c r="B219" s="3" t="n"/>
      <c r="C219" s="7" t="n"/>
      <c r="D219" s="3" t="n"/>
      <c r="E219" s="3" t="n"/>
      <c r="F219" s="3" t="n"/>
      <c r="G219" s="9" t="n"/>
      <c r="H219" s="7" t="n"/>
      <c r="I219" s="4" t="n"/>
      <c r="J219" s="3" t="n"/>
    </row>
    <row r="220">
      <c r="A220" s="4" t="n"/>
      <c r="B220" s="3" t="n"/>
      <c r="C220" s="7" t="n"/>
      <c r="D220" s="3" t="n"/>
      <c r="E220" s="3" t="n"/>
      <c r="F220" s="3" t="n"/>
      <c r="G220" s="9" t="n"/>
      <c r="H220" s="7" t="n"/>
      <c r="I220" s="4" t="n"/>
      <c r="J220" s="3" t="n"/>
    </row>
    <row r="221">
      <c r="A221" s="4" t="n"/>
      <c r="B221" s="3" t="n"/>
      <c r="C221" s="7" t="n"/>
      <c r="D221" s="3" t="n"/>
      <c r="E221" s="3" t="n"/>
      <c r="F221" s="3" t="n"/>
      <c r="G221" s="9" t="n"/>
      <c r="H221" s="7" t="n"/>
      <c r="I221" s="4" t="n"/>
      <c r="J221" s="3" t="n"/>
    </row>
    <row r="222">
      <c r="A222" s="4" t="n"/>
      <c r="B222" s="3" t="n"/>
      <c r="C222" s="7" t="n"/>
      <c r="D222" s="3" t="n"/>
      <c r="E222" s="3" t="n"/>
      <c r="F222" s="3" t="n"/>
      <c r="G222" s="9" t="n"/>
      <c r="H222" s="7" t="n"/>
      <c r="I222" s="4" t="n"/>
      <c r="J222" s="3" t="n"/>
    </row>
    <row r="223">
      <c r="A223" s="4" t="n"/>
      <c r="B223" s="3" t="n"/>
      <c r="C223" s="7" t="n"/>
      <c r="D223" s="3" t="n"/>
      <c r="E223" s="3" t="n"/>
      <c r="F223" s="3" t="n"/>
      <c r="G223" s="9" t="n"/>
      <c r="H223" s="7" t="n"/>
      <c r="I223" s="4" t="n"/>
      <c r="J223" s="3" t="n"/>
    </row>
    <row r="224">
      <c r="A224" s="4" t="n"/>
      <c r="B224" s="3" t="n"/>
      <c r="C224" s="7" t="n"/>
      <c r="D224" s="3" t="n"/>
      <c r="E224" s="3" t="n"/>
      <c r="F224" s="3" t="n"/>
      <c r="G224" s="9" t="n"/>
      <c r="H224" s="7" t="n"/>
      <c r="I224" s="4" t="n"/>
      <c r="J224" s="3" t="n"/>
    </row>
    <row r="225">
      <c r="A225" s="4" t="n"/>
      <c r="B225" s="3" t="n"/>
      <c r="C225" s="7" t="n"/>
      <c r="D225" s="3" t="n"/>
      <c r="E225" s="3" t="n"/>
      <c r="F225" s="3" t="n"/>
      <c r="G225" s="9" t="n"/>
      <c r="H225" s="7" t="n"/>
      <c r="I225" s="4" t="n"/>
      <c r="J225" s="3" t="n"/>
    </row>
    <row r="226">
      <c r="A226" s="4" t="n"/>
      <c r="B226" s="3" t="n"/>
      <c r="C226" s="7" t="n"/>
      <c r="D226" s="3" t="n"/>
      <c r="E226" s="3" t="n"/>
      <c r="F226" s="3" t="n"/>
      <c r="G226" s="9" t="n"/>
      <c r="H226" s="7" t="n"/>
      <c r="I226" s="4" t="n"/>
      <c r="J226" s="3" t="n"/>
    </row>
    <row r="227">
      <c r="A227" s="4" t="n"/>
      <c r="B227" s="3" t="n"/>
      <c r="C227" s="7" t="n"/>
      <c r="D227" s="3" t="n"/>
      <c r="E227" s="3" t="n"/>
      <c r="F227" s="3" t="n"/>
      <c r="G227" s="9" t="n"/>
      <c r="H227" s="7" t="n"/>
      <c r="I227" s="4" t="n"/>
      <c r="J227" s="3" t="n"/>
    </row>
    <row r="228">
      <c r="A228" s="4" t="n"/>
      <c r="B228" s="3" t="n"/>
      <c r="C228" s="7" t="n"/>
      <c r="D228" s="3" t="n"/>
      <c r="E228" s="3" t="n"/>
      <c r="F228" s="3" t="n"/>
      <c r="G228" s="9" t="n"/>
      <c r="H228" s="7" t="n"/>
      <c r="I228" s="4" t="n"/>
      <c r="J228" s="3" t="n"/>
    </row>
    <row r="229">
      <c r="A229" s="4" t="n"/>
      <c r="B229" s="3" t="n"/>
      <c r="C229" s="7" t="n"/>
      <c r="D229" s="3" t="n"/>
      <c r="E229" s="3" t="n"/>
      <c r="F229" s="3" t="n"/>
      <c r="G229" s="9" t="n"/>
      <c r="H229" s="7" t="n"/>
      <c r="I229" s="4" t="n"/>
      <c r="J229" s="3" t="n"/>
    </row>
    <row r="230">
      <c r="A230" s="4" t="n"/>
      <c r="B230" s="3" t="n"/>
      <c r="C230" s="7" t="n"/>
      <c r="D230" s="3" t="n"/>
      <c r="E230" s="3" t="n"/>
      <c r="F230" s="3" t="n"/>
      <c r="G230" s="9" t="n"/>
      <c r="H230" s="7" t="n"/>
      <c r="I230" s="4" t="n"/>
      <c r="J230" s="3" t="n"/>
    </row>
    <row r="231">
      <c r="A231" s="4" t="n"/>
      <c r="B231" s="3" t="n"/>
      <c r="C231" s="7" t="n"/>
      <c r="D231" s="3" t="n"/>
      <c r="E231" s="3" t="n"/>
      <c r="F231" s="3" t="n"/>
      <c r="G231" s="9" t="n"/>
      <c r="H231" s="7" t="n"/>
      <c r="I231" s="4" t="n"/>
      <c r="J231" s="3" t="n"/>
    </row>
    <row r="232">
      <c r="A232" s="4" t="n"/>
      <c r="B232" s="3" t="n"/>
      <c r="C232" s="7" t="n"/>
      <c r="D232" s="3" t="n"/>
      <c r="E232" s="3" t="n"/>
      <c r="F232" s="3" t="n"/>
      <c r="G232" s="9" t="n"/>
      <c r="H232" s="7" t="n"/>
      <c r="I232" s="4" t="n"/>
      <c r="J232" s="3" t="n"/>
    </row>
    <row r="233">
      <c r="A233" s="4" t="n"/>
      <c r="B233" s="3" t="n"/>
      <c r="C233" s="7" t="n"/>
      <c r="D233" s="3" t="n"/>
      <c r="E233" s="3" t="n"/>
      <c r="F233" s="3" t="n"/>
      <c r="G233" s="9" t="n"/>
      <c r="H233" s="7" t="n"/>
      <c r="I233" s="4" t="n"/>
      <c r="J233" s="3" t="n"/>
    </row>
    <row r="234">
      <c r="A234" s="4" t="n"/>
      <c r="B234" s="3" t="n"/>
      <c r="C234" s="7" t="n"/>
      <c r="D234" s="3" t="n"/>
      <c r="E234" s="3" t="n"/>
      <c r="F234" s="3" t="n"/>
      <c r="G234" s="9" t="n"/>
      <c r="H234" s="7" t="n"/>
      <c r="I234" s="4" t="n"/>
      <c r="J234" s="3" t="n"/>
    </row>
    <row r="235">
      <c r="A235" s="4" t="n"/>
      <c r="B235" s="3" t="n"/>
      <c r="C235" s="7" t="n"/>
      <c r="D235" s="3" t="n"/>
      <c r="E235" s="3" t="n"/>
      <c r="F235" s="3" t="n"/>
      <c r="G235" s="9" t="n"/>
      <c r="H235" s="7" t="n"/>
      <c r="I235" s="4" t="n"/>
      <c r="J235" s="3" t="n"/>
    </row>
    <row r="236">
      <c r="A236" s="4" t="n"/>
      <c r="B236" s="3" t="n"/>
      <c r="C236" s="7" t="n"/>
      <c r="D236" s="3" t="n"/>
      <c r="E236" s="3" t="n"/>
      <c r="F236" s="3" t="n"/>
      <c r="G236" s="9" t="n"/>
      <c r="H236" s="7" t="n"/>
      <c r="I236" s="4" t="n"/>
      <c r="J236" s="3" t="n"/>
    </row>
    <row r="237">
      <c r="A237" s="4" t="n"/>
      <c r="B237" s="3" t="n"/>
      <c r="C237" s="7" t="n"/>
      <c r="D237" s="3" t="n"/>
      <c r="E237" s="3" t="n"/>
      <c r="F237" s="3" t="n"/>
      <c r="G237" s="9" t="n"/>
      <c r="H237" s="7" t="n"/>
      <c r="I237" s="4" t="n"/>
      <c r="J237" s="3" t="n"/>
    </row>
    <row r="238">
      <c r="A238" s="4" t="n"/>
      <c r="B238" s="3" t="n"/>
      <c r="C238" s="7" t="n"/>
      <c r="D238" s="3" t="n"/>
      <c r="E238" s="3" t="n"/>
      <c r="F238" s="3" t="n"/>
      <c r="G238" s="9" t="n"/>
      <c r="H238" s="7" t="n"/>
      <c r="I238" s="4" t="n"/>
      <c r="J238" s="3" t="n"/>
    </row>
    <row r="239">
      <c r="A239" s="4" t="n"/>
      <c r="B239" s="3" t="n"/>
      <c r="C239" s="7" t="n"/>
      <c r="D239" s="3" t="n"/>
      <c r="E239" s="3" t="n"/>
      <c r="F239" s="3" t="n"/>
      <c r="G239" s="9" t="n"/>
      <c r="H239" s="7" t="n"/>
      <c r="I239" s="4" t="n"/>
      <c r="J239" s="3" t="n"/>
    </row>
    <row r="240">
      <c r="A240" s="4" t="n"/>
      <c r="B240" s="3" t="n"/>
      <c r="C240" s="7" t="n"/>
      <c r="D240" s="3" t="n"/>
      <c r="E240" s="3" t="n"/>
      <c r="F240" s="3" t="n"/>
      <c r="G240" s="9" t="n"/>
      <c r="H240" s="7" t="n"/>
      <c r="I240" s="4" t="n"/>
      <c r="J240" s="3" t="n"/>
    </row>
    <row r="241">
      <c r="A241" s="4" t="n"/>
      <c r="B241" s="3" t="n"/>
      <c r="C241" s="7" t="n"/>
      <c r="D241" s="3" t="n"/>
      <c r="E241" s="3" t="n"/>
      <c r="F241" s="3" t="n"/>
      <c r="G241" s="9" t="n"/>
      <c r="H241" s="7" t="n"/>
      <c r="I241" s="4" t="n"/>
      <c r="J241" s="3" t="n"/>
    </row>
    <row r="242">
      <c r="A242" s="4" t="n"/>
      <c r="B242" s="3" t="n"/>
      <c r="C242" s="7" t="n"/>
      <c r="D242" s="3" t="n"/>
      <c r="E242" s="3" t="n"/>
      <c r="F242" s="3" t="n"/>
      <c r="G242" s="9" t="n"/>
      <c r="H242" s="7" t="n"/>
      <c r="I242" s="4" t="n"/>
      <c r="J242" s="3" t="n"/>
    </row>
    <row r="243">
      <c r="A243" s="4" t="n"/>
      <c r="B243" s="3" t="n"/>
      <c r="C243" s="7" t="n"/>
      <c r="D243" s="3" t="n"/>
      <c r="E243" s="3" t="n"/>
      <c r="F243" s="3" t="n"/>
      <c r="G243" s="9" t="n"/>
      <c r="H243" s="7" t="n"/>
      <c r="I243" s="4" t="n"/>
      <c r="J243" s="3" t="n"/>
    </row>
    <row r="244">
      <c r="A244" s="4" t="n"/>
      <c r="B244" s="3" t="n"/>
      <c r="C244" s="7" t="n"/>
      <c r="D244" s="3" t="n"/>
      <c r="E244" s="3" t="n"/>
      <c r="F244" s="3" t="n"/>
      <c r="G244" s="9" t="n"/>
      <c r="H244" s="7" t="n"/>
      <c r="I244" s="4" t="n"/>
      <c r="J244" s="3" t="n"/>
    </row>
    <row r="245">
      <c r="A245" s="4" t="n"/>
      <c r="B245" s="3" t="n"/>
      <c r="C245" s="7" t="n"/>
      <c r="D245" s="3" t="n"/>
      <c r="E245" s="3" t="n"/>
      <c r="F245" s="3" t="n"/>
      <c r="G245" s="9" t="n"/>
      <c r="H245" s="7" t="n"/>
      <c r="I245" s="4" t="n"/>
      <c r="J245" s="3" t="n"/>
    </row>
    <row r="246">
      <c r="A246" s="4" t="n"/>
      <c r="B246" s="3" t="n"/>
      <c r="C246" s="7" t="n"/>
      <c r="D246" s="3" t="n"/>
      <c r="E246" s="3" t="n"/>
      <c r="F246" s="3" t="n"/>
      <c r="G246" s="9" t="n"/>
      <c r="H246" s="7" t="n"/>
      <c r="I246" s="4" t="n"/>
      <c r="J246" s="3" t="n"/>
    </row>
    <row r="247">
      <c r="A247" s="4" t="n"/>
      <c r="B247" s="3" t="n"/>
      <c r="C247" s="7" t="n"/>
      <c r="D247" s="3" t="n"/>
      <c r="E247" s="3" t="n"/>
      <c r="F247" s="3" t="n"/>
      <c r="G247" s="9" t="n"/>
      <c r="H247" s="7" t="n"/>
      <c r="I247" s="4" t="n"/>
      <c r="J247" s="3" t="n"/>
    </row>
    <row r="248">
      <c r="A248" s="4" t="n"/>
      <c r="B248" s="3" t="n"/>
      <c r="C248" s="7" t="n"/>
      <c r="D248" s="3" t="n"/>
      <c r="E248" s="3" t="n"/>
      <c r="F248" s="3" t="n"/>
      <c r="G248" s="9" t="n"/>
      <c r="H248" s="7" t="n"/>
      <c r="I248" s="4" t="n"/>
      <c r="J248" s="3" t="n"/>
    </row>
    <row r="249">
      <c r="A249" s="4" t="n"/>
      <c r="B249" s="3" t="n"/>
      <c r="C249" s="7" t="n"/>
      <c r="D249" s="3" t="n"/>
      <c r="E249" s="3" t="n"/>
      <c r="F249" s="3" t="n"/>
      <c r="G249" s="9" t="n"/>
      <c r="H249" s="7" t="n"/>
      <c r="I249" s="4" t="n"/>
      <c r="J249" s="3" t="n"/>
    </row>
    <row r="250">
      <c r="A250" s="4" t="n"/>
      <c r="B250" s="3" t="n"/>
      <c r="C250" s="7" t="n"/>
      <c r="D250" s="3" t="n"/>
      <c r="E250" s="3" t="n"/>
      <c r="F250" s="3" t="n"/>
      <c r="G250" s="9" t="n"/>
      <c r="H250" s="7" t="n"/>
      <c r="I250" s="4" t="n"/>
      <c r="J250" s="3" t="n"/>
    </row>
    <row r="251">
      <c r="A251" s="4" t="n"/>
      <c r="B251" s="3" t="n"/>
      <c r="C251" s="7" t="n"/>
      <c r="D251" s="3" t="n"/>
      <c r="E251" s="3" t="n"/>
      <c r="F251" s="3" t="n"/>
      <c r="G251" s="9" t="n"/>
      <c r="H251" s="7" t="n"/>
      <c r="I251" s="4" t="n"/>
      <c r="J251" s="3" t="n"/>
    </row>
    <row r="252">
      <c r="A252" s="4" t="n"/>
      <c r="B252" s="3" t="n"/>
      <c r="C252" s="7" t="n"/>
      <c r="D252" s="3" t="n"/>
      <c r="E252" s="3" t="n"/>
      <c r="F252" s="3" t="n"/>
      <c r="G252" s="9" t="n"/>
      <c r="H252" s="7" t="n"/>
      <c r="I252" s="4" t="n"/>
      <c r="J252" s="3" t="n"/>
    </row>
    <row r="253">
      <c r="A253" s="4" t="n"/>
      <c r="B253" s="3" t="n"/>
      <c r="C253" s="7" t="n"/>
      <c r="D253" s="3" t="n"/>
      <c r="E253" s="3" t="n"/>
      <c r="F253" s="3" t="n"/>
      <c r="G253" s="9" t="n"/>
      <c r="H253" s="7" t="n"/>
      <c r="I253" s="4" t="n"/>
      <c r="J253" s="3" t="n"/>
    </row>
    <row r="254">
      <c r="A254" s="4" t="n"/>
      <c r="B254" s="3" t="n"/>
      <c r="C254" s="7" t="n"/>
      <c r="D254" s="3" t="n"/>
      <c r="E254" s="3" t="n"/>
      <c r="F254" s="3" t="n"/>
      <c r="G254" s="9" t="n"/>
      <c r="H254" s="7" t="n"/>
      <c r="I254" s="4" t="n"/>
      <c r="J254" s="3" t="n"/>
    </row>
    <row r="255">
      <c r="A255" s="4" t="n"/>
      <c r="B255" s="3" t="n"/>
      <c r="C255" s="7" t="n"/>
      <c r="D255" s="3" t="n"/>
      <c r="E255" s="3" t="n"/>
      <c r="F255" s="3" t="n"/>
      <c r="G255" s="9" t="n"/>
      <c r="H255" s="7" t="n"/>
      <c r="I255" s="4" t="n"/>
      <c r="J255" s="3" t="n"/>
    </row>
    <row r="256">
      <c r="A256" s="4" t="n"/>
      <c r="B256" s="3" t="n"/>
      <c r="C256" s="7" t="n"/>
      <c r="D256" s="3" t="n"/>
      <c r="E256" s="3" t="n"/>
      <c r="F256" s="3" t="n"/>
      <c r="G256" s="9" t="n"/>
      <c r="H256" s="7" t="n"/>
      <c r="I256" s="4" t="n"/>
      <c r="J256" s="3" t="n"/>
    </row>
    <row r="257">
      <c r="A257" s="4" t="n"/>
      <c r="B257" s="3" t="n"/>
      <c r="C257" s="7" t="n"/>
      <c r="D257" s="3" t="n"/>
      <c r="E257" s="3" t="n"/>
      <c r="F257" s="3" t="n"/>
      <c r="G257" s="9" t="n"/>
      <c r="H257" s="7" t="n"/>
      <c r="I257" s="4" t="n"/>
      <c r="J257" s="3" t="n"/>
    </row>
    <row r="258">
      <c r="A258" s="4" t="n"/>
      <c r="B258" s="3" t="n"/>
      <c r="C258" s="7" t="n"/>
      <c r="D258" s="3" t="n"/>
      <c r="E258" s="3" t="n"/>
      <c r="F258" s="3" t="n"/>
      <c r="G258" s="9" t="n"/>
      <c r="H258" s="7" t="n"/>
      <c r="I258" s="4" t="n"/>
      <c r="J258" s="3" t="n"/>
    </row>
    <row r="259">
      <c r="A259" s="4" t="n"/>
      <c r="B259" s="3" t="n"/>
      <c r="C259" s="7" t="n"/>
      <c r="D259" s="3" t="n"/>
      <c r="E259" s="3" t="n"/>
      <c r="F259" s="3" t="n"/>
      <c r="G259" s="9" t="n"/>
      <c r="H259" s="7" t="n"/>
      <c r="I259" s="4" t="n"/>
      <c r="J259" s="3" t="n"/>
    </row>
    <row r="260">
      <c r="A260" s="4" t="n"/>
      <c r="B260" s="3" t="n"/>
      <c r="C260" s="7" t="n"/>
      <c r="D260" s="3" t="n"/>
      <c r="E260" s="3" t="n"/>
      <c r="F260" s="3" t="n"/>
      <c r="G260" s="9" t="n"/>
      <c r="H260" s="7" t="n"/>
      <c r="I260" s="4" t="n"/>
      <c r="J260" s="3" t="n"/>
    </row>
    <row r="261">
      <c r="A261" s="4" t="n"/>
      <c r="B261" s="3" t="n"/>
      <c r="C261" s="7" t="n"/>
      <c r="D261" s="3" t="n"/>
      <c r="E261" s="3" t="n"/>
      <c r="F261" s="3" t="n"/>
      <c r="G261" s="9" t="n"/>
      <c r="H261" s="7" t="n"/>
      <c r="I261" s="4" t="n"/>
      <c r="J261" s="3" t="n"/>
    </row>
    <row r="262">
      <c r="A262" s="4" t="n"/>
      <c r="B262" s="3" t="n"/>
      <c r="C262" s="7" t="n"/>
      <c r="D262" s="3" t="n"/>
      <c r="E262" s="3" t="n"/>
      <c r="F262" s="3" t="n"/>
      <c r="G262" s="9" t="n"/>
      <c r="H262" s="7" t="n"/>
      <c r="I262" s="4" t="n"/>
      <c r="J262" s="3" t="n"/>
    </row>
    <row r="263">
      <c r="A263" s="4" t="n"/>
      <c r="B263" s="3" t="n"/>
      <c r="C263" s="7" t="n"/>
      <c r="D263" s="3" t="n"/>
      <c r="E263" s="3" t="n"/>
      <c r="F263" s="3" t="n"/>
      <c r="G263" s="9" t="n"/>
      <c r="H263" s="7" t="n"/>
      <c r="I263" s="4" t="n"/>
      <c r="J263" s="3" t="n"/>
    </row>
    <row r="264">
      <c r="A264" s="4" t="n"/>
      <c r="B264" s="3" t="n"/>
      <c r="C264" s="7" t="n"/>
      <c r="D264" s="3" t="n"/>
      <c r="E264" s="3" t="n"/>
      <c r="F264" s="3" t="n"/>
      <c r="G264" s="9" t="n"/>
      <c r="H264" s="7" t="n"/>
      <c r="I264" s="4" t="n"/>
      <c r="J264" s="3" t="n"/>
    </row>
    <row r="265">
      <c r="A265" s="4" t="n"/>
      <c r="B265" s="3" t="n"/>
      <c r="C265" s="7" t="n"/>
      <c r="D265" s="3" t="n"/>
      <c r="E265" s="3" t="n"/>
      <c r="F265" s="3" t="n"/>
      <c r="G265" s="9" t="n"/>
      <c r="H265" s="7" t="n"/>
      <c r="I265" s="4" t="n"/>
      <c r="J265" s="3" t="n"/>
    </row>
    <row r="266">
      <c r="A266" s="4" t="n"/>
      <c r="B266" s="3" t="n"/>
      <c r="C266" s="7" t="n"/>
      <c r="D266" s="3" t="n"/>
      <c r="E266" s="3" t="n"/>
      <c r="F266" s="3" t="n"/>
      <c r="G266" s="9" t="n"/>
      <c r="H266" s="7" t="n"/>
      <c r="I266" s="4" t="n"/>
      <c r="J266" s="3" t="n"/>
    </row>
    <row r="267">
      <c r="A267" s="4" t="n"/>
      <c r="B267" s="3" t="n"/>
      <c r="C267" s="7" t="n"/>
      <c r="D267" s="3" t="n"/>
      <c r="E267" s="3" t="n"/>
      <c r="F267" s="3" t="n"/>
      <c r="G267" s="9" t="n"/>
      <c r="H267" s="7" t="n"/>
      <c r="I267" s="4" t="n"/>
      <c r="J267" s="3" t="n"/>
    </row>
    <row r="268">
      <c r="A268" s="4" t="n"/>
      <c r="B268" s="3" t="n"/>
      <c r="C268" s="7" t="n"/>
      <c r="D268" s="3" t="n"/>
      <c r="E268" s="3" t="n"/>
      <c r="F268" s="3" t="n"/>
      <c r="G268" s="9" t="n"/>
      <c r="H268" s="7" t="n"/>
      <c r="I268" s="4" t="n"/>
      <c r="J268" s="3" t="n"/>
    </row>
    <row r="269">
      <c r="A269" s="4" t="n"/>
      <c r="B269" s="3" t="n"/>
      <c r="C269" s="7" t="n"/>
      <c r="D269" s="3" t="n"/>
      <c r="E269" s="3" t="n"/>
      <c r="F269" s="3" t="n"/>
      <c r="G269" s="9" t="n"/>
      <c r="H269" s="7" t="n"/>
      <c r="I269" s="4" t="n"/>
      <c r="J269" s="3" t="n"/>
    </row>
    <row r="270">
      <c r="A270" s="4" t="n"/>
      <c r="B270" s="3" t="n"/>
      <c r="C270" s="7" t="n"/>
      <c r="D270" s="3" t="n"/>
      <c r="E270" s="3" t="n"/>
      <c r="F270" s="3" t="n"/>
      <c r="G270" s="9" t="n"/>
      <c r="H270" s="7" t="n"/>
      <c r="I270" s="4" t="n"/>
      <c r="J270" s="3" t="n"/>
    </row>
    <row r="271">
      <c r="A271" s="4" t="n"/>
      <c r="B271" s="3" t="n"/>
      <c r="C271" s="7" t="n"/>
      <c r="D271" s="3" t="n"/>
      <c r="E271" s="3" t="n"/>
      <c r="F271" s="3" t="n"/>
      <c r="G271" s="9" t="n"/>
      <c r="H271" s="7" t="n"/>
      <c r="I271" s="4" t="n"/>
      <c r="J271" s="3" t="n"/>
    </row>
    <row r="272">
      <c r="A272" s="4" t="n"/>
      <c r="B272" s="3" t="n"/>
      <c r="C272" s="7" t="n"/>
      <c r="D272" s="3" t="n"/>
      <c r="E272" s="3" t="n"/>
      <c r="F272" s="3" t="n"/>
      <c r="G272" s="9" t="n"/>
      <c r="H272" s="7" t="n"/>
      <c r="I272" s="4" t="n"/>
      <c r="J272" s="3" t="n"/>
    </row>
    <row r="273">
      <c r="A273" s="4" t="n"/>
      <c r="B273" s="3" t="n"/>
      <c r="C273" s="7" t="n"/>
      <c r="D273" s="3" t="n"/>
      <c r="E273" s="3" t="n"/>
      <c r="F273" s="3" t="n"/>
      <c r="G273" s="9" t="n"/>
      <c r="H273" s="7" t="n"/>
      <c r="I273" s="4" t="n"/>
      <c r="J273" s="3" t="n"/>
    </row>
    <row r="274">
      <c r="A274" s="4" t="n"/>
      <c r="B274" s="3" t="n"/>
      <c r="C274" s="7" t="n"/>
      <c r="D274" s="3" t="n"/>
      <c r="E274" s="3" t="n"/>
      <c r="F274" s="3" t="n"/>
      <c r="G274" s="9" t="n"/>
      <c r="H274" s="7" t="n"/>
      <c r="I274" s="4" t="n"/>
      <c r="J274" s="3" t="n"/>
    </row>
    <row r="275">
      <c r="A275" s="4" t="n"/>
      <c r="B275" s="3" t="n"/>
      <c r="C275" s="7" t="n"/>
      <c r="D275" s="3" t="n"/>
      <c r="E275" s="3" t="n"/>
      <c r="F275" s="3" t="n"/>
      <c r="G275" s="9" t="n"/>
      <c r="H275" s="7" t="n"/>
      <c r="I275" s="4" t="n"/>
      <c r="J275" s="3" t="n"/>
    </row>
    <row r="276">
      <c r="A276" s="4" t="n"/>
      <c r="B276" s="3" t="n"/>
      <c r="C276" s="7" t="n"/>
      <c r="D276" s="3" t="n"/>
      <c r="E276" s="3" t="n"/>
      <c r="F276" s="3" t="n"/>
      <c r="G276" s="9" t="n"/>
      <c r="H276" s="7" t="n"/>
      <c r="I276" s="4" t="n"/>
      <c r="J276" s="3" t="n"/>
    </row>
    <row r="277">
      <c r="A277" s="4" t="n"/>
      <c r="B277" s="3" t="n"/>
      <c r="C277" s="7" t="n"/>
      <c r="D277" s="3" t="n"/>
      <c r="E277" s="3" t="n"/>
      <c r="F277" s="3" t="n"/>
      <c r="G277" s="9" t="n"/>
      <c r="H277" s="7" t="n"/>
      <c r="I277" s="4" t="n"/>
      <c r="J277" s="3" t="n"/>
    </row>
    <row r="278">
      <c r="A278" s="4" t="n"/>
      <c r="B278" s="3" t="n"/>
      <c r="C278" s="7" t="n"/>
      <c r="D278" s="3" t="n"/>
      <c r="E278" s="3" t="n"/>
      <c r="F278" s="3" t="n"/>
      <c r="G278" s="9" t="n"/>
      <c r="H278" s="7" t="n"/>
      <c r="I278" s="4" t="n"/>
      <c r="J278" s="3" t="n"/>
    </row>
    <row r="279">
      <c r="A279" s="4" t="n"/>
      <c r="B279" s="3" t="n"/>
      <c r="C279" s="7" t="n"/>
      <c r="D279" s="3" t="n"/>
      <c r="E279" s="3" t="n"/>
      <c r="F279" s="3" t="n"/>
      <c r="G279" s="9" t="n"/>
      <c r="H279" s="7" t="n"/>
      <c r="I279" s="4" t="n"/>
      <c r="J279" s="3" t="n"/>
    </row>
    <row r="280">
      <c r="A280" s="4" t="n"/>
      <c r="B280" s="3" t="n"/>
      <c r="C280" s="7" t="n"/>
      <c r="D280" s="3" t="n"/>
      <c r="E280" s="3" t="n"/>
      <c r="F280" s="3" t="n"/>
      <c r="G280" s="9" t="n"/>
      <c r="H280" s="7" t="n"/>
      <c r="I280" s="4" t="n"/>
      <c r="J280" s="3" t="n"/>
    </row>
    <row r="281">
      <c r="A281" s="4" t="n"/>
      <c r="B281" s="3" t="n"/>
      <c r="C281" s="7" t="n"/>
      <c r="D281" s="3" t="n"/>
      <c r="E281" s="3" t="n"/>
      <c r="F281" s="3" t="n"/>
      <c r="G281" s="9" t="n"/>
      <c r="H281" s="7" t="n"/>
      <c r="I281" s="4" t="n"/>
      <c r="J281" s="3" t="n"/>
    </row>
    <row r="282">
      <c r="A282" s="4" t="n"/>
      <c r="B282" s="3" t="n"/>
      <c r="C282" s="7" t="n"/>
      <c r="D282" s="3" t="n"/>
      <c r="E282" s="3" t="n"/>
      <c r="F282" s="3" t="n"/>
      <c r="G282" s="9" t="n"/>
      <c r="H282" s="7" t="n"/>
      <c r="I282" s="4" t="n"/>
      <c r="J282" s="3" t="n"/>
    </row>
    <row r="283">
      <c r="A283" s="4" t="n"/>
      <c r="B283" s="3" t="n"/>
      <c r="C283" s="7" t="n"/>
      <c r="D283" s="3" t="n"/>
      <c r="E283" s="3" t="n"/>
      <c r="F283" s="3" t="n"/>
      <c r="G283" s="9" t="n"/>
      <c r="H283" s="7" t="n"/>
      <c r="I283" s="4" t="n"/>
      <c r="J283" s="3" t="n"/>
    </row>
    <row r="284">
      <c r="A284" s="4" t="n"/>
      <c r="B284" s="3" t="n"/>
      <c r="C284" s="7" t="n"/>
      <c r="D284" s="3" t="n"/>
      <c r="E284" s="3" t="n"/>
      <c r="F284" s="3" t="n"/>
      <c r="G284" s="9" t="n"/>
      <c r="H284" s="7" t="n"/>
      <c r="I284" s="4" t="n"/>
      <c r="J284" s="3" t="n"/>
    </row>
    <row r="285">
      <c r="A285" s="4" t="n"/>
      <c r="B285" s="3" t="n"/>
      <c r="C285" s="7" t="n"/>
      <c r="D285" s="3" t="n"/>
      <c r="E285" s="3" t="n"/>
      <c r="F285" s="3" t="n"/>
      <c r="G285" s="9" t="n"/>
      <c r="H285" s="7" t="n"/>
      <c r="I285" s="4" t="n"/>
      <c r="J285" s="3" t="n"/>
    </row>
    <row r="286">
      <c r="A286" s="4" t="n"/>
      <c r="B286" s="3" t="n"/>
      <c r="C286" s="7" t="n"/>
      <c r="D286" s="3" t="n"/>
      <c r="E286" s="3" t="n"/>
      <c r="F286" s="3" t="n"/>
      <c r="G286" s="9" t="n"/>
      <c r="H286" s="7" t="n"/>
      <c r="I286" s="4" t="n"/>
      <c r="J286" s="3" t="n"/>
    </row>
    <row r="287">
      <c r="A287" s="4" t="n"/>
      <c r="B287" s="3" t="n"/>
      <c r="C287" s="7" t="n"/>
      <c r="D287" s="3" t="n"/>
      <c r="E287" s="3" t="n"/>
      <c r="F287" s="3" t="n"/>
      <c r="G287" s="9" t="n"/>
      <c r="H287" s="7" t="n"/>
      <c r="I287" s="4" t="n"/>
      <c r="J287" s="3" t="n"/>
    </row>
    <row r="288">
      <c r="A288" s="4" t="n"/>
      <c r="B288" s="3" t="n"/>
      <c r="C288" s="7" t="n"/>
      <c r="D288" s="3" t="n"/>
      <c r="E288" s="3" t="n"/>
      <c r="F288" s="3" t="n"/>
      <c r="G288" s="9" t="n"/>
      <c r="H288" s="7" t="n"/>
      <c r="I288" s="4" t="n"/>
      <c r="J288" s="3" t="n"/>
    </row>
    <row r="289">
      <c r="A289" s="4" t="n"/>
      <c r="B289" s="3" t="n"/>
      <c r="C289" s="7" t="n"/>
      <c r="D289" s="3" t="n"/>
      <c r="E289" s="3" t="n"/>
      <c r="F289" s="3" t="n"/>
      <c r="G289" s="9" t="n"/>
      <c r="H289" s="7" t="n"/>
      <c r="I289" s="4" t="n"/>
      <c r="J289" s="3" t="n"/>
    </row>
    <row r="290">
      <c r="A290" s="4" t="n"/>
      <c r="B290" s="3" t="n"/>
      <c r="C290" s="7" t="n"/>
      <c r="D290" s="3" t="n"/>
      <c r="E290" s="3" t="n"/>
      <c r="F290" s="3" t="n"/>
      <c r="G290" s="9" t="n"/>
      <c r="H290" s="7" t="n"/>
      <c r="I290" s="4" t="n"/>
      <c r="J290" s="3" t="n"/>
    </row>
    <row r="291">
      <c r="A291" s="4" t="n"/>
      <c r="B291" s="3" t="n"/>
      <c r="C291" s="7" t="n"/>
      <c r="D291" s="3" t="n"/>
      <c r="E291" s="3" t="n"/>
      <c r="F291" s="3" t="n"/>
      <c r="G291" s="9" t="n"/>
      <c r="H291" s="7" t="n"/>
      <c r="I291" s="4" t="n"/>
      <c r="J291" s="3" t="n"/>
    </row>
    <row r="292">
      <c r="A292" s="4" t="n"/>
      <c r="B292" s="3" t="n"/>
      <c r="C292" s="7" t="n"/>
      <c r="D292" s="3" t="n"/>
      <c r="E292" s="3" t="n"/>
      <c r="F292" s="3" t="n"/>
      <c r="G292" s="9" t="n"/>
      <c r="H292" s="7" t="n"/>
      <c r="I292" s="4" t="n"/>
      <c r="J292" s="3" t="n"/>
    </row>
    <row r="293">
      <c r="A293" s="4" t="n"/>
      <c r="B293" s="3" t="n"/>
      <c r="C293" s="7" t="n"/>
      <c r="D293" s="3" t="n"/>
      <c r="E293" s="3" t="n"/>
      <c r="F293" s="3" t="n"/>
      <c r="G293" s="9" t="n"/>
      <c r="H293" s="7" t="n"/>
      <c r="I293" s="4" t="n"/>
      <c r="J293" s="3" t="n"/>
    </row>
    <row r="294">
      <c r="A294" s="4" t="n"/>
      <c r="B294" s="3" t="n"/>
      <c r="C294" s="7" t="n"/>
      <c r="D294" s="3" t="n"/>
      <c r="E294" s="3" t="n"/>
      <c r="F294" s="3" t="n"/>
      <c r="G294" s="9" t="n"/>
      <c r="H294" s="7" t="n"/>
      <c r="I294" s="4" t="n"/>
      <c r="J294" s="3" t="n"/>
    </row>
    <row r="295">
      <c r="A295" s="4" t="n"/>
      <c r="B295" s="3" t="n"/>
      <c r="C295" s="7" t="n"/>
      <c r="D295" s="3" t="n"/>
      <c r="E295" s="3" t="n"/>
      <c r="F295" s="3" t="n"/>
      <c r="G295" s="9" t="n"/>
      <c r="H295" s="7" t="n"/>
      <c r="I295" s="4" t="n"/>
      <c r="J295" s="3" t="n"/>
    </row>
    <row r="296">
      <c r="A296" s="4" t="n"/>
      <c r="B296" s="3" t="n"/>
      <c r="C296" s="7" t="n"/>
      <c r="D296" s="3" t="n"/>
      <c r="E296" s="3" t="n"/>
      <c r="F296" s="3" t="n"/>
      <c r="G296" s="9" t="n"/>
      <c r="H296" s="7" t="n"/>
      <c r="I296" s="4" t="n"/>
      <c r="J296" s="3" t="n"/>
    </row>
    <row r="297">
      <c r="A297" s="4" t="n"/>
      <c r="B297" s="3" t="n"/>
      <c r="C297" s="7" t="n"/>
      <c r="D297" s="3" t="n"/>
      <c r="E297" s="3" t="n"/>
      <c r="F297" s="3" t="n"/>
      <c r="G297" s="9" t="n"/>
      <c r="H297" s="7" t="n"/>
      <c r="I297" s="4" t="n"/>
      <c r="J297" s="3" t="n"/>
    </row>
    <row r="298">
      <c r="A298" s="4" t="n"/>
      <c r="B298" s="3" t="n"/>
      <c r="C298" s="7" t="n"/>
      <c r="D298" s="3" t="n"/>
      <c r="E298" s="3" t="n"/>
      <c r="F298" s="3" t="n"/>
      <c r="G298" s="9" t="n"/>
      <c r="H298" s="7" t="n"/>
      <c r="I298" s="4" t="n"/>
      <c r="J298" s="3" t="n"/>
    </row>
    <row r="299">
      <c r="A299" s="4" t="n"/>
      <c r="B299" s="3" t="n"/>
      <c r="C299" s="7" t="n"/>
      <c r="D299" s="3" t="n"/>
      <c r="E299" s="3" t="n"/>
      <c r="F299" s="3" t="n"/>
      <c r="G299" s="9" t="n"/>
      <c r="H299" s="7" t="n"/>
      <c r="I299" s="4" t="n"/>
      <c r="J299" s="3" t="n"/>
    </row>
    <row r="300">
      <c r="A300" s="4" t="n"/>
      <c r="B300" s="3" t="n"/>
      <c r="C300" s="7" t="n"/>
      <c r="D300" s="3" t="n"/>
      <c r="E300" s="3" t="n"/>
      <c r="F300" s="3" t="n"/>
      <c r="G300" s="9" t="n"/>
      <c r="H300" s="7" t="n"/>
      <c r="I300" s="4" t="n"/>
      <c r="J300" s="3" t="n"/>
    </row>
    <row r="301">
      <c r="A301" s="4" t="n"/>
      <c r="B301" s="3" t="n"/>
      <c r="C301" s="7" t="n"/>
      <c r="D301" s="3" t="n"/>
      <c r="E301" s="3" t="n"/>
      <c r="F301" s="3" t="n"/>
      <c r="G301" s="9" t="n"/>
      <c r="H301" s="7" t="n"/>
      <c r="I301" s="4" t="n"/>
      <c r="J301" s="3" t="n"/>
    </row>
  </sheetData>
  <dataValidations count="7">
    <dataValidation sqref="B2:B301" showDropDown="0" showInputMessage="0" showErrorMessage="0" allowBlank="1" errorTitle="Plaka listede yok" error="Bu plaka Araçlar sayfasında yok. Önce oraya ekleyin." type="list" errorStyle="warning">
      <formula1>'Araçlar'!$A$2:$A$101</formula1>
    </dataValidation>
    <dataValidation sqref="D2:D301" showDropDown="0" showInputMessage="0" showErrorMessage="0" allowBlank="1" errorTitle="Geçersiz değer" error="Listeden seçin." type="list">
      <formula1>"Periyodik bakım,Yağ ve filtre,Lastik,Fren,Arıza onarımı,Hasar onarımı,Diğer"</formula1>
    </dataValidation>
    <dataValidation sqref="A2:A301" showDropDown="0" showInputMessage="0" showErrorMessage="0" allowBlank="1" errorTitle="Tarih değil" error="Tarihi gg.aa.yyyy biçiminde girin." type="date" operator="greaterThan">
      <formula1>1</formula1>
    </dataValidation>
    <dataValidation sqref="I2:I301" showDropDown="0" showInputMessage="0" showErrorMessage="0" allowBlank="1" errorTitle="Tarih değil" error="Tarihi gg.aa.yyyy biçiminde girin." type="date" operator="greaterThan">
      <formula1>1</formula1>
    </dataValidation>
    <dataValidation sqref="C2:C3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G2:G301" showDropDown="0" showInputMessage="0" showErrorMessage="0" allowBlank="1" errorTitle="Sayı değil" error="Sıfır ya da pozitif bir sayı girin (birim yazmadan)." type="decimal" operator="greaterThanOrEqual">
      <formula1>0</formula1>
    </dataValidation>
    <dataValidation sqref="H2:H301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24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30" customWidth="1" min="13" max="13"/>
    <col width="15" customWidth="1" min="14" max="14"/>
  </cols>
  <sheetData>
    <row r="1">
      <c r="A1" s="12" t="inlineStr">
        <is>
          <t>Araç takip özeti</t>
        </is>
      </c>
    </row>
    <row r="2">
      <c r="A2" s="13" t="inlineStr">
        <is>
          <t>Başlangıç tarihi</t>
        </is>
      </c>
      <c r="B2" s="14" t="n"/>
    </row>
    <row r="3">
      <c r="A3" s="13" t="inlineStr">
        <is>
          <t>Bitiş tarihi</t>
        </is>
      </c>
      <c r="B3" s="14" t="n"/>
    </row>
    <row r="4">
      <c r="A4" s="13" t="inlineStr">
        <is>
          <t>Belge ve bakım uyarısı (gün)</t>
        </is>
      </c>
      <c r="B4" s="15" t="n">
        <v>30</v>
      </c>
    </row>
    <row r="5">
      <c r="A5" s="16" t="inlineStr">
        <is>
          <t>Sarı hücreler sizin. Tarihleri boş bırakırsanız bütün kayıtlar sayılır; tarihi olmayan satır döneme girmez.</t>
        </is>
      </c>
    </row>
    <row r="7">
      <c r="A7" s="17" t="inlineStr">
        <is>
          <t>Filo toplamı (seçili dönem)</t>
        </is>
      </c>
    </row>
    <row r="8">
      <c r="A8" s="13" t="inlineStr">
        <is>
          <t>Araç sayısı</t>
        </is>
      </c>
      <c r="B8" s="18">
        <f>SUMPRODUCT(--(LEN('Araçlar'!$A$2:$A$101)&gt;0))</f>
        <v/>
      </c>
    </row>
    <row r="9">
      <c r="A9" s="13" t="inlineStr">
        <is>
          <t>Belgesi süresi dolan araç</t>
        </is>
      </c>
      <c r="B9" s="18">
        <f>COUNTIF('Araçlar'!$P$2:$P$101,"Süresi doldu")</f>
        <v/>
      </c>
    </row>
    <row r="10">
      <c r="A10" s="13" t="inlineStr">
        <is>
          <t>Belgesi yaklaşan araç</t>
        </is>
      </c>
      <c r="B10" s="18">
        <f>COUNTIF('Araçlar'!$P$2:$P$101,"Yaklaşıyor")</f>
        <v/>
      </c>
    </row>
    <row r="11">
      <c r="A11" s="13" t="inlineStr">
        <is>
          <t>Belge tarihi girilmemiş araç</t>
        </is>
      </c>
      <c r="B11" s="18">
        <f>COUNTIF('Araçlar'!$P$2:$P$101,"Tarih girilmedi")</f>
        <v/>
      </c>
    </row>
    <row r="12">
      <c r="A12" s="13" t="inlineStr">
        <is>
          <t>Toplam km</t>
        </is>
      </c>
      <c r="B12" s="18">
        <f>SUMIFS('Günlük takip'!$L$2:$L$1001,'Günlük takip'!$A$2:$A$1001,"&gt;="&amp;IF($B$2="",0,$B$2),'Günlük takip'!$A$2:$A$1001,"&lt;="&amp;IF($B$3="",2958465,$B$3))</f>
        <v/>
      </c>
    </row>
    <row r="13">
      <c r="A13" s="13" t="inlineStr">
        <is>
          <t>Yakıt (litre)</t>
        </is>
      </c>
      <c r="B13" s="19">
        <f>SUMIFS('Günlük takip'!$I$2:$I$1001,'Günlük takip'!$A$2:$A$1001,"&gt;="&amp;IF($B$2="",0,$B$2),'Günlük takip'!$A$2:$A$1001,"&lt;="&amp;IF($B$3="",2958465,$B$3))</f>
        <v/>
      </c>
    </row>
    <row r="14">
      <c r="A14" s="13" t="inlineStr">
        <is>
          <t>Yakıt tutarı (TL)</t>
        </is>
      </c>
      <c r="B14" s="20">
        <f>SUMIFS('Günlük takip'!$J$2:$J$1001,'Günlük takip'!$A$2:$A$1001,"&gt;="&amp;IF($B$2="",0,$B$2),'Günlük takip'!$A$2:$A$1001,"&lt;="&amp;IF($B$3="",2958465,$B$3))</f>
        <v/>
      </c>
    </row>
    <row r="15">
      <c r="A15" s="13" t="inlineStr">
        <is>
          <t>Ortalama tüketim (lt/100 km)</t>
        </is>
      </c>
      <c r="B15" s="21">
        <f>IF(B12&gt;0,B13/B12*100,"")</f>
        <v/>
      </c>
    </row>
    <row r="16">
      <c r="A16" s="13" t="inlineStr">
        <is>
          <t>Bakım gideri (TL)</t>
        </is>
      </c>
      <c r="B16" s="20">
        <f>SUMIFS('Bakım'!$G$2:$G$301,'Bakım'!$A$2:$A$301,"&gt;="&amp;IF($B$2="",0,$B$2),'Bakım'!$A$2:$A$301,"&lt;="&amp;IF($B$3="",2958465,$B$3))</f>
        <v/>
      </c>
    </row>
    <row r="17">
      <c r="A17" s="13" t="inlineStr">
        <is>
          <t>Yakıt + bakım, km başına (TL/km)</t>
        </is>
      </c>
      <c r="B17" s="20">
        <f>IF(B12&gt;0,(B14+B16)/B12,"")</f>
        <v/>
      </c>
    </row>
    <row r="18">
      <c r="A18" s="13" t="inlineStr">
        <is>
          <t>Bakım zamanı gelen araç</t>
        </is>
      </c>
      <c r="B18" s="18">
        <f>COUNTIF($L$25:$L$124,"Bakım zamanı geldi")</f>
        <v/>
      </c>
    </row>
    <row r="19">
      <c r="A19" s="13" t="inlineStr">
        <is>
          <t>Kontrol uyarısı olan günlük satır</t>
        </is>
      </c>
      <c r="B19" s="18">
        <f>SUMPRODUCT(--(LEN('Günlük takip'!$O$2:$O$1001)&gt;0))</f>
        <v/>
      </c>
    </row>
    <row r="20">
      <c r="A20" s="16" t="inlineStr">
        <is>
          <t>Tüketim dönem toplamından hesaplanır: depo her seferde dolmadığı için tek satırdan çıkan oran yanıltır.</t>
        </is>
      </c>
    </row>
    <row r="23">
      <c r="A23" s="17" t="inlineStr">
        <is>
          <t>Araç bazında — sıra Araçlar sayfasıyla aynı</t>
        </is>
      </c>
    </row>
    <row r="24" ht="32" customHeight="1">
      <c r="A24" s="2" t="inlineStr">
        <is>
          <t>Plaka</t>
        </is>
      </c>
      <c r="B24" s="2" t="inlineStr">
        <is>
          <t>Kayıt</t>
        </is>
      </c>
      <c r="C24" s="2" t="inlineStr">
        <is>
          <t>Km</t>
        </is>
      </c>
      <c r="D24" s="2" t="inlineStr">
        <is>
          <t>Yakıt (litre)</t>
        </is>
      </c>
      <c r="E24" s="2" t="inlineStr">
        <is>
          <t>Yakıt (TL)</t>
        </is>
      </c>
      <c r="F24" s="2" t="inlineStr">
        <is>
          <t>Tüketim (lt/100 km)</t>
        </is>
      </c>
      <c r="G24" s="2" t="inlineStr">
        <is>
          <t>Bakım (TL)</t>
        </is>
      </c>
      <c r="H24" s="2" t="inlineStr">
        <is>
          <t>Yakıt + bakım (TL/km)</t>
        </is>
      </c>
      <c r="I24" s="2" t="inlineStr">
        <is>
          <t>Son bilinen km</t>
        </is>
      </c>
      <c r="J24" s="2" t="inlineStr">
        <is>
          <t>Bakıma kalan km</t>
        </is>
      </c>
      <c r="K24" s="2" t="inlineStr">
        <is>
          <t>Bakıma kalan gün</t>
        </is>
      </c>
      <c r="L24" s="2" t="inlineStr">
        <is>
          <t>Bakım</t>
        </is>
      </c>
      <c r="M24" s="2" t="inlineStr">
        <is>
          <t>Belge</t>
        </is>
      </c>
      <c r="N24" s="2" t="inlineStr">
        <is>
          <t>Kontrol uyarısı</t>
        </is>
      </c>
    </row>
    <row r="25">
      <c r="A25" s="3">
        <f>IF('Araçlar'!A2="","",'Araçlar'!A2)</f>
        <v/>
      </c>
      <c r="B25" s="7">
        <f>IF($A25="","",COUNTIFS('Günlük takip'!$B$2:$B$1001,$A25,'Günlük takip'!$A$2:$A$1001,"&gt;="&amp;IF($B$2="",0,$B$2),'Günlük takip'!$A$2:$A$1001,"&lt;="&amp;IF($B$3="",2958465,$B$3)))</f>
        <v/>
      </c>
      <c r="C25" s="7">
        <f>IF($A25="","",SUMIFS('Günlük takip'!$L$2:$L$1001,'Günlük takip'!$B$2:$B$1001,$A25,'Günlük takip'!$A$2:$A$1001,"&gt;="&amp;IF($B$2="",0,$B$2),'Günlük takip'!$A$2:$A$1001,"&lt;="&amp;IF($B$3="",2958465,$B$3)))</f>
        <v/>
      </c>
      <c r="D25" s="8">
        <f>IF($A25="","",SUMIFS('Günlük takip'!$I$2:$I$1001,'Günlük takip'!$B$2:$B$1001,$A25,'Günlük takip'!$A$2:$A$1001,"&gt;="&amp;IF($B$2="",0,$B$2),'Günlük takip'!$A$2:$A$1001,"&lt;="&amp;IF($B$3="",2958465,$B$3)))</f>
        <v/>
      </c>
      <c r="E25" s="9">
        <f>IF($A25="","",SUMIFS('Günlük takip'!$J$2:$J$1001,'Günlük takip'!$B$2:$B$1001,$A25,'Günlük takip'!$A$2:$A$1001,"&gt;="&amp;IF($B$2="",0,$B$2),'Günlük takip'!$A$2:$A$1001,"&lt;="&amp;IF($B$3="",2958465,$B$3)))</f>
        <v/>
      </c>
      <c r="F25" s="10">
        <f>IF(OR($A25="",C25=0),"",D25/C25*100)</f>
        <v/>
      </c>
      <c r="G25" s="9">
        <f>IF($A25="","",SUMIFS('Bakım'!$G$2:$G$301,'Bakım'!$B$2:$B$301,$A25,'Bakım'!$A$2:$A$301,"&gt;="&amp;IF($B$2="",0,$B$2),'Bakım'!$A$2:$A$301,"&lt;="&amp;IF($B$3="",2958465,$B$3)))</f>
        <v/>
      </c>
      <c r="H25" s="9">
        <f>IF(OR($A25="",C25=0),"",(E25+G25)/C25)</f>
        <v/>
      </c>
      <c r="I25" s="7">
        <f>IF($A25="","",MAX(SUMPRODUCT(MAX(('Günlük takip'!$B$2:$B$1001=$A25)*'Günlük takip'!$G$2:$G$1001)),SUMPRODUCT(MAX(('Günlük takip'!$B$2:$B$1001=$A25)*'Günlük takip'!$E$2:$E$1001)),SUMPRODUCT(MAX(('Bakım'!$B$2:$B$301=$A25)*'Bakım'!$C$2:$C$301))))</f>
        <v/>
      </c>
      <c r="J25" s="7">
        <f>IF($A25="","",IF(SUMPRODUCT(MAX(('Bakım'!$B$2:$B$301=$A25)*'Bakım'!$H$2:$H$301))=0,"",SUMPRODUCT(MAX(('Bakım'!$B$2:$B$301=$A25)*'Bakım'!$H$2:$H$301))-I25))</f>
        <v/>
      </c>
      <c r="K25" s="5">
        <f>IF($A25="","",IF(SUMPRODUCT(MAX(('Bakım'!$B$2:$B$301=$A25)*'Bakım'!$I$2:$I$301))=0,"",SUMPRODUCT(MAX(('Bakım'!$B$2:$B$301=$A25)*'Bakım'!$I$2:$I$301))-TODAY()))</f>
        <v/>
      </c>
      <c r="L25" s="3">
        <f>IF($A25="","",IF(OR(AND(J25&lt;&gt;"",J25&lt;=0),AND(K25&lt;&gt;"",K25&lt;=0)),"Bakım zamanı geldi",IF(AND(K25&lt;&gt;"",K25&lt;=$B$4),"Yaklaşıyor","")))</f>
        <v/>
      </c>
      <c r="M25" s="3">
        <f>IF($A25="","",'Araçlar'!P2&amp;IF(OR('Araçlar'!P2="Süresi doldu",'Araçlar'!P2="Yaklaşıyor")," · "&amp;'Araçlar'!N2,""))</f>
        <v/>
      </c>
      <c r="N25" s="7">
        <f>IF($A25="","",SUMPRODUCT(('Günlük takip'!$B$2:$B$1001=$A25)*(LEN('Günlük takip'!$O$2:$O$1001)&gt;0)))</f>
        <v/>
      </c>
    </row>
    <row r="26">
      <c r="A26" s="3">
        <f>IF('Araçlar'!A3="","",'Araçlar'!A3)</f>
        <v/>
      </c>
      <c r="B26" s="7">
        <f>IF($A26="","",COUNTIFS('Günlük takip'!$B$2:$B$1001,$A26,'Günlük takip'!$A$2:$A$1001,"&gt;="&amp;IF($B$2="",0,$B$2),'Günlük takip'!$A$2:$A$1001,"&lt;="&amp;IF($B$3="",2958465,$B$3)))</f>
        <v/>
      </c>
      <c r="C26" s="7">
        <f>IF($A26="","",SUMIFS('Günlük takip'!$L$2:$L$1001,'Günlük takip'!$B$2:$B$1001,$A26,'Günlük takip'!$A$2:$A$1001,"&gt;="&amp;IF($B$2="",0,$B$2),'Günlük takip'!$A$2:$A$1001,"&lt;="&amp;IF($B$3="",2958465,$B$3)))</f>
        <v/>
      </c>
      <c r="D26" s="8">
        <f>IF($A26="","",SUMIFS('Günlük takip'!$I$2:$I$1001,'Günlük takip'!$B$2:$B$1001,$A26,'Günlük takip'!$A$2:$A$1001,"&gt;="&amp;IF($B$2="",0,$B$2),'Günlük takip'!$A$2:$A$1001,"&lt;="&amp;IF($B$3="",2958465,$B$3)))</f>
        <v/>
      </c>
      <c r="E26" s="9">
        <f>IF($A26="","",SUMIFS('Günlük takip'!$J$2:$J$1001,'Günlük takip'!$B$2:$B$1001,$A26,'Günlük takip'!$A$2:$A$1001,"&gt;="&amp;IF($B$2="",0,$B$2),'Günlük takip'!$A$2:$A$1001,"&lt;="&amp;IF($B$3="",2958465,$B$3)))</f>
        <v/>
      </c>
      <c r="F26" s="10">
        <f>IF(OR($A26="",C26=0),"",D26/C26*100)</f>
        <v/>
      </c>
      <c r="G26" s="9">
        <f>IF($A26="","",SUMIFS('Bakım'!$G$2:$G$301,'Bakım'!$B$2:$B$301,$A26,'Bakım'!$A$2:$A$301,"&gt;="&amp;IF($B$2="",0,$B$2),'Bakım'!$A$2:$A$301,"&lt;="&amp;IF($B$3="",2958465,$B$3)))</f>
        <v/>
      </c>
      <c r="H26" s="9">
        <f>IF(OR($A26="",C26=0),"",(E26+G26)/C26)</f>
        <v/>
      </c>
      <c r="I26" s="7">
        <f>IF($A26="","",MAX(SUMPRODUCT(MAX(('Günlük takip'!$B$2:$B$1001=$A26)*'Günlük takip'!$G$2:$G$1001)),SUMPRODUCT(MAX(('Günlük takip'!$B$2:$B$1001=$A26)*'Günlük takip'!$E$2:$E$1001)),SUMPRODUCT(MAX(('Bakım'!$B$2:$B$301=$A26)*'Bakım'!$C$2:$C$301))))</f>
        <v/>
      </c>
      <c r="J26" s="7">
        <f>IF($A26="","",IF(SUMPRODUCT(MAX(('Bakım'!$B$2:$B$301=$A26)*'Bakım'!$H$2:$H$301))=0,"",SUMPRODUCT(MAX(('Bakım'!$B$2:$B$301=$A26)*'Bakım'!$H$2:$H$301))-I26))</f>
        <v/>
      </c>
      <c r="K26" s="5">
        <f>IF($A26="","",IF(SUMPRODUCT(MAX(('Bakım'!$B$2:$B$301=$A26)*'Bakım'!$I$2:$I$301))=0,"",SUMPRODUCT(MAX(('Bakım'!$B$2:$B$301=$A26)*'Bakım'!$I$2:$I$301))-TODAY()))</f>
        <v/>
      </c>
      <c r="L26" s="3">
        <f>IF($A26="","",IF(OR(AND(J26&lt;&gt;"",J26&lt;=0),AND(K26&lt;&gt;"",K26&lt;=0)),"Bakım zamanı geldi",IF(AND(K26&lt;&gt;"",K26&lt;=$B$4),"Yaklaşıyor","")))</f>
        <v/>
      </c>
      <c r="M26" s="3">
        <f>IF($A26="","",'Araçlar'!P3&amp;IF(OR('Araçlar'!P3="Süresi doldu",'Araçlar'!P3="Yaklaşıyor")," · "&amp;'Araçlar'!N3,""))</f>
        <v/>
      </c>
      <c r="N26" s="7">
        <f>IF($A26="","",SUMPRODUCT(('Günlük takip'!$B$2:$B$1001=$A26)*(LEN('Günlük takip'!$O$2:$O$1001)&gt;0)))</f>
        <v/>
      </c>
    </row>
    <row r="27">
      <c r="A27" s="3">
        <f>IF('Araçlar'!A4="","",'Araçlar'!A4)</f>
        <v/>
      </c>
      <c r="B27" s="7">
        <f>IF($A27="","",COUNTIFS('Günlük takip'!$B$2:$B$1001,$A27,'Günlük takip'!$A$2:$A$1001,"&gt;="&amp;IF($B$2="",0,$B$2),'Günlük takip'!$A$2:$A$1001,"&lt;="&amp;IF($B$3="",2958465,$B$3)))</f>
        <v/>
      </c>
      <c r="C27" s="7">
        <f>IF($A27="","",SUMIFS('Günlük takip'!$L$2:$L$1001,'Günlük takip'!$B$2:$B$1001,$A27,'Günlük takip'!$A$2:$A$1001,"&gt;="&amp;IF($B$2="",0,$B$2),'Günlük takip'!$A$2:$A$1001,"&lt;="&amp;IF($B$3="",2958465,$B$3)))</f>
        <v/>
      </c>
      <c r="D27" s="8">
        <f>IF($A27="","",SUMIFS('Günlük takip'!$I$2:$I$1001,'Günlük takip'!$B$2:$B$1001,$A27,'Günlük takip'!$A$2:$A$1001,"&gt;="&amp;IF($B$2="",0,$B$2),'Günlük takip'!$A$2:$A$1001,"&lt;="&amp;IF($B$3="",2958465,$B$3)))</f>
        <v/>
      </c>
      <c r="E27" s="9">
        <f>IF($A27="","",SUMIFS('Günlük takip'!$J$2:$J$1001,'Günlük takip'!$B$2:$B$1001,$A27,'Günlük takip'!$A$2:$A$1001,"&gt;="&amp;IF($B$2="",0,$B$2),'Günlük takip'!$A$2:$A$1001,"&lt;="&amp;IF($B$3="",2958465,$B$3)))</f>
        <v/>
      </c>
      <c r="F27" s="10">
        <f>IF(OR($A27="",C27=0),"",D27/C27*100)</f>
        <v/>
      </c>
      <c r="G27" s="9">
        <f>IF($A27="","",SUMIFS('Bakım'!$G$2:$G$301,'Bakım'!$B$2:$B$301,$A27,'Bakım'!$A$2:$A$301,"&gt;="&amp;IF($B$2="",0,$B$2),'Bakım'!$A$2:$A$301,"&lt;="&amp;IF($B$3="",2958465,$B$3)))</f>
        <v/>
      </c>
      <c r="H27" s="9">
        <f>IF(OR($A27="",C27=0),"",(E27+G27)/C27)</f>
        <v/>
      </c>
      <c r="I27" s="7">
        <f>IF($A27="","",MAX(SUMPRODUCT(MAX(('Günlük takip'!$B$2:$B$1001=$A27)*'Günlük takip'!$G$2:$G$1001)),SUMPRODUCT(MAX(('Günlük takip'!$B$2:$B$1001=$A27)*'Günlük takip'!$E$2:$E$1001)),SUMPRODUCT(MAX(('Bakım'!$B$2:$B$301=$A27)*'Bakım'!$C$2:$C$301))))</f>
        <v/>
      </c>
      <c r="J27" s="7">
        <f>IF($A27="","",IF(SUMPRODUCT(MAX(('Bakım'!$B$2:$B$301=$A27)*'Bakım'!$H$2:$H$301))=0,"",SUMPRODUCT(MAX(('Bakım'!$B$2:$B$301=$A27)*'Bakım'!$H$2:$H$301))-I27))</f>
        <v/>
      </c>
      <c r="K27" s="5">
        <f>IF($A27="","",IF(SUMPRODUCT(MAX(('Bakım'!$B$2:$B$301=$A27)*'Bakım'!$I$2:$I$301))=0,"",SUMPRODUCT(MAX(('Bakım'!$B$2:$B$301=$A27)*'Bakım'!$I$2:$I$301))-TODAY()))</f>
        <v/>
      </c>
      <c r="L27" s="3">
        <f>IF($A27="","",IF(OR(AND(J27&lt;&gt;"",J27&lt;=0),AND(K27&lt;&gt;"",K27&lt;=0)),"Bakım zamanı geldi",IF(AND(K27&lt;&gt;"",K27&lt;=$B$4),"Yaklaşıyor","")))</f>
        <v/>
      </c>
      <c r="M27" s="3">
        <f>IF($A27="","",'Araçlar'!P4&amp;IF(OR('Araçlar'!P4="Süresi doldu",'Araçlar'!P4="Yaklaşıyor")," · "&amp;'Araçlar'!N4,""))</f>
        <v/>
      </c>
      <c r="N27" s="7">
        <f>IF($A27="","",SUMPRODUCT(('Günlük takip'!$B$2:$B$1001=$A27)*(LEN('Günlük takip'!$O$2:$O$1001)&gt;0)))</f>
        <v/>
      </c>
    </row>
    <row r="28">
      <c r="A28" s="3">
        <f>IF('Araçlar'!A5="","",'Araçlar'!A5)</f>
        <v/>
      </c>
      <c r="B28" s="7">
        <f>IF($A28="","",COUNTIFS('Günlük takip'!$B$2:$B$1001,$A28,'Günlük takip'!$A$2:$A$1001,"&gt;="&amp;IF($B$2="",0,$B$2),'Günlük takip'!$A$2:$A$1001,"&lt;="&amp;IF($B$3="",2958465,$B$3)))</f>
        <v/>
      </c>
      <c r="C28" s="7">
        <f>IF($A28="","",SUMIFS('Günlük takip'!$L$2:$L$1001,'Günlük takip'!$B$2:$B$1001,$A28,'Günlük takip'!$A$2:$A$1001,"&gt;="&amp;IF($B$2="",0,$B$2),'Günlük takip'!$A$2:$A$1001,"&lt;="&amp;IF($B$3="",2958465,$B$3)))</f>
        <v/>
      </c>
      <c r="D28" s="8">
        <f>IF($A28="","",SUMIFS('Günlük takip'!$I$2:$I$1001,'Günlük takip'!$B$2:$B$1001,$A28,'Günlük takip'!$A$2:$A$1001,"&gt;="&amp;IF($B$2="",0,$B$2),'Günlük takip'!$A$2:$A$1001,"&lt;="&amp;IF($B$3="",2958465,$B$3)))</f>
        <v/>
      </c>
      <c r="E28" s="9">
        <f>IF($A28="","",SUMIFS('Günlük takip'!$J$2:$J$1001,'Günlük takip'!$B$2:$B$1001,$A28,'Günlük takip'!$A$2:$A$1001,"&gt;="&amp;IF($B$2="",0,$B$2),'Günlük takip'!$A$2:$A$1001,"&lt;="&amp;IF($B$3="",2958465,$B$3)))</f>
        <v/>
      </c>
      <c r="F28" s="10">
        <f>IF(OR($A28="",C28=0),"",D28/C28*100)</f>
        <v/>
      </c>
      <c r="G28" s="9">
        <f>IF($A28="","",SUMIFS('Bakım'!$G$2:$G$301,'Bakım'!$B$2:$B$301,$A28,'Bakım'!$A$2:$A$301,"&gt;="&amp;IF($B$2="",0,$B$2),'Bakım'!$A$2:$A$301,"&lt;="&amp;IF($B$3="",2958465,$B$3)))</f>
        <v/>
      </c>
      <c r="H28" s="9">
        <f>IF(OR($A28="",C28=0),"",(E28+G28)/C28)</f>
        <v/>
      </c>
      <c r="I28" s="7">
        <f>IF($A28="","",MAX(SUMPRODUCT(MAX(('Günlük takip'!$B$2:$B$1001=$A28)*'Günlük takip'!$G$2:$G$1001)),SUMPRODUCT(MAX(('Günlük takip'!$B$2:$B$1001=$A28)*'Günlük takip'!$E$2:$E$1001)),SUMPRODUCT(MAX(('Bakım'!$B$2:$B$301=$A28)*'Bakım'!$C$2:$C$301))))</f>
        <v/>
      </c>
      <c r="J28" s="7">
        <f>IF($A28="","",IF(SUMPRODUCT(MAX(('Bakım'!$B$2:$B$301=$A28)*'Bakım'!$H$2:$H$301))=0,"",SUMPRODUCT(MAX(('Bakım'!$B$2:$B$301=$A28)*'Bakım'!$H$2:$H$301))-I28))</f>
        <v/>
      </c>
      <c r="K28" s="5">
        <f>IF($A28="","",IF(SUMPRODUCT(MAX(('Bakım'!$B$2:$B$301=$A28)*'Bakım'!$I$2:$I$301))=0,"",SUMPRODUCT(MAX(('Bakım'!$B$2:$B$301=$A28)*'Bakım'!$I$2:$I$301))-TODAY()))</f>
        <v/>
      </c>
      <c r="L28" s="3">
        <f>IF($A28="","",IF(OR(AND(J28&lt;&gt;"",J28&lt;=0),AND(K28&lt;&gt;"",K28&lt;=0)),"Bakım zamanı geldi",IF(AND(K28&lt;&gt;"",K28&lt;=$B$4),"Yaklaşıyor","")))</f>
        <v/>
      </c>
      <c r="M28" s="3">
        <f>IF($A28="","",'Araçlar'!P5&amp;IF(OR('Araçlar'!P5="Süresi doldu",'Araçlar'!P5="Yaklaşıyor")," · "&amp;'Araçlar'!N5,""))</f>
        <v/>
      </c>
      <c r="N28" s="7">
        <f>IF($A28="","",SUMPRODUCT(('Günlük takip'!$B$2:$B$1001=$A28)*(LEN('Günlük takip'!$O$2:$O$1001)&gt;0)))</f>
        <v/>
      </c>
    </row>
    <row r="29">
      <c r="A29" s="3">
        <f>IF('Araçlar'!A6="","",'Araçlar'!A6)</f>
        <v/>
      </c>
      <c r="B29" s="7">
        <f>IF($A29="","",COUNTIFS('Günlük takip'!$B$2:$B$1001,$A29,'Günlük takip'!$A$2:$A$1001,"&gt;="&amp;IF($B$2="",0,$B$2),'Günlük takip'!$A$2:$A$1001,"&lt;="&amp;IF($B$3="",2958465,$B$3)))</f>
        <v/>
      </c>
      <c r="C29" s="7">
        <f>IF($A29="","",SUMIFS('Günlük takip'!$L$2:$L$1001,'Günlük takip'!$B$2:$B$1001,$A29,'Günlük takip'!$A$2:$A$1001,"&gt;="&amp;IF($B$2="",0,$B$2),'Günlük takip'!$A$2:$A$1001,"&lt;="&amp;IF($B$3="",2958465,$B$3)))</f>
        <v/>
      </c>
      <c r="D29" s="8">
        <f>IF($A29="","",SUMIFS('Günlük takip'!$I$2:$I$1001,'Günlük takip'!$B$2:$B$1001,$A29,'Günlük takip'!$A$2:$A$1001,"&gt;="&amp;IF($B$2="",0,$B$2),'Günlük takip'!$A$2:$A$1001,"&lt;="&amp;IF($B$3="",2958465,$B$3)))</f>
        <v/>
      </c>
      <c r="E29" s="9">
        <f>IF($A29="","",SUMIFS('Günlük takip'!$J$2:$J$1001,'Günlük takip'!$B$2:$B$1001,$A29,'Günlük takip'!$A$2:$A$1001,"&gt;="&amp;IF($B$2="",0,$B$2),'Günlük takip'!$A$2:$A$1001,"&lt;="&amp;IF($B$3="",2958465,$B$3)))</f>
        <v/>
      </c>
      <c r="F29" s="10">
        <f>IF(OR($A29="",C29=0),"",D29/C29*100)</f>
        <v/>
      </c>
      <c r="G29" s="9">
        <f>IF($A29="","",SUMIFS('Bakım'!$G$2:$G$301,'Bakım'!$B$2:$B$301,$A29,'Bakım'!$A$2:$A$301,"&gt;="&amp;IF($B$2="",0,$B$2),'Bakım'!$A$2:$A$301,"&lt;="&amp;IF($B$3="",2958465,$B$3)))</f>
        <v/>
      </c>
      <c r="H29" s="9">
        <f>IF(OR($A29="",C29=0),"",(E29+G29)/C29)</f>
        <v/>
      </c>
      <c r="I29" s="7">
        <f>IF($A29="","",MAX(SUMPRODUCT(MAX(('Günlük takip'!$B$2:$B$1001=$A29)*'Günlük takip'!$G$2:$G$1001)),SUMPRODUCT(MAX(('Günlük takip'!$B$2:$B$1001=$A29)*'Günlük takip'!$E$2:$E$1001)),SUMPRODUCT(MAX(('Bakım'!$B$2:$B$301=$A29)*'Bakım'!$C$2:$C$301))))</f>
        <v/>
      </c>
      <c r="J29" s="7">
        <f>IF($A29="","",IF(SUMPRODUCT(MAX(('Bakım'!$B$2:$B$301=$A29)*'Bakım'!$H$2:$H$301))=0,"",SUMPRODUCT(MAX(('Bakım'!$B$2:$B$301=$A29)*'Bakım'!$H$2:$H$301))-I29))</f>
        <v/>
      </c>
      <c r="K29" s="5">
        <f>IF($A29="","",IF(SUMPRODUCT(MAX(('Bakım'!$B$2:$B$301=$A29)*'Bakım'!$I$2:$I$301))=0,"",SUMPRODUCT(MAX(('Bakım'!$B$2:$B$301=$A29)*'Bakım'!$I$2:$I$301))-TODAY()))</f>
        <v/>
      </c>
      <c r="L29" s="3">
        <f>IF($A29="","",IF(OR(AND(J29&lt;&gt;"",J29&lt;=0),AND(K29&lt;&gt;"",K29&lt;=0)),"Bakım zamanı geldi",IF(AND(K29&lt;&gt;"",K29&lt;=$B$4),"Yaklaşıyor","")))</f>
        <v/>
      </c>
      <c r="M29" s="3">
        <f>IF($A29="","",'Araçlar'!P6&amp;IF(OR('Araçlar'!P6="Süresi doldu",'Araçlar'!P6="Yaklaşıyor")," · "&amp;'Araçlar'!N6,""))</f>
        <v/>
      </c>
      <c r="N29" s="7">
        <f>IF($A29="","",SUMPRODUCT(('Günlük takip'!$B$2:$B$1001=$A29)*(LEN('Günlük takip'!$O$2:$O$1001)&gt;0)))</f>
        <v/>
      </c>
    </row>
    <row r="30">
      <c r="A30" s="3">
        <f>IF('Araçlar'!A7="","",'Araçlar'!A7)</f>
        <v/>
      </c>
      <c r="B30" s="7">
        <f>IF($A30="","",COUNTIFS('Günlük takip'!$B$2:$B$1001,$A30,'Günlük takip'!$A$2:$A$1001,"&gt;="&amp;IF($B$2="",0,$B$2),'Günlük takip'!$A$2:$A$1001,"&lt;="&amp;IF($B$3="",2958465,$B$3)))</f>
        <v/>
      </c>
      <c r="C30" s="7">
        <f>IF($A30="","",SUMIFS('Günlük takip'!$L$2:$L$1001,'Günlük takip'!$B$2:$B$1001,$A30,'Günlük takip'!$A$2:$A$1001,"&gt;="&amp;IF($B$2="",0,$B$2),'Günlük takip'!$A$2:$A$1001,"&lt;="&amp;IF($B$3="",2958465,$B$3)))</f>
        <v/>
      </c>
      <c r="D30" s="8">
        <f>IF($A30="","",SUMIFS('Günlük takip'!$I$2:$I$1001,'Günlük takip'!$B$2:$B$1001,$A30,'Günlük takip'!$A$2:$A$1001,"&gt;="&amp;IF($B$2="",0,$B$2),'Günlük takip'!$A$2:$A$1001,"&lt;="&amp;IF($B$3="",2958465,$B$3)))</f>
        <v/>
      </c>
      <c r="E30" s="9">
        <f>IF($A30="","",SUMIFS('Günlük takip'!$J$2:$J$1001,'Günlük takip'!$B$2:$B$1001,$A30,'Günlük takip'!$A$2:$A$1001,"&gt;="&amp;IF($B$2="",0,$B$2),'Günlük takip'!$A$2:$A$1001,"&lt;="&amp;IF($B$3="",2958465,$B$3)))</f>
        <v/>
      </c>
      <c r="F30" s="10">
        <f>IF(OR($A30="",C30=0),"",D30/C30*100)</f>
        <v/>
      </c>
      <c r="G30" s="9">
        <f>IF($A30="","",SUMIFS('Bakım'!$G$2:$G$301,'Bakım'!$B$2:$B$301,$A30,'Bakım'!$A$2:$A$301,"&gt;="&amp;IF($B$2="",0,$B$2),'Bakım'!$A$2:$A$301,"&lt;="&amp;IF($B$3="",2958465,$B$3)))</f>
        <v/>
      </c>
      <c r="H30" s="9">
        <f>IF(OR($A30="",C30=0),"",(E30+G30)/C30)</f>
        <v/>
      </c>
      <c r="I30" s="7">
        <f>IF($A30="","",MAX(SUMPRODUCT(MAX(('Günlük takip'!$B$2:$B$1001=$A30)*'Günlük takip'!$G$2:$G$1001)),SUMPRODUCT(MAX(('Günlük takip'!$B$2:$B$1001=$A30)*'Günlük takip'!$E$2:$E$1001)),SUMPRODUCT(MAX(('Bakım'!$B$2:$B$301=$A30)*'Bakım'!$C$2:$C$301))))</f>
        <v/>
      </c>
      <c r="J30" s="7">
        <f>IF($A30="","",IF(SUMPRODUCT(MAX(('Bakım'!$B$2:$B$301=$A30)*'Bakım'!$H$2:$H$301))=0,"",SUMPRODUCT(MAX(('Bakım'!$B$2:$B$301=$A30)*'Bakım'!$H$2:$H$301))-I30))</f>
        <v/>
      </c>
      <c r="K30" s="5">
        <f>IF($A30="","",IF(SUMPRODUCT(MAX(('Bakım'!$B$2:$B$301=$A30)*'Bakım'!$I$2:$I$301))=0,"",SUMPRODUCT(MAX(('Bakım'!$B$2:$B$301=$A30)*'Bakım'!$I$2:$I$301))-TODAY()))</f>
        <v/>
      </c>
      <c r="L30" s="3">
        <f>IF($A30="","",IF(OR(AND(J30&lt;&gt;"",J30&lt;=0),AND(K30&lt;&gt;"",K30&lt;=0)),"Bakım zamanı geldi",IF(AND(K30&lt;&gt;"",K30&lt;=$B$4),"Yaklaşıyor","")))</f>
        <v/>
      </c>
      <c r="M30" s="3">
        <f>IF($A30="","",'Araçlar'!P7&amp;IF(OR('Araçlar'!P7="Süresi doldu",'Araçlar'!P7="Yaklaşıyor")," · "&amp;'Araçlar'!N7,""))</f>
        <v/>
      </c>
      <c r="N30" s="7">
        <f>IF($A30="","",SUMPRODUCT(('Günlük takip'!$B$2:$B$1001=$A30)*(LEN('Günlük takip'!$O$2:$O$1001)&gt;0)))</f>
        <v/>
      </c>
    </row>
    <row r="31">
      <c r="A31" s="3">
        <f>IF('Araçlar'!A8="","",'Araçlar'!A8)</f>
        <v/>
      </c>
      <c r="B31" s="7">
        <f>IF($A31="","",COUNTIFS('Günlük takip'!$B$2:$B$1001,$A31,'Günlük takip'!$A$2:$A$1001,"&gt;="&amp;IF($B$2="",0,$B$2),'Günlük takip'!$A$2:$A$1001,"&lt;="&amp;IF($B$3="",2958465,$B$3)))</f>
        <v/>
      </c>
      <c r="C31" s="7">
        <f>IF($A31="","",SUMIFS('Günlük takip'!$L$2:$L$1001,'Günlük takip'!$B$2:$B$1001,$A31,'Günlük takip'!$A$2:$A$1001,"&gt;="&amp;IF($B$2="",0,$B$2),'Günlük takip'!$A$2:$A$1001,"&lt;="&amp;IF($B$3="",2958465,$B$3)))</f>
        <v/>
      </c>
      <c r="D31" s="8">
        <f>IF($A31="","",SUMIFS('Günlük takip'!$I$2:$I$1001,'Günlük takip'!$B$2:$B$1001,$A31,'Günlük takip'!$A$2:$A$1001,"&gt;="&amp;IF($B$2="",0,$B$2),'Günlük takip'!$A$2:$A$1001,"&lt;="&amp;IF($B$3="",2958465,$B$3)))</f>
        <v/>
      </c>
      <c r="E31" s="9">
        <f>IF($A31="","",SUMIFS('Günlük takip'!$J$2:$J$1001,'Günlük takip'!$B$2:$B$1001,$A31,'Günlük takip'!$A$2:$A$1001,"&gt;="&amp;IF($B$2="",0,$B$2),'Günlük takip'!$A$2:$A$1001,"&lt;="&amp;IF($B$3="",2958465,$B$3)))</f>
        <v/>
      </c>
      <c r="F31" s="10">
        <f>IF(OR($A31="",C31=0),"",D31/C31*100)</f>
        <v/>
      </c>
      <c r="G31" s="9">
        <f>IF($A31="","",SUMIFS('Bakım'!$G$2:$G$301,'Bakım'!$B$2:$B$301,$A31,'Bakım'!$A$2:$A$301,"&gt;="&amp;IF($B$2="",0,$B$2),'Bakım'!$A$2:$A$301,"&lt;="&amp;IF($B$3="",2958465,$B$3)))</f>
        <v/>
      </c>
      <c r="H31" s="9">
        <f>IF(OR($A31="",C31=0),"",(E31+G31)/C31)</f>
        <v/>
      </c>
      <c r="I31" s="7">
        <f>IF($A31="","",MAX(SUMPRODUCT(MAX(('Günlük takip'!$B$2:$B$1001=$A31)*'Günlük takip'!$G$2:$G$1001)),SUMPRODUCT(MAX(('Günlük takip'!$B$2:$B$1001=$A31)*'Günlük takip'!$E$2:$E$1001)),SUMPRODUCT(MAX(('Bakım'!$B$2:$B$301=$A31)*'Bakım'!$C$2:$C$301))))</f>
        <v/>
      </c>
      <c r="J31" s="7">
        <f>IF($A31="","",IF(SUMPRODUCT(MAX(('Bakım'!$B$2:$B$301=$A31)*'Bakım'!$H$2:$H$301))=0,"",SUMPRODUCT(MAX(('Bakım'!$B$2:$B$301=$A31)*'Bakım'!$H$2:$H$301))-I31))</f>
        <v/>
      </c>
      <c r="K31" s="5">
        <f>IF($A31="","",IF(SUMPRODUCT(MAX(('Bakım'!$B$2:$B$301=$A31)*'Bakım'!$I$2:$I$301))=0,"",SUMPRODUCT(MAX(('Bakım'!$B$2:$B$301=$A31)*'Bakım'!$I$2:$I$301))-TODAY()))</f>
        <v/>
      </c>
      <c r="L31" s="3">
        <f>IF($A31="","",IF(OR(AND(J31&lt;&gt;"",J31&lt;=0),AND(K31&lt;&gt;"",K31&lt;=0)),"Bakım zamanı geldi",IF(AND(K31&lt;&gt;"",K31&lt;=$B$4),"Yaklaşıyor","")))</f>
        <v/>
      </c>
      <c r="M31" s="3">
        <f>IF($A31="","",'Araçlar'!P8&amp;IF(OR('Araçlar'!P8="Süresi doldu",'Araçlar'!P8="Yaklaşıyor")," · "&amp;'Araçlar'!N8,""))</f>
        <v/>
      </c>
      <c r="N31" s="7">
        <f>IF($A31="","",SUMPRODUCT(('Günlük takip'!$B$2:$B$1001=$A31)*(LEN('Günlük takip'!$O$2:$O$1001)&gt;0)))</f>
        <v/>
      </c>
    </row>
    <row r="32">
      <c r="A32" s="3">
        <f>IF('Araçlar'!A9="","",'Araçlar'!A9)</f>
        <v/>
      </c>
      <c r="B32" s="7">
        <f>IF($A32="","",COUNTIFS('Günlük takip'!$B$2:$B$1001,$A32,'Günlük takip'!$A$2:$A$1001,"&gt;="&amp;IF($B$2="",0,$B$2),'Günlük takip'!$A$2:$A$1001,"&lt;="&amp;IF($B$3="",2958465,$B$3)))</f>
        <v/>
      </c>
      <c r="C32" s="7">
        <f>IF($A32="","",SUMIFS('Günlük takip'!$L$2:$L$1001,'Günlük takip'!$B$2:$B$1001,$A32,'Günlük takip'!$A$2:$A$1001,"&gt;="&amp;IF($B$2="",0,$B$2),'Günlük takip'!$A$2:$A$1001,"&lt;="&amp;IF($B$3="",2958465,$B$3)))</f>
        <v/>
      </c>
      <c r="D32" s="8">
        <f>IF($A32="","",SUMIFS('Günlük takip'!$I$2:$I$1001,'Günlük takip'!$B$2:$B$1001,$A32,'Günlük takip'!$A$2:$A$1001,"&gt;="&amp;IF($B$2="",0,$B$2),'Günlük takip'!$A$2:$A$1001,"&lt;="&amp;IF($B$3="",2958465,$B$3)))</f>
        <v/>
      </c>
      <c r="E32" s="9">
        <f>IF($A32="","",SUMIFS('Günlük takip'!$J$2:$J$1001,'Günlük takip'!$B$2:$B$1001,$A32,'Günlük takip'!$A$2:$A$1001,"&gt;="&amp;IF($B$2="",0,$B$2),'Günlük takip'!$A$2:$A$1001,"&lt;="&amp;IF($B$3="",2958465,$B$3)))</f>
        <v/>
      </c>
      <c r="F32" s="10">
        <f>IF(OR($A32="",C32=0),"",D32/C32*100)</f>
        <v/>
      </c>
      <c r="G32" s="9">
        <f>IF($A32="","",SUMIFS('Bakım'!$G$2:$G$301,'Bakım'!$B$2:$B$301,$A32,'Bakım'!$A$2:$A$301,"&gt;="&amp;IF($B$2="",0,$B$2),'Bakım'!$A$2:$A$301,"&lt;="&amp;IF($B$3="",2958465,$B$3)))</f>
        <v/>
      </c>
      <c r="H32" s="9">
        <f>IF(OR($A32="",C32=0),"",(E32+G32)/C32)</f>
        <v/>
      </c>
      <c r="I32" s="7">
        <f>IF($A32="","",MAX(SUMPRODUCT(MAX(('Günlük takip'!$B$2:$B$1001=$A32)*'Günlük takip'!$G$2:$G$1001)),SUMPRODUCT(MAX(('Günlük takip'!$B$2:$B$1001=$A32)*'Günlük takip'!$E$2:$E$1001)),SUMPRODUCT(MAX(('Bakım'!$B$2:$B$301=$A32)*'Bakım'!$C$2:$C$301))))</f>
        <v/>
      </c>
      <c r="J32" s="7">
        <f>IF($A32="","",IF(SUMPRODUCT(MAX(('Bakım'!$B$2:$B$301=$A32)*'Bakım'!$H$2:$H$301))=0,"",SUMPRODUCT(MAX(('Bakım'!$B$2:$B$301=$A32)*'Bakım'!$H$2:$H$301))-I32))</f>
        <v/>
      </c>
      <c r="K32" s="5">
        <f>IF($A32="","",IF(SUMPRODUCT(MAX(('Bakım'!$B$2:$B$301=$A32)*'Bakım'!$I$2:$I$301))=0,"",SUMPRODUCT(MAX(('Bakım'!$B$2:$B$301=$A32)*'Bakım'!$I$2:$I$301))-TODAY()))</f>
        <v/>
      </c>
      <c r="L32" s="3">
        <f>IF($A32="","",IF(OR(AND(J32&lt;&gt;"",J32&lt;=0),AND(K32&lt;&gt;"",K32&lt;=0)),"Bakım zamanı geldi",IF(AND(K32&lt;&gt;"",K32&lt;=$B$4),"Yaklaşıyor","")))</f>
        <v/>
      </c>
      <c r="M32" s="3">
        <f>IF($A32="","",'Araçlar'!P9&amp;IF(OR('Araçlar'!P9="Süresi doldu",'Araçlar'!P9="Yaklaşıyor")," · "&amp;'Araçlar'!N9,""))</f>
        <v/>
      </c>
      <c r="N32" s="7">
        <f>IF($A32="","",SUMPRODUCT(('Günlük takip'!$B$2:$B$1001=$A32)*(LEN('Günlük takip'!$O$2:$O$1001)&gt;0)))</f>
        <v/>
      </c>
    </row>
    <row r="33">
      <c r="A33" s="3">
        <f>IF('Araçlar'!A10="","",'Araçlar'!A10)</f>
        <v/>
      </c>
      <c r="B33" s="7">
        <f>IF($A33="","",COUNTIFS('Günlük takip'!$B$2:$B$1001,$A33,'Günlük takip'!$A$2:$A$1001,"&gt;="&amp;IF($B$2="",0,$B$2),'Günlük takip'!$A$2:$A$1001,"&lt;="&amp;IF($B$3="",2958465,$B$3)))</f>
        <v/>
      </c>
      <c r="C33" s="7">
        <f>IF($A33="","",SUMIFS('Günlük takip'!$L$2:$L$1001,'Günlük takip'!$B$2:$B$1001,$A33,'Günlük takip'!$A$2:$A$1001,"&gt;="&amp;IF($B$2="",0,$B$2),'Günlük takip'!$A$2:$A$1001,"&lt;="&amp;IF($B$3="",2958465,$B$3)))</f>
        <v/>
      </c>
      <c r="D33" s="8">
        <f>IF($A33="","",SUMIFS('Günlük takip'!$I$2:$I$1001,'Günlük takip'!$B$2:$B$1001,$A33,'Günlük takip'!$A$2:$A$1001,"&gt;="&amp;IF($B$2="",0,$B$2),'Günlük takip'!$A$2:$A$1001,"&lt;="&amp;IF($B$3="",2958465,$B$3)))</f>
        <v/>
      </c>
      <c r="E33" s="9">
        <f>IF($A33="","",SUMIFS('Günlük takip'!$J$2:$J$1001,'Günlük takip'!$B$2:$B$1001,$A33,'Günlük takip'!$A$2:$A$1001,"&gt;="&amp;IF($B$2="",0,$B$2),'Günlük takip'!$A$2:$A$1001,"&lt;="&amp;IF($B$3="",2958465,$B$3)))</f>
        <v/>
      </c>
      <c r="F33" s="10">
        <f>IF(OR($A33="",C33=0),"",D33/C33*100)</f>
        <v/>
      </c>
      <c r="G33" s="9">
        <f>IF($A33="","",SUMIFS('Bakım'!$G$2:$G$301,'Bakım'!$B$2:$B$301,$A33,'Bakım'!$A$2:$A$301,"&gt;="&amp;IF($B$2="",0,$B$2),'Bakım'!$A$2:$A$301,"&lt;="&amp;IF($B$3="",2958465,$B$3)))</f>
        <v/>
      </c>
      <c r="H33" s="9">
        <f>IF(OR($A33="",C33=0),"",(E33+G33)/C33)</f>
        <v/>
      </c>
      <c r="I33" s="7">
        <f>IF($A33="","",MAX(SUMPRODUCT(MAX(('Günlük takip'!$B$2:$B$1001=$A33)*'Günlük takip'!$G$2:$G$1001)),SUMPRODUCT(MAX(('Günlük takip'!$B$2:$B$1001=$A33)*'Günlük takip'!$E$2:$E$1001)),SUMPRODUCT(MAX(('Bakım'!$B$2:$B$301=$A33)*'Bakım'!$C$2:$C$301))))</f>
        <v/>
      </c>
      <c r="J33" s="7">
        <f>IF($A33="","",IF(SUMPRODUCT(MAX(('Bakım'!$B$2:$B$301=$A33)*'Bakım'!$H$2:$H$301))=0,"",SUMPRODUCT(MAX(('Bakım'!$B$2:$B$301=$A33)*'Bakım'!$H$2:$H$301))-I33))</f>
        <v/>
      </c>
      <c r="K33" s="5">
        <f>IF($A33="","",IF(SUMPRODUCT(MAX(('Bakım'!$B$2:$B$301=$A33)*'Bakım'!$I$2:$I$301))=0,"",SUMPRODUCT(MAX(('Bakım'!$B$2:$B$301=$A33)*'Bakım'!$I$2:$I$301))-TODAY()))</f>
        <v/>
      </c>
      <c r="L33" s="3">
        <f>IF($A33="","",IF(OR(AND(J33&lt;&gt;"",J33&lt;=0),AND(K33&lt;&gt;"",K33&lt;=0)),"Bakım zamanı geldi",IF(AND(K33&lt;&gt;"",K33&lt;=$B$4),"Yaklaşıyor","")))</f>
        <v/>
      </c>
      <c r="M33" s="3">
        <f>IF($A33="","",'Araçlar'!P10&amp;IF(OR('Araçlar'!P10="Süresi doldu",'Araçlar'!P10="Yaklaşıyor")," · "&amp;'Araçlar'!N10,""))</f>
        <v/>
      </c>
      <c r="N33" s="7">
        <f>IF($A33="","",SUMPRODUCT(('Günlük takip'!$B$2:$B$1001=$A33)*(LEN('Günlük takip'!$O$2:$O$1001)&gt;0)))</f>
        <v/>
      </c>
    </row>
    <row r="34">
      <c r="A34" s="3">
        <f>IF('Araçlar'!A11="","",'Araçlar'!A11)</f>
        <v/>
      </c>
      <c r="B34" s="7">
        <f>IF($A34="","",COUNTIFS('Günlük takip'!$B$2:$B$1001,$A34,'Günlük takip'!$A$2:$A$1001,"&gt;="&amp;IF($B$2="",0,$B$2),'Günlük takip'!$A$2:$A$1001,"&lt;="&amp;IF($B$3="",2958465,$B$3)))</f>
        <v/>
      </c>
      <c r="C34" s="7">
        <f>IF($A34="","",SUMIFS('Günlük takip'!$L$2:$L$1001,'Günlük takip'!$B$2:$B$1001,$A34,'Günlük takip'!$A$2:$A$1001,"&gt;="&amp;IF($B$2="",0,$B$2),'Günlük takip'!$A$2:$A$1001,"&lt;="&amp;IF($B$3="",2958465,$B$3)))</f>
        <v/>
      </c>
      <c r="D34" s="8">
        <f>IF($A34="","",SUMIFS('Günlük takip'!$I$2:$I$1001,'Günlük takip'!$B$2:$B$1001,$A34,'Günlük takip'!$A$2:$A$1001,"&gt;="&amp;IF($B$2="",0,$B$2),'Günlük takip'!$A$2:$A$1001,"&lt;="&amp;IF($B$3="",2958465,$B$3)))</f>
        <v/>
      </c>
      <c r="E34" s="9">
        <f>IF($A34="","",SUMIFS('Günlük takip'!$J$2:$J$1001,'Günlük takip'!$B$2:$B$1001,$A34,'Günlük takip'!$A$2:$A$1001,"&gt;="&amp;IF($B$2="",0,$B$2),'Günlük takip'!$A$2:$A$1001,"&lt;="&amp;IF($B$3="",2958465,$B$3)))</f>
        <v/>
      </c>
      <c r="F34" s="10">
        <f>IF(OR($A34="",C34=0),"",D34/C34*100)</f>
        <v/>
      </c>
      <c r="G34" s="9">
        <f>IF($A34="","",SUMIFS('Bakım'!$G$2:$G$301,'Bakım'!$B$2:$B$301,$A34,'Bakım'!$A$2:$A$301,"&gt;="&amp;IF($B$2="",0,$B$2),'Bakım'!$A$2:$A$301,"&lt;="&amp;IF($B$3="",2958465,$B$3)))</f>
        <v/>
      </c>
      <c r="H34" s="9">
        <f>IF(OR($A34="",C34=0),"",(E34+G34)/C34)</f>
        <v/>
      </c>
      <c r="I34" s="7">
        <f>IF($A34="","",MAX(SUMPRODUCT(MAX(('Günlük takip'!$B$2:$B$1001=$A34)*'Günlük takip'!$G$2:$G$1001)),SUMPRODUCT(MAX(('Günlük takip'!$B$2:$B$1001=$A34)*'Günlük takip'!$E$2:$E$1001)),SUMPRODUCT(MAX(('Bakım'!$B$2:$B$301=$A34)*'Bakım'!$C$2:$C$301))))</f>
        <v/>
      </c>
      <c r="J34" s="7">
        <f>IF($A34="","",IF(SUMPRODUCT(MAX(('Bakım'!$B$2:$B$301=$A34)*'Bakım'!$H$2:$H$301))=0,"",SUMPRODUCT(MAX(('Bakım'!$B$2:$B$301=$A34)*'Bakım'!$H$2:$H$301))-I34))</f>
        <v/>
      </c>
      <c r="K34" s="5">
        <f>IF($A34="","",IF(SUMPRODUCT(MAX(('Bakım'!$B$2:$B$301=$A34)*'Bakım'!$I$2:$I$301))=0,"",SUMPRODUCT(MAX(('Bakım'!$B$2:$B$301=$A34)*'Bakım'!$I$2:$I$301))-TODAY()))</f>
        <v/>
      </c>
      <c r="L34" s="3">
        <f>IF($A34="","",IF(OR(AND(J34&lt;&gt;"",J34&lt;=0),AND(K34&lt;&gt;"",K34&lt;=0)),"Bakım zamanı geldi",IF(AND(K34&lt;&gt;"",K34&lt;=$B$4),"Yaklaşıyor","")))</f>
        <v/>
      </c>
      <c r="M34" s="3">
        <f>IF($A34="","",'Araçlar'!P11&amp;IF(OR('Araçlar'!P11="Süresi doldu",'Araçlar'!P11="Yaklaşıyor")," · "&amp;'Araçlar'!N11,""))</f>
        <v/>
      </c>
      <c r="N34" s="7">
        <f>IF($A34="","",SUMPRODUCT(('Günlük takip'!$B$2:$B$1001=$A34)*(LEN('Günlük takip'!$O$2:$O$1001)&gt;0)))</f>
        <v/>
      </c>
    </row>
    <row r="35">
      <c r="A35" s="3">
        <f>IF('Araçlar'!A12="","",'Araçlar'!A12)</f>
        <v/>
      </c>
      <c r="B35" s="7">
        <f>IF($A35="","",COUNTIFS('Günlük takip'!$B$2:$B$1001,$A35,'Günlük takip'!$A$2:$A$1001,"&gt;="&amp;IF($B$2="",0,$B$2),'Günlük takip'!$A$2:$A$1001,"&lt;="&amp;IF($B$3="",2958465,$B$3)))</f>
        <v/>
      </c>
      <c r="C35" s="7">
        <f>IF($A35="","",SUMIFS('Günlük takip'!$L$2:$L$1001,'Günlük takip'!$B$2:$B$1001,$A35,'Günlük takip'!$A$2:$A$1001,"&gt;="&amp;IF($B$2="",0,$B$2),'Günlük takip'!$A$2:$A$1001,"&lt;="&amp;IF($B$3="",2958465,$B$3)))</f>
        <v/>
      </c>
      <c r="D35" s="8">
        <f>IF($A35="","",SUMIFS('Günlük takip'!$I$2:$I$1001,'Günlük takip'!$B$2:$B$1001,$A35,'Günlük takip'!$A$2:$A$1001,"&gt;="&amp;IF($B$2="",0,$B$2),'Günlük takip'!$A$2:$A$1001,"&lt;="&amp;IF($B$3="",2958465,$B$3)))</f>
        <v/>
      </c>
      <c r="E35" s="9">
        <f>IF($A35="","",SUMIFS('Günlük takip'!$J$2:$J$1001,'Günlük takip'!$B$2:$B$1001,$A35,'Günlük takip'!$A$2:$A$1001,"&gt;="&amp;IF($B$2="",0,$B$2),'Günlük takip'!$A$2:$A$1001,"&lt;="&amp;IF($B$3="",2958465,$B$3)))</f>
        <v/>
      </c>
      <c r="F35" s="10">
        <f>IF(OR($A35="",C35=0),"",D35/C35*100)</f>
        <v/>
      </c>
      <c r="G35" s="9">
        <f>IF($A35="","",SUMIFS('Bakım'!$G$2:$G$301,'Bakım'!$B$2:$B$301,$A35,'Bakım'!$A$2:$A$301,"&gt;="&amp;IF($B$2="",0,$B$2),'Bakım'!$A$2:$A$301,"&lt;="&amp;IF($B$3="",2958465,$B$3)))</f>
        <v/>
      </c>
      <c r="H35" s="9">
        <f>IF(OR($A35="",C35=0),"",(E35+G35)/C35)</f>
        <v/>
      </c>
      <c r="I35" s="7">
        <f>IF($A35="","",MAX(SUMPRODUCT(MAX(('Günlük takip'!$B$2:$B$1001=$A35)*'Günlük takip'!$G$2:$G$1001)),SUMPRODUCT(MAX(('Günlük takip'!$B$2:$B$1001=$A35)*'Günlük takip'!$E$2:$E$1001)),SUMPRODUCT(MAX(('Bakım'!$B$2:$B$301=$A35)*'Bakım'!$C$2:$C$301))))</f>
        <v/>
      </c>
      <c r="J35" s="7">
        <f>IF($A35="","",IF(SUMPRODUCT(MAX(('Bakım'!$B$2:$B$301=$A35)*'Bakım'!$H$2:$H$301))=0,"",SUMPRODUCT(MAX(('Bakım'!$B$2:$B$301=$A35)*'Bakım'!$H$2:$H$301))-I35))</f>
        <v/>
      </c>
      <c r="K35" s="5">
        <f>IF($A35="","",IF(SUMPRODUCT(MAX(('Bakım'!$B$2:$B$301=$A35)*'Bakım'!$I$2:$I$301))=0,"",SUMPRODUCT(MAX(('Bakım'!$B$2:$B$301=$A35)*'Bakım'!$I$2:$I$301))-TODAY()))</f>
        <v/>
      </c>
      <c r="L35" s="3">
        <f>IF($A35="","",IF(OR(AND(J35&lt;&gt;"",J35&lt;=0),AND(K35&lt;&gt;"",K35&lt;=0)),"Bakım zamanı geldi",IF(AND(K35&lt;&gt;"",K35&lt;=$B$4),"Yaklaşıyor","")))</f>
        <v/>
      </c>
      <c r="M35" s="3">
        <f>IF($A35="","",'Araçlar'!P12&amp;IF(OR('Araçlar'!P12="Süresi doldu",'Araçlar'!P12="Yaklaşıyor")," · "&amp;'Araçlar'!N12,""))</f>
        <v/>
      </c>
      <c r="N35" s="7">
        <f>IF($A35="","",SUMPRODUCT(('Günlük takip'!$B$2:$B$1001=$A35)*(LEN('Günlük takip'!$O$2:$O$1001)&gt;0)))</f>
        <v/>
      </c>
    </row>
    <row r="36">
      <c r="A36" s="3">
        <f>IF('Araçlar'!A13="","",'Araçlar'!A13)</f>
        <v/>
      </c>
      <c r="B36" s="7">
        <f>IF($A36="","",COUNTIFS('Günlük takip'!$B$2:$B$1001,$A36,'Günlük takip'!$A$2:$A$1001,"&gt;="&amp;IF($B$2="",0,$B$2),'Günlük takip'!$A$2:$A$1001,"&lt;="&amp;IF($B$3="",2958465,$B$3)))</f>
        <v/>
      </c>
      <c r="C36" s="7">
        <f>IF($A36="","",SUMIFS('Günlük takip'!$L$2:$L$1001,'Günlük takip'!$B$2:$B$1001,$A36,'Günlük takip'!$A$2:$A$1001,"&gt;="&amp;IF($B$2="",0,$B$2),'Günlük takip'!$A$2:$A$1001,"&lt;="&amp;IF($B$3="",2958465,$B$3)))</f>
        <v/>
      </c>
      <c r="D36" s="8">
        <f>IF($A36="","",SUMIFS('Günlük takip'!$I$2:$I$1001,'Günlük takip'!$B$2:$B$1001,$A36,'Günlük takip'!$A$2:$A$1001,"&gt;="&amp;IF($B$2="",0,$B$2),'Günlük takip'!$A$2:$A$1001,"&lt;="&amp;IF($B$3="",2958465,$B$3)))</f>
        <v/>
      </c>
      <c r="E36" s="9">
        <f>IF($A36="","",SUMIFS('Günlük takip'!$J$2:$J$1001,'Günlük takip'!$B$2:$B$1001,$A36,'Günlük takip'!$A$2:$A$1001,"&gt;="&amp;IF($B$2="",0,$B$2),'Günlük takip'!$A$2:$A$1001,"&lt;="&amp;IF($B$3="",2958465,$B$3)))</f>
        <v/>
      </c>
      <c r="F36" s="10">
        <f>IF(OR($A36="",C36=0),"",D36/C36*100)</f>
        <v/>
      </c>
      <c r="G36" s="9">
        <f>IF($A36="","",SUMIFS('Bakım'!$G$2:$G$301,'Bakım'!$B$2:$B$301,$A36,'Bakım'!$A$2:$A$301,"&gt;="&amp;IF($B$2="",0,$B$2),'Bakım'!$A$2:$A$301,"&lt;="&amp;IF($B$3="",2958465,$B$3)))</f>
        <v/>
      </c>
      <c r="H36" s="9">
        <f>IF(OR($A36="",C36=0),"",(E36+G36)/C36)</f>
        <v/>
      </c>
      <c r="I36" s="7">
        <f>IF($A36="","",MAX(SUMPRODUCT(MAX(('Günlük takip'!$B$2:$B$1001=$A36)*'Günlük takip'!$G$2:$G$1001)),SUMPRODUCT(MAX(('Günlük takip'!$B$2:$B$1001=$A36)*'Günlük takip'!$E$2:$E$1001)),SUMPRODUCT(MAX(('Bakım'!$B$2:$B$301=$A36)*'Bakım'!$C$2:$C$301))))</f>
        <v/>
      </c>
      <c r="J36" s="7">
        <f>IF($A36="","",IF(SUMPRODUCT(MAX(('Bakım'!$B$2:$B$301=$A36)*'Bakım'!$H$2:$H$301))=0,"",SUMPRODUCT(MAX(('Bakım'!$B$2:$B$301=$A36)*'Bakım'!$H$2:$H$301))-I36))</f>
        <v/>
      </c>
      <c r="K36" s="5">
        <f>IF($A36="","",IF(SUMPRODUCT(MAX(('Bakım'!$B$2:$B$301=$A36)*'Bakım'!$I$2:$I$301))=0,"",SUMPRODUCT(MAX(('Bakım'!$B$2:$B$301=$A36)*'Bakım'!$I$2:$I$301))-TODAY()))</f>
        <v/>
      </c>
      <c r="L36" s="3">
        <f>IF($A36="","",IF(OR(AND(J36&lt;&gt;"",J36&lt;=0),AND(K36&lt;&gt;"",K36&lt;=0)),"Bakım zamanı geldi",IF(AND(K36&lt;&gt;"",K36&lt;=$B$4),"Yaklaşıyor","")))</f>
        <v/>
      </c>
      <c r="M36" s="3">
        <f>IF($A36="","",'Araçlar'!P13&amp;IF(OR('Araçlar'!P13="Süresi doldu",'Araçlar'!P13="Yaklaşıyor")," · "&amp;'Araçlar'!N13,""))</f>
        <v/>
      </c>
      <c r="N36" s="7">
        <f>IF($A36="","",SUMPRODUCT(('Günlük takip'!$B$2:$B$1001=$A36)*(LEN('Günlük takip'!$O$2:$O$1001)&gt;0)))</f>
        <v/>
      </c>
    </row>
    <row r="37">
      <c r="A37" s="3">
        <f>IF('Araçlar'!A14="","",'Araçlar'!A14)</f>
        <v/>
      </c>
      <c r="B37" s="7">
        <f>IF($A37="","",COUNTIFS('Günlük takip'!$B$2:$B$1001,$A37,'Günlük takip'!$A$2:$A$1001,"&gt;="&amp;IF($B$2="",0,$B$2),'Günlük takip'!$A$2:$A$1001,"&lt;="&amp;IF($B$3="",2958465,$B$3)))</f>
        <v/>
      </c>
      <c r="C37" s="7">
        <f>IF($A37="","",SUMIFS('Günlük takip'!$L$2:$L$1001,'Günlük takip'!$B$2:$B$1001,$A37,'Günlük takip'!$A$2:$A$1001,"&gt;="&amp;IF($B$2="",0,$B$2),'Günlük takip'!$A$2:$A$1001,"&lt;="&amp;IF($B$3="",2958465,$B$3)))</f>
        <v/>
      </c>
      <c r="D37" s="8">
        <f>IF($A37="","",SUMIFS('Günlük takip'!$I$2:$I$1001,'Günlük takip'!$B$2:$B$1001,$A37,'Günlük takip'!$A$2:$A$1001,"&gt;="&amp;IF($B$2="",0,$B$2),'Günlük takip'!$A$2:$A$1001,"&lt;="&amp;IF($B$3="",2958465,$B$3)))</f>
        <v/>
      </c>
      <c r="E37" s="9">
        <f>IF($A37="","",SUMIFS('Günlük takip'!$J$2:$J$1001,'Günlük takip'!$B$2:$B$1001,$A37,'Günlük takip'!$A$2:$A$1001,"&gt;="&amp;IF($B$2="",0,$B$2),'Günlük takip'!$A$2:$A$1001,"&lt;="&amp;IF($B$3="",2958465,$B$3)))</f>
        <v/>
      </c>
      <c r="F37" s="10">
        <f>IF(OR($A37="",C37=0),"",D37/C37*100)</f>
        <v/>
      </c>
      <c r="G37" s="9">
        <f>IF($A37="","",SUMIFS('Bakım'!$G$2:$G$301,'Bakım'!$B$2:$B$301,$A37,'Bakım'!$A$2:$A$301,"&gt;="&amp;IF($B$2="",0,$B$2),'Bakım'!$A$2:$A$301,"&lt;="&amp;IF($B$3="",2958465,$B$3)))</f>
        <v/>
      </c>
      <c r="H37" s="9">
        <f>IF(OR($A37="",C37=0),"",(E37+G37)/C37)</f>
        <v/>
      </c>
      <c r="I37" s="7">
        <f>IF($A37="","",MAX(SUMPRODUCT(MAX(('Günlük takip'!$B$2:$B$1001=$A37)*'Günlük takip'!$G$2:$G$1001)),SUMPRODUCT(MAX(('Günlük takip'!$B$2:$B$1001=$A37)*'Günlük takip'!$E$2:$E$1001)),SUMPRODUCT(MAX(('Bakım'!$B$2:$B$301=$A37)*'Bakım'!$C$2:$C$301))))</f>
        <v/>
      </c>
      <c r="J37" s="7">
        <f>IF($A37="","",IF(SUMPRODUCT(MAX(('Bakım'!$B$2:$B$301=$A37)*'Bakım'!$H$2:$H$301))=0,"",SUMPRODUCT(MAX(('Bakım'!$B$2:$B$301=$A37)*'Bakım'!$H$2:$H$301))-I37))</f>
        <v/>
      </c>
      <c r="K37" s="5">
        <f>IF($A37="","",IF(SUMPRODUCT(MAX(('Bakım'!$B$2:$B$301=$A37)*'Bakım'!$I$2:$I$301))=0,"",SUMPRODUCT(MAX(('Bakım'!$B$2:$B$301=$A37)*'Bakım'!$I$2:$I$301))-TODAY()))</f>
        <v/>
      </c>
      <c r="L37" s="3">
        <f>IF($A37="","",IF(OR(AND(J37&lt;&gt;"",J37&lt;=0),AND(K37&lt;&gt;"",K37&lt;=0)),"Bakım zamanı geldi",IF(AND(K37&lt;&gt;"",K37&lt;=$B$4),"Yaklaşıyor","")))</f>
        <v/>
      </c>
      <c r="M37" s="3">
        <f>IF($A37="","",'Araçlar'!P14&amp;IF(OR('Araçlar'!P14="Süresi doldu",'Araçlar'!P14="Yaklaşıyor")," · "&amp;'Araçlar'!N14,""))</f>
        <v/>
      </c>
      <c r="N37" s="7">
        <f>IF($A37="","",SUMPRODUCT(('Günlük takip'!$B$2:$B$1001=$A37)*(LEN('Günlük takip'!$O$2:$O$1001)&gt;0)))</f>
        <v/>
      </c>
    </row>
    <row r="38">
      <c r="A38" s="3">
        <f>IF('Araçlar'!A15="","",'Araçlar'!A15)</f>
        <v/>
      </c>
      <c r="B38" s="7">
        <f>IF($A38="","",COUNTIFS('Günlük takip'!$B$2:$B$1001,$A38,'Günlük takip'!$A$2:$A$1001,"&gt;="&amp;IF($B$2="",0,$B$2),'Günlük takip'!$A$2:$A$1001,"&lt;="&amp;IF($B$3="",2958465,$B$3)))</f>
        <v/>
      </c>
      <c r="C38" s="7">
        <f>IF($A38="","",SUMIFS('Günlük takip'!$L$2:$L$1001,'Günlük takip'!$B$2:$B$1001,$A38,'Günlük takip'!$A$2:$A$1001,"&gt;="&amp;IF($B$2="",0,$B$2),'Günlük takip'!$A$2:$A$1001,"&lt;="&amp;IF($B$3="",2958465,$B$3)))</f>
        <v/>
      </c>
      <c r="D38" s="8">
        <f>IF($A38="","",SUMIFS('Günlük takip'!$I$2:$I$1001,'Günlük takip'!$B$2:$B$1001,$A38,'Günlük takip'!$A$2:$A$1001,"&gt;="&amp;IF($B$2="",0,$B$2),'Günlük takip'!$A$2:$A$1001,"&lt;="&amp;IF($B$3="",2958465,$B$3)))</f>
        <v/>
      </c>
      <c r="E38" s="9">
        <f>IF($A38="","",SUMIFS('Günlük takip'!$J$2:$J$1001,'Günlük takip'!$B$2:$B$1001,$A38,'Günlük takip'!$A$2:$A$1001,"&gt;="&amp;IF($B$2="",0,$B$2),'Günlük takip'!$A$2:$A$1001,"&lt;="&amp;IF($B$3="",2958465,$B$3)))</f>
        <v/>
      </c>
      <c r="F38" s="10">
        <f>IF(OR($A38="",C38=0),"",D38/C38*100)</f>
        <v/>
      </c>
      <c r="G38" s="9">
        <f>IF($A38="","",SUMIFS('Bakım'!$G$2:$G$301,'Bakım'!$B$2:$B$301,$A38,'Bakım'!$A$2:$A$301,"&gt;="&amp;IF($B$2="",0,$B$2),'Bakım'!$A$2:$A$301,"&lt;="&amp;IF($B$3="",2958465,$B$3)))</f>
        <v/>
      </c>
      <c r="H38" s="9">
        <f>IF(OR($A38="",C38=0),"",(E38+G38)/C38)</f>
        <v/>
      </c>
      <c r="I38" s="7">
        <f>IF($A38="","",MAX(SUMPRODUCT(MAX(('Günlük takip'!$B$2:$B$1001=$A38)*'Günlük takip'!$G$2:$G$1001)),SUMPRODUCT(MAX(('Günlük takip'!$B$2:$B$1001=$A38)*'Günlük takip'!$E$2:$E$1001)),SUMPRODUCT(MAX(('Bakım'!$B$2:$B$301=$A38)*'Bakım'!$C$2:$C$301))))</f>
        <v/>
      </c>
      <c r="J38" s="7">
        <f>IF($A38="","",IF(SUMPRODUCT(MAX(('Bakım'!$B$2:$B$301=$A38)*'Bakım'!$H$2:$H$301))=0,"",SUMPRODUCT(MAX(('Bakım'!$B$2:$B$301=$A38)*'Bakım'!$H$2:$H$301))-I38))</f>
        <v/>
      </c>
      <c r="K38" s="5">
        <f>IF($A38="","",IF(SUMPRODUCT(MAX(('Bakım'!$B$2:$B$301=$A38)*'Bakım'!$I$2:$I$301))=0,"",SUMPRODUCT(MAX(('Bakım'!$B$2:$B$301=$A38)*'Bakım'!$I$2:$I$301))-TODAY()))</f>
        <v/>
      </c>
      <c r="L38" s="3">
        <f>IF($A38="","",IF(OR(AND(J38&lt;&gt;"",J38&lt;=0),AND(K38&lt;&gt;"",K38&lt;=0)),"Bakım zamanı geldi",IF(AND(K38&lt;&gt;"",K38&lt;=$B$4),"Yaklaşıyor","")))</f>
        <v/>
      </c>
      <c r="M38" s="3">
        <f>IF($A38="","",'Araçlar'!P15&amp;IF(OR('Araçlar'!P15="Süresi doldu",'Araçlar'!P15="Yaklaşıyor")," · "&amp;'Araçlar'!N15,""))</f>
        <v/>
      </c>
      <c r="N38" s="7">
        <f>IF($A38="","",SUMPRODUCT(('Günlük takip'!$B$2:$B$1001=$A38)*(LEN('Günlük takip'!$O$2:$O$1001)&gt;0)))</f>
        <v/>
      </c>
    </row>
    <row r="39">
      <c r="A39" s="3">
        <f>IF('Araçlar'!A16="","",'Araçlar'!A16)</f>
        <v/>
      </c>
      <c r="B39" s="7">
        <f>IF($A39="","",COUNTIFS('Günlük takip'!$B$2:$B$1001,$A39,'Günlük takip'!$A$2:$A$1001,"&gt;="&amp;IF($B$2="",0,$B$2),'Günlük takip'!$A$2:$A$1001,"&lt;="&amp;IF($B$3="",2958465,$B$3)))</f>
        <v/>
      </c>
      <c r="C39" s="7">
        <f>IF($A39="","",SUMIFS('Günlük takip'!$L$2:$L$1001,'Günlük takip'!$B$2:$B$1001,$A39,'Günlük takip'!$A$2:$A$1001,"&gt;="&amp;IF($B$2="",0,$B$2),'Günlük takip'!$A$2:$A$1001,"&lt;="&amp;IF($B$3="",2958465,$B$3)))</f>
        <v/>
      </c>
      <c r="D39" s="8">
        <f>IF($A39="","",SUMIFS('Günlük takip'!$I$2:$I$1001,'Günlük takip'!$B$2:$B$1001,$A39,'Günlük takip'!$A$2:$A$1001,"&gt;="&amp;IF($B$2="",0,$B$2),'Günlük takip'!$A$2:$A$1001,"&lt;="&amp;IF($B$3="",2958465,$B$3)))</f>
        <v/>
      </c>
      <c r="E39" s="9">
        <f>IF($A39="","",SUMIFS('Günlük takip'!$J$2:$J$1001,'Günlük takip'!$B$2:$B$1001,$A39,'Günlük takip'!$A$2:$A$1001,"&gt;="&amp;IF($B$2="",0,$B$2),'Günlük takip'!$A$2:$A$1001,"&lt;="&amp;IF($B$3="",2958465,$B$3)))</f>
        <v/>
      </c>
      <c r="F39" s="10">
        <f>IF(OR($A39="",C39=0),"",D39/C39*100)</f>
        <v/>
      </c>
      <c r="G39" s="9">
        <f>IF($A39="","",SUMIFS('Bakım'!$G$2:$G$301,'Bakım'!$B$2:$B$301,$A39,'Bakım'!$A$2:$A$301,"&gt;="&amp;IF($B$2="",0,$B$2),'Bakım'!$A$2:$A$301,"&lt;="&amp;IF($B$3="",2958465,$B$3)))</f>
        <v/>
      </c>
      <c r="H39" s="9">
        <f>IF(OR($A39="",C39=0),"",(E39+G39)/C39)</f>
        <v/>
      </c>
      <c r="I39" s="7">
        <f>IF($A39="","",MAX(SUMPRODUCT(MAX(('Günlük takip'!$B$2:$B$1001=$A39)*'Günlük takip'!$G$2:$G$1001)),SUMPRODUCT(MAX(('Günlük takip'!$B$2:$B$1001=$A39)*'Günlük takip'!$E$2:$E$1001)),SUMPRODUCT(MAX(('Bakım'!$B$2:$B$301=$A39)*'Bakım'!$C$2:$C$301))))</f>
        <v/>
      </c>
      <c r="J39" s="7">
        <f>IF($A39="","",IF(SUMPRODUCT(MAX(('Bakım'!$B$2:$B$301=$A39)*'Bakım'!$H$2:$H$301))=0,"",SUMPRODUCT(MAX(('Bakım'!$B$2:$B$301=$A39)*'Bakım'!$H$2:$H$301))-I39))</f>
        <v/>
      </c>
      <c r="K39" s="5">
        <f>IF($A39="","",IF(SUMPRODUCT(MAX(('Bakım'!$B$2:$B$301=$A39)*'Bakım'!$I$2:$I$301))=0,"",SUMPRODUCT(MAX(('Bakım'!$B$2:$B$301=$A39)*'Bakım'!$I$2:$I$301))-TODAY()))</f>
        <v/>
      </c>
      <c r="L39" s="3">
        <f>IF($A39="","",IF(OR(AND(J39&lt;&gt;"",J39&lt;=0),AND(K39&lt;&gt;"",K39&lt;=0)),"Bakım zamanı geldi",IF(AND(K39&lt;&gt;"",K39&lt;=$B$4),"Yaklaşıyor","")))</f>
        <v/>
      </c>
      <c r="M39" s="3">
        <f>IF($A39="","",'Araçlar'!P16&amp;IF(OR('Araçlar'!P16="Süresi doldu",'Araçlar'!P16="Yaklaşıyor")," · "&amp;'Araçlar'!N16,""))</f>
        <v/>
      </c>
      <c r="N39" s="7">
        <f>IF($A39="","",SUMPRODUCT(('Günlük takip'!$B$2:$B$1001=$A39)*(LEN('Günlük takip'!$O$2:$O$1001)&gt;0)))</f>
        <v/>
      </c>
    </row>
    <row r="40">
      <c r="A40" s="3">
        <f>IF('Araçlar'!A17="","",'Araçlar'!A17)</f>
        <v/>
      </c>
      <c r="B40" s="7">
        <f>IF($A40="","",COUNTIFS('Günlük takip'!$B$2:$B$1001,$A40,'Günlük takip'!$A$2:$A$1001,"&gt;="&amp;IF($B$2="",0,$B$2),'Günlük takip'!$A$2:$A$1001,"&lt;="&amp;IF($B$3="",2958465,$B$3)))</f>
        <v/>
      </c>
      <c r="C40" s="7">
        <f>IF($A40="","",SUMIFS('Günlük takip'!$L$2:$L$1001,'Günlük takip'!$B$2:$B$1001,$A40,'Günlük takip'!$A$2:$A$1001,"&gt;="&amp;IF($B$2="",0,$B$2),'Günlük takip'!$A$2:$A$1001,"&lt;="&amp;IF($B$3="",2958465,$B$3)))</f>
        <v/>
      </c>
      <c r="D40" s="8">
        <f>IF($A40="","",SUMIFS('Günlük takip'!$I$2:$I$1001,'Günlük takip'!$B$2:$B$1001,$A40,'Günlük takip'!$A$2:$A$1001,"&gt;="&amp;IF($B$2="",0,$B$2),'Günlük takip'!$A$2:$A$1001,"&lt;="&amp;IF($B$3="",2958465,$B$3)))</f>
        <v/>
      </c>
      <c r="E40" s="9">
        <f>IF($A40="","",SUMIFS('Günlük takip'!$J$2:$J$1001,'Günlük takip'!$B$2:$B$1001,$A40,'Günlük takip'!$A$2:$A$1001,"&gt;="&amp;IF($B$2="",0,$B$2),'Günlük takip'!$A$2:$A$1001,"&lt;="&amp;IF($B$3="",2958465,$B$3)))</f>
        <v/>
      </c>
      <c r="F40" s="10">
        <f>IF(OR($A40="",C40=0),"",D40/C40*100)</f>
        <v/>
      </c>
      <c r="G40" s="9">
        <f>IF($A40="","",SUMIFS('Bakım'!$G$2:$G$301,'Bakım'!$B$2:$B$301,$A40,'Bakım'!$A$2:$A$301,"&gt;="&amp;IF($B$2="",0,$B$2),'Bakım'!$A$2:$A$301,"&lt;="&amp;IF($B$3="",2958465,$B$3)))</f>
        <v/>
      </c>
      <c r="H40" s="9">
        <f>IF(OR($A40="",C40=0),"",(E40+G40)/C40)</f>
        <v/>
      </c>
      <c r="I40" s="7">
        <f>IF($A40="","",MAX(SUMPRODUCT(MAX(('Günlük takip'!$B$2:$B$1001=$A40)*'Günlük takip'!$G$2:$G$1001)),SUMPRODUCT(MAX(('Günlük takip'!$B$2:$B$1001=$A40)*'Günlük takip'!$E$2:$E$1001)),SUMPRODUCT(MAX(('Bakım'!$B$2:$B$301=$A40)*'Bakım'!$C$2:$C$301))))</f>
        <v/>
      </c>
      <c r="J40" s="7">
        <f>IF($A40="","",IF(SUMPRODUCT(MAX(('Bakım'!$B$2:$B$301=$A40)*'Bakım'!$H$2:$H$301))=0,"",SUMPRODUCT(MAX(('Bakım'!$B$2:$B$301=$A40)*'Bakım'!$H$2:$H$301))-I40))</f>
        <v/>
      </c>
      <c r="K40" s="5">
        <f>IF($A40="","",IF(SUMPRODUCT(MAX(('Bakım'!$B$2:$B$301=$A40)*'Bakım'!$I$2:$I$301))=0,"",SUMPRODUCT(MAX(('Bakım'!$B$2:$B$301=$A40)*'Bakım'!$I$2:$I$301))-TODAY()))</f>
        <v/>
      </c>
      <c r="L40" s="3">
        <f>IF($A40="","",IF(OR(AND(J40&lt;&gt;"",J40&lt;=0),AND(K40&lt;&gt;"",K40&lt;=0)),"Bakım zamanı geldi",IF(AND(K40&lt;&gt;"",K40&lt;=$B$4),"Yaklaşıyor","")))</f>
        <v/>
      </c>
      <c r="M40" s="3">
        <f>IF($A40="","",'Araçlar'!P17&amp;IF(OR('Araçlar'!P17="Süresi doldu",'Araçlar'!P17="Yaklaşıyor")," · "&amp;'Araçlar'!N17,""))</f>
        <v/>
      </c>
      <c r="N40" s="7">
        <f>IF($A40="","",SUMPRODUCT(('Günlük takip'!$B$2:$B$1001=$A40)*(LEN('Günlük takip'!$O$2:$O$1001)&gt;0)))</f>
        <v/>
      </c>
    </row>
    <row r="41">
      <c r="A41" s="3">
        <f>IF('Araçlar'!A18="","",'Araçlar'!A18)</f>
        <v/>
      </c>
      <c r="B41" s="7">
        <f>IF($A41="","",COUNTIFS('Günlük takip'!$B$2:$B$1001,$A41,'Günlük takip'!$A$2:$A$1001,"&gt;="&amp;IF($B$2="",0,$B$2),'Günlük takip'!$A$2:$A$1001,"&lt;="&amp;IF($B$3="",2958465,$B$3)))</f>
        <v/>
      </c>
      <c r="C41" s="7">
        <f>IF($A41="","",SUMIFS('Günlük takip'!$L$2:$L$1001,'Günlük takip'!$B$2:$B$1001,$A41,'Günlük takip'!$A$2:$A$1001,"&gt;="&amp;IF($B$2="",0,$B$2),'Günlük takip'!$A$2:$A$1001,"&lt;="&amp;IF($B$3="",2958465,$B$3)))</f>
        <v/>
      </c>
      <c r="D41" s="8">
        <f>IF($A41="","",SUMIFS('Günlük takip'!$I$2:$I$1001,'Günlük takip'!$B$2:$B$1001,$A41,'Günlük takip'!$A$2:$A$1001,"&gt;="&amp;IF($B$2="",0,$B$2),'Günlük takip'!$A$2:$A$1001,"&lt;="&amp;IF($B$3="",2958465,$B$3)))</f>
        <v/>
      </c>
      <c r="E41" s="9">
        <f>IF($A41="","",SUMIFS('Günlük takip'!$J$2:$J$1001,'Günlük takip'!$B$2:$B$1001,$A41,'Günlük takip'!$A$2:$A$1001,"&gt;="&amp;IF($B$2="",0,$B$2),'Günlük takip'!$A$2:$A$1001,"&lt;="&amp;IF($B$3="",2958465,$B$3)))</f>
        <v/>
      </c>
      <c r="F41" s="10">
        <f>IF(OR($A41="",C41=0),"",D41/C41*100)</f>
        <v/>
      </c>
      <c r="G41" s="9">
        <f>IF($A41="","",SUMIFS('Bakım'!$G$2:$G$301,'Bakım'!$B$2:$B$301,$A41,'Bakım'!$A$2:$A$301,"&gt;="&amp;IF($B$2="",0,$B$2),'Bakım'!$A$2:$A$301,"&lt;="&amp;IF($B$3="",2958465,$B$3)))</f>
        <v/>
      </c>
      <c r="H41" s="9">
        <f>IF(OR($A41="",C41=0),"",(E41+G41)/C41)</f>
        <v/>
      </c>
      <c r="I41" s="7">
        <f>IF($A41="","",MAX(SUMPRODUCT(MAX(('Günlük takip'!$B$2:$B$1001=$A41)*'Günlük takip'!$G$2:$G$1001)),SUMPRODUCT(MAX(('Günlük takip'!$B$2:$B$1001=$A41)*'Günlük takip'!$E$2:$E$1001)),SUMPRODUCT(MAX(('Bakım'!$B$2:$B$301=$A41)*'Bakım'!$C$2:$C$301))))</f>
        <v/>
      </c>
      <c r="J41" s="7">
        <f>IF($A41="","",IF(SUMPRODUCT(MAX(('Bakım'!$B$2:$B$301=$A41)*'Bakım'!$H$2:$H$301))=0,"",SUMPRODUCT(MAX(('Bakım'!$B$2:$B$301=$A41)*'Bakım'!$H$2:$H$301))-I41))</f>
        <v/>
      </c>
      <c r="K41" s="5">
        <f>IF($A41="","",IF(SUMPRODUCT(MAX(('Bakım'!$B$2:$B$301=$A41)*'Bakım'!$I$2:$I$301))=0,"",SUMPRODUCT(MAX(('Bakım'!$B$2:$B$301=$A41)*'Bakım'!$I$2:$I$301))-TODAY()))</f>
        <v/>
      </c>
      <c r="L41" s="3">
        <f>IF($A41="","",IF(OR(AND(J41&lt;&gt;"",J41&lt;=0),AND(K41&lt;&gt;"",K41&lt;=0)),"Bakım zamanı geldi",IF(AND(K41&lt;&gt;"",K41&lt;=$B$4),"Yaklaşıyor","")))</f>
        <v/>
      </c>
      <c r="M41" s="3">
        <f>IF($A41="","",'Araçlar'!P18&amp;IF(OR('Araçlar'!P18="Süresi doldu",'Araçlar'!P18="Yaklaşıyor")," · "&amp;'Araçlar'!N18,""))</f>
        <v/>
      </c>
      <c r="N41" s="7">
        <f>IF($A41="","",SUMPRODUCT(('Günlük takip'!$B$2:$B$1001=$A41)*(LEN('Günlük takip'!$O$2:$O$1001)&gt;0)))</f>
        <v/>
      </c>
    </row>
    <row r="42">
      <c r="A42" s="3">
        <f>IF('Araçlar'!A19="","",'Araçlar'!A19)</f>
        <v/>
      </c>
      <c r="B42" s="7">
        <f>IF($A42="","",COUNTIFS('Günlük takip'!$B$2:$B$1001,$A42,'Günlük takip'!$A$2:$A$1001,"&gt;="&amp;IF($B$2="",0,$B$2),'Günlük takip'!$A$2:$A$1001,"&lt;="&amp;IF($B$3="",2958465,$B$3)))</f>
        <v/>
      </c>
      <c r="C42" s="7">
        <f>IF($A42="","",SUMIFS('Günlük takip'!$L$2:$L$1001,'Günlük takip'!$B$2:$B$1001,$A42,'Günlük takip'!$A$2:$A$1001,"&gt;="&amp;IF($B$2="",0,$B$2),'Günlük takip'!$A$2:$A$1001,"&lt;="&amp;IF($B$3="",2958465,$B$3)))</f>
        <v/>
      </c>
      <c r="D42" s="8">
        <f>IF($A42="","",SUMIFS('Günlük takip'!$I$2:$I$1001,'Günlük takip'!$B$2:$B$1001,$A42,'Günlük takip'!$A$2:$A$1001,"&gt;="&amp;IF($B$2="",0,$B$2),'Günlük takip'!$A$2:$A$1001,"&lt;="&amp;IF($B$3="",2958465,$B$3)))</f>
        <v/>
      </c>
      <c r="E42" s="9">
        <f>IF($A42="","",SUMIFS('Günlük takip'!$J$2:$J$1001,'Günlük takip'!$B$2:$B$1001,$A42,'Günlük takip'!$A$2:$A$1001,"&gt;="&amp;IF($B$2="",0,$B$2),'Günlük takip'!$A$2:$A$1001,"&lt;="&amp;IF($B$3="",2958465,$B$3)))</f>
        <v/>
      </c>
      <c r="F42" s="10">
        <f>IF(OR($A42="",C42=0),"",D42/C42*100)</f>
        <v/>
      </c>
      <c r="G42" s="9">
        <f>IF($A42="","",SUMIFS('Bakım'!$G$2:$G$301,'Bakım'!$B$2:$B$301,$A42,'Bakım'!$A$2:$A$301,"&gt;="&amp;IF($B$2="",0,$B$2),'Bakım'!$A$2:$A$301,"&lt;="&amp;IF($B$3="",2958465,$B$3)))</f>
        <v/>
      </c>
      <c r="H42" s="9">
        <f>IF(OR($A42="",C42=0),"",(E42+G42)/C42)</f>
        <v/>
      </c>
      <c r="I42" s="7">
        <f>IF($A42="","",MAX(SUMPRODUCT(MAX(('Günlük takip'!$B$2:$B$1001=$A42)*'Günlük takip'!$G$2:$G$1001)),SUMPRODUCT(MAX(('Günlük takip'!$B$2:$B$1001=$A42)*'Günlük takip'!$E$2:$E$1001)),SUMPRODUCT(MAX(('Bakım'!$B$2:$B$301=$A42)*'Bakım'!$C$2:$C$301))))</f>
        <v/>
      </c>
      <c r="J42" s="7">
        <f>IF($A42="","",IF(SUMPRODUCT(MAX(('Bakım'!$B$2:$B$301=$A42)*'Bakım'!$H$2:$H$301))=0,"",SUMPRODUCT(MAX(('Bakım'!$B$2:$B$301=$A42)*'Bakım'!$H$2:$H$301))-I42))</f>
        <v/>
      </c>
      <c r="K42" s="5">
        <f>IF($A42="","",IF(SUMPRODUCT(MAX(('Bakım'!$B$2:$B$301=$A42)*'Bakım'!$I$2:$I$301))=0,"",SUMPRODUCT(MAX(('Bakım'!$B$2:$B$301=$A42)*'Bakım'!$I$2:$I$301))-TODAY()))</f>
        <v/>
      </c>
      <c r="L42" s="3">
        <f>IF($A42="","",IF(OR(AND(J42&lt;&gt;"",J42&lt;=0),AND(K42&lt;&gt;"",K42&lt;=0)),"Bakım zamanı geldi",IF(AND(K42&lt;&gt;"",K42&lt;=$B$4),"Yaklaşıyor","")))</f>
        <v/>
      </c>
      <c r="M42" s="3">
        <f>IF($A42="","",'Araçlar'!P19&amp;IF(OR('Araçlar'!P19="Süresi doldu",'Araçlar'!P19="Yaklaşıyor")," · "&amp;'Araçlar'!N19,""))</f>
        <v/>
      </c>
      <c r="N42" s="7">
        <f>IF($A42="","",SUMPRODUCT(('Günlük takip'!$B$2:$B$1001=$A42)*(LEN('Günlük takip'!$O$2:$O$1001)&gt;0)))</f>
        <v/>
      </c>
    </row>
    <row r="43">
      <c r="A43" s="3">
        <f>IF('Araçlar'!A20="","",'Araçlar'!A20)</f>
        <v/>
      </c>
      <c r="B43" s="7">
        <f>IF($A43="","",COUNTIFS('Günlük takip'!$B$2:$B$1001,$A43,'Günlük takip'!$A$2:$A$1001,"&gt;="&amp;IF($B$2="",0,$B$2),'Günlük takip'!$A$2:$A$1001,"&lt;="&amp;IF($B$3="",2958465,$B$3)))</f>
        <v/>
      </c>
      <c r="C43" s="7">
        <f>IF($A43="","",SUMIFS('Günlük takip'!$L$2:$L$1001,'Günlük takip'!$B$2:$B$1001,$A43,'Günlük takip'!$A$2:$A$1001,"&gt;="&amp;IF($B$2="",0,$B$2),'Günlük takip'!$A$2:$A$1001,"&lt;="&amp;IF($B$3="",2958465,$B$3)))</f>
        <v/>
      </c>
      <c r="D43" s="8">
        <f>IF($A43="","",SUMIFS('Günlük takip'!$I$2:$I$1001,'Günlük takip'!$B$2:$B$1001,$A43,'Günlük takip'!$A$2:$A$1001,"&gt;="&amp;IF($B$2="",0,$B$2),'Günlük takip'!$A$2:$A$1001,"&lt;="&amp;IF($B$3="",2958465,$B$3)))</f>
        <v/>
      </c>
      <c r="E43" s="9">
        <f>IF($A43="","",SUMIFS('Günlük takip'!$J$2:$J$1001,'Günlük takip'!$B$2:$B$1001,$A43,'Günlük takip'!$A$2:$A$1001,"&gt;="&amp;IF($B$2="",0,$B$2),'Günlük takip'!$A$2:$A$1001,"&lt;="&amp;IF($B$3="",2958465,$B$3)))</f>
        <v/>
      </c>
      <c r="F43" s="10">
        <f>IF(OR($A43="",C43=0),"",D43/C43*100)</f>
        <v/>
      </c>
      <c r="G43" s="9">
        <f>IF($A43="","",SUMIFS('Bakım'!$G$2:$G$301,'Bakım'!$B$2:$B$301,$A43,'Bakım'!$A$2:$A$301,"&gt;="&amp;IF($B$2="",0,$B$2),'Bakım'!$A$2:$A$301,"&lt;="&amp;IF($B$3="",2958465,$B$3)))</f>
        <v/>
      </c>
      <c r="H43" s="9">
        <f>IF(OR($A43="",C43=0),"",(E43+G43)/C43)</f>
        <v/>
      </c>
      <c r="I43" s="7">
        <f>IF($A43="","",MAX(SUMPRODUCT(MAX(('Günlük takip'!$B$2:$B$1001=$A43)*'Günlük takip'!$G$2:$G$1001)),SUMPRODUCT(MAX(('Günlük takip'!$B$2:$B$1001=$A43)*'Günlük takip'!$E$2:$E$1001)),SUMPRODUCT(MAX(('Bakım'!$B$2:$B$301=$A43)*'Bakım'!$C$2:$C$301))))</f>
        <v/>
      </c>
      <c r="J43" s="7">
        <f>IF($A43="","",IF(SUMPRODUCT(MAX(('Bakım'!$B$2:$B$301=$A43)*'Bakım'!$H$2:$H$301))=0,"",SUMPRODUCT(MAX(('Bakım'!$B$2:$B$301=$A43)*'Bakım'!$H$2:$H$301))-I43))</f>
        <v/>
      </c>
      <c r="K43" s="5">
        <f>IF($A43="","",IF(SUMPRODUCT(MAX(('Bakım'!$B$2:$B$301=$A43)*'Bakım'!$I$2:$I$301))=0,"",SUMPRODUCT(MAX(('Bakım'!$B$2:$B$301=$A43)*'Bakım'!$I$2:$I$301))-TODAY()))</f>
        <v/>
      </c>
      <c r="L43" s="3">
        <f>IF($A43="","",IF(OR(AND(J43&lt;&gt;"",J43&lt;=0),AND(K43&lt;&gt;"",K43&lt;=0)),"Bakım zamanı geldi",IF(AND(K43&lt;&gt;"",K43&lt;=$B$4),"Yaklaşıyor","")))</f>
        <v/>
      </c>
      <c r="M43" s="3">
        <f>IF($A43="","",'Araçlar'!P20&amp;IF(OR('Araçlar'!P20="Süresi doldu",'Araçlar'!P20="Yaklaşıyor")," · "&amp;'Araçlar'!N20,""))</f>
        <v/>
      </c>
      <c r="N43" s="7">
        <f>IF($A43="","",SUMPRODUCT(('Günlük takip'!$B$2:$B$1001=$A43)*(LEN('Günlük takip'!$O$2:$O$1001)&gt;0)))</f>
        <v/>
      </c>
    </row>
    <row r="44">
      <c r="A44" s="3">
        <f>IF('Araçlar'!A21="","",'Araçlar'!A21)</f>
        <v/>
      </c>
      <c r="B44" s="7">
        <f>IF($A44="","",COUNTIFS('Günlük takip'!$B$2:$B$1001,$A44,'Günlük takip'!$A$2:$A$1001,"&gt;="&amp;IF($B$2="",0,$B$2),'Günlük takip'!$A$2:$A$1001,"&lt;="&amp;IF($B$3="",2958465,$B$3)))</f>
        <v/>
      </c>
      <c r="C44" s="7">
        <f>IF($A44="","",SUMIFS('Günlük takip'!$L$2:$L$1001,'Günlük takip'!$B$2:$B$1001,$A44,'Günlük takip'!$A$2:$A$1001,"&gt;="&amp;IF($B$2="",0,$B$2),'Günlük takip'!$A$2:$A$1001,"&lt;="&amp;IF($B$3="",2958465,$B$3)))</f>
        <v/>
      </c>
      <c r="D44" s="8">
        <f>IF($A44="","",SUMIFS('Günlük takip'!$I$2:$I$1001,'Günlük takip'!$B$2:$B$1001,$A44,'Günlük takip'!$A$2:$A$1001,"&gt;="&amp;IF($B$2="",0,$B$2),'Günlük takip'!$A$2:$A$1001,"&lt;="&amp;IF($B$3="",2958465,$B$3)))</f>
        <v/>
      </c>
      <c r="E44" s="9">
        <f>IF($A44="","",SUMIFS('Günlük takip'!$J$2:$J$1001,'Günlük takip'!$B$2:$B$1001,$A44,'Günlük takip'!$A$2:$A$1001,"&gt;="&amp;IF($B$2="",0,$B$2),'Günlük takip'!$A$2:$A$1001,"&lt;="&amp;IF($B$3="",2958465,$B$3)))</f>
        <v/>
      </c>
      <c r="F44" s="10">
        <f>IF(OR($A44="",C44=0),"",D44/C44*100)</f>
        <v/>
      </c>
      <c r="G44" s="9">
        <f>IF($A44="","",SUMIFS('Bakım'!$G$2:$G$301,'Bakım'!$B$2:$B$301,$A44,'Bakım'!$A$2:$A$301,"&gt;="&amp;IF($B$2="",0,$B$2),'Bakım'!$A$2:$A$301,"&lt;="&amp;IF($B$3="",2958465,$B$3)))</f>
        <v/>
      </c>
      <c r="H44" s="9">
        <f>IF(OR($A44="",C44=0),"",(E44+G44)/C44)</f>
        <v/>
      </c>
      <c r="I44" s="7">
        <f>IF($A44="","",MAX(SUMPRODUCT(MAX(('Günlük takip'!$B$2:$B$1001=$A44)*'Günlük takip'!$G$2:$G$1001)),SUMPRODUCT(MAX(('Günlük takip'!$B$2:$B$1001=$A44)*'Günlük takip'!$E$2:$E$1001)),SUMPRODUCT(MAX(('Bakım'!$B$2:$B$301=$A44)*'Bakım'!$C$2:$C$301))))</f>
        <v/>
      </c>
      <c r="J44" s="7">
        <f>IF($A44="","",IF(SUMPRODUCT(MAX(('Bakım'!$B$2:$B$301=$A44)*'Bakım'!$H$2:$H$301))=0,"",SUMPRODUCT(MAX(('Bakım'!$B$2:$B$301=$A44)*'Bakım'!$H$2:$H$301))-I44))</f>
        <v/>
      </c>
      <c r="K44" s="5">
        <f>IF($A44="","",IF(SUMPRODUCT(MAX(('Bakım'!$B$2:$B$301=$A44)*'Bakım'!$I$2:$I$301))=0,"",SUMPRODUCT(MAX(('Bakım'!$B$2:$B$301=$A44)*'Bakım'!$I$2:$I$301))-TODAY()))</f>
        <v/>
      </c>
      <c r="L44" s="3">
        <f>IF($A44="","",IF(OR(AND(J44&lt;&gt;"",J44&lt;=0),AND(K44&lt;&gt;"",K44&lt;=0)),"Bakım zamanı geldi",IF(AND(K44&lt;&gt;"",K44&lt;=$B$4),"Yaklaşıyor","")))</f>
        <v/>
      </c>
      <c r="M44" s="3">
        <f>IF($A44="","",'Araçlar'!P21&amp;IF(OR('Araçlar'!P21="Süresi doldu",'Araçlar'!P21="Yaklaşıyor")," · "&amp;'Araçlar'!N21,""))</f>
        <v/>
      </c>
      <c r="N44" s="7">
        <f>IF($A44="","",SUMPRODUCT(('Günlük takip'!$B$2:$B$1001=$A44)*(LEN('Günlük takip'!$O$2:$O$1001)&gt;0)))</f>
        <v/>
      </c>
    </row>
    <row r="45">
      <c r="A45" s="3">
        <f>IF('Araçlar'!A22="","",'Araçlar'!A22)</f>
        <v/>
      </c>
      <c r="B45" s="7">
        <f>IF($A45="","",COUNTIFS('Günlük takip'!$B$2:$B$1001,$A45,'Günlük takip'!$A$2:$A$1001,"&gt;="&amp;IF($B$2="",0,$B$2),'Günlük takip'!$A$2:$A$1001,"&lt;="&amp;IF($B$3="",2958465,$B$3)))</f>
        <v/>
      </c>
      <c r="C45" s="7">
        <f>IF($A45="","",SUMIFS('Günlük takip'!$L$2:$L$1001,'Günlük takip'!$B$2:$B$1001,$A45,'Günlük takip'!$A$2:$A$1001,"&gt;="&amp;IF($B$2="",0,$B$2),'Günlük takip'!$A$2:$A$1001,"&lt;="&amp;IF($B$3="",2958465,$B$3)))</f>
        <v/>
      </c>
      <c r="D45" s="8">
        <f>IF($A45="","",SUMIFS('Günlük takip'!$I$2:$I$1001,'Günlük takip'!$B$2:$B$1001,$A45,'Günlük takip'!$A$2:$A$1001,"&gt;="&amp;IF($B$2="",0,$B$2),'Günlük takip'!$A$2:$A$1001,"&lt;="&amp;IF($B$3="",2958465,$B$3)))</f>
        <v/>
      </c>
      <c r="E45" s="9">
        <f>IF($A45="","",SUMIFS('Günlük takip'!$J$2:$J$1001,'Günlük takip'!$B$2:$B$1001,$A45,'Günlük takip'!$A$2:$A$1001,"&gt;="&amp;IF($B$2="",0,$B$2),'Günlük takip'!$A$2:$A$1001,"&lt;="&amp;IF($B$3="",2958465,$B$3)))</f>
        <v/>
      </c>
      <c r="F45" s="10">
        <f>IF(OR($A45="",C45=0),"",D45/C45*100)</f>
        <v/>
      </c>
      <c r="G45" s="9">
        <f>IF($A45="","",SUMIFS('Bakım'!$G$2:$G$301,'Bakım'!$B$2:$B$301,$A45,'Bakım'!$A$2:$A$301,"&gt;="&amp;IF($B$2="",0,$B$2),'Bakım'!$A$2:$A$301,"&lt;="&amp;IF($B$3="",2958465,$B$3)))</f>
        <v/>
      </c>
      <c r="H45" s="9">
        <f>IF(OR($A45="",C45=0),"",(E45+G45)/C45)</f>
        <v/>
      </c>
      <c r="I45" s="7">
        <f>IF($A45="","",MAX(SUMPRODUCT(MAX(('Günlük takip'!$B$2:$B$1001=$A45)*'Günlük takip'!$G$2:$G$1001)),SUMPRODUCT(MAX(('Günlük takip'!$B$2:$B$1001=$A45)*'Günlük takip'!$E$2:$E$1001)),SUMPRODUCT(MAX(('Bakım'!$B$2:$B$301=$A45)*'Bakım'!$C$2:$C$301))))</f>
        <v/>
      </c>
      <c r="J45" s="7">
        <f>IF($A45="","",IF(SUMPRODUCT(MAX(('Bakım'!$B$2:$B$301=$A45)*'Bakım'!$H$2:$H$301))=0,"",SUMPRODUCT(MAX(('Bakım'!$B$2:$B$301=$A45)*'Bakım'!$H$2:$H$301))-I45))</f>
        <v/>
      </c>
      <c r="K45" s="5">
        <f>IF($A45="","",IF(SUMPRODUCT(MAX(('Bakım'!$B$2:$B$301=$A45)*'Bakım'!$I$2:$I$301))=0,"",SUMPRODUCT(MAX(('Bakım'!$B$2:$B$301=$A45)*'Bakım'!$I$2:$I$301))-TODAY()))</f>
        <v/>
      </c>
      <c r="L45" s="3">
        <f>IF($A45="","",IF(OR(AND(J45&lt;&gt;"",J45&lt;=0),AND(K45&lt;&gt;"",K45&lt;=0)),"Bakım zamanı geldi",IF(AND(K45&lt;&gt;"",K45&lt;=$B$4),"Yaklaşıyor","")))</f>
        <v/>
      </c>
      <c r="M45" s="3">
        <f>IF($A45="","",'Araçlar'!P22&amp;IF(OR('Araçlar'!P22="Süresi doldu",'Araçlar'!P22="Yaklaşıyor")," · "&amp;'Araçlar'!N22,""))</f>
        <v/>
      </c>
      <c r="N45" s="7">
        <f>IF($A45="","",SUMPRODUCT(('Günlük takip'!$B$2:$B$1001=$A45)*(LEN('Günlük takip'!$O$2:$O$1001)&gt;0)))</f>
        <v/>
      </c>
    </row>
    <row r="46">
      <c r="A46" s="3">
        <f>IF('Araçlar'!A23="","",'Araçlar'!A23)</f>
        <v/>
      </c>
      <c r="B46" s="7">
        <f>IF($A46="","",COUNTIFS('Günlük takip'!$B$2:$B$1001,$A46,'Günlük takip'!$A$2:$A$1001,"&gt;="&amp;IF($B$2="",0,$B$2),'Günlük takip'!$A$2:$A$1001,"&lt;="&amp;IF($B$3="",2958465,$B$3)))</f>
        <v/>
      </c>
      <c r="C46" s="7">
        <f>IF($A46="","",SUMIFS('Günlük takip'!$L$2:$L$1001,'Günlük takip'!$B$2:$B$1001,$A46,'Günlük takip'!$A$2:$A$1001,"&gt;="&amp;IF($B$2="",0,$B$2),'Günlük takip'!$A$2:$A$1001,"&lt;="&amp;IF($B$3="",2958465,$B$3)))</f>
        <v/>
      </c>
      <c r="D46" s="8">
        <f>IF($A46="","",SUMIFS('Günlük takip'!$I$2:$I$1001,'Günlük takip'!$B$2:$B$1001,$A46,'Günlük takip'!$A$2:$A$1001,"&gt;="&amp;IF($B$2="",0,$B$2),'Günlük takip'!$A$2:$A$1001,"&lt;="&amp;IF($B$3="",2958465,$B$3)))</f>
        <v/>
      </c>
      <c r="E46" s="9">
        <f>IF($A46="","",SUMIFS('Günlük takip'!$J$2:$J$1001,'Günlük takip'!$B$2:$B$1001,$A46,'Günlük takip'!$A$2:$A$1001,"&gt;="&amp;IF($B$2="",0,$B$2),'Günlük takip'!$A$2:$A$1001,"&lt;="&amp;IF($B$3="",2958465,$B$3)))</f>
        <v/>
      </c>
      <c r="F46" s="10">
        <f>IF(OR($A46="",C46=0),"",D46/C46*100)</f>
        <v/>
      </c>
      <c r="G46" s="9">
        <f>IF($A46="","",SUMIFS('Bakım'!$G$2:$G$301,'Bakım'!$B$2:$B$301,$A46,'Bakım'!$A$2:$A$301,"&gt;="&amp;IF($B$2="",0,$B$2),'Bakım'!$A$2:$A$301,"&lt;="&amp;IF($B$3="",2958465,$B$3)))</f>
        <v/>
      </c>
      <c r="H46" s="9">
        <f>IF(OR($A46="",C46=0),"",(E46+G46)/C46)</f>
        <v/>
      </c>
      <c r="I46" s="7">
        <f>IF($A46="","",MAX(SUMPRODUCT(MAX(('Günlük takip'!$B$2:$B$1001=$A46)*'Günlük takip'!$G$2:$G$1001)),SUMPRODUCT(MAX(('Günlük takip'!$B$2:$B$1001=$A46)*'Günlük takip'!$E$2:$E$1001)),SUMPRODUCT(MAX(('Bakım'!$B$2:$B$301=$A46)*'Bakım'!$C$2:$C$301))))</f>
        <v/>
      </c>
      <c r="J46" s="7">
        <f>IF($A46="","",IF(SUMPRODUCT(MAX(('Bakım'!$B$2:$B$301=$A46)*'Bakım'!$H$2:$H$301))=0,"",SUMPRODUCT(MAX(('Bakım'!$B$2:$B$301=$A46)*'Bakım'!$H$2:$H$301))-I46))</f>
        <v/>
      </c>
      <c r="K46" s="5">
        <f>IF($A46="","",IF(SUMPRODUCT(MAX(('Bakım'!$B$2:$B$301=$A46)*'Bakım'!$I$2:$I$301))=0,"",SUMPRODUCT(MAX(('Bakım'!$B$2:$B$301=$A46)*'Bakım'!$I$2:$I$301))-TODAY()))</f>
        <v/>
      </c>
      <c r="L46" s="3">
        <f>IF($A46="","",IF(OR(AND(J46&lt;&gt;"",J46&lt;=0),AND(K46&lt;&gt;"",K46&lt;=0)),"Bakım zamanı geldi",IF(AND(K46&lt;&gt;"",K46&lt;=$B$4),"Yaklaşıyor","")))</f>
        <v/>
      </c>
      <c r="M46" s="3">
        <f>IF($A46="","",'Araçlar'!P23&amp;IF(OR('Araçlar'!P23="Süresi doldu",'Araçlar'!P23="Yaklaşıyor")," · "&amp;'Araçlar'!N23,""))</f>
        <v/>
      </c>
      <c r="N46" s="7">
        <f>IF($A46="","",SUMPRODUCT(('Günlük takip'!$B$2:$B$1001=$A46)*(LEN('Günlük takip'!$O$2:$O$1001)&gt;0)))</f>
        <v/>
      </c>
    </row>
    <row r="47">
      <c r="A47" s="3">
        <f>IF('Araçlar'!A24="","",'Araçlar'!A24)</f>
        <v/>
      </c>
      <c r="B47" s="7">
        <f>IF($A47="","",COUNTIFS('Günlük takip'!$B$2:$B$1001,$A47,'Günlük takip'!$A$2:$A$1001,"&gt;="&amp;IF($B$2="",0,$B$2),'Günlük takip'!$A$2:$A$1001,"&lt;="&amp;IF($B$3="",2958465,$B$3)))</f>
        <v/>
      </c>
      <c r="C47" s="7">
        <f>IF($A47="","",SUMIFS('Günlük takip'!$L$2:$L$1001,'Günlük takip'!$B$2:$B$1001,$A47,'Günlük takip'!$A$2:$A$1001,"&gt;="&amp;IF($B$2="",0,$B$2),'Günlük takip'!$A$2:$A$1001,"&lt;="&amp;IF($B$3="",2958465,$B$3)))</f>
        <v/>
      </c>
      <c r="D47" s="8">
        <f>IF($A47="","",SUMIFS('Günlük takip'!$I$2:$I$1001,'Günlük takip'!$B$2:$B$1001,$A47,'Günlük takip'!$A$2:$A$1001,"&gt;="&amp;IF($B$2="",0,$B$2),'Günlük takip'!$A$2:$A$1001,"&lt;="&amp;IF($B$3="",2958465,$B$3)))</f>
        <v/>
      </c>
      <c r="E47" s="9">
        <f>IF($A47="","",SUMIFS('Günlük takip'!$J$2:$J$1001,'Günlük takip'!$B$2:$B$1001,$A47,'Günlük takip'!$A$2:$A$1001,"&gt;="&amp;IF($B$2="",0,$B$2),'Günlük takip'!$A$2:$A$1001,"&lt;="&amp;IF($B$3="",2958465,$B$3)))</f>
        <v/>
      </c>
      <c r="F47" s="10">
        <f>IF(OR($A47="",C47=0),"",D47/C47*100)</f>
        <v/>
      </c>
      <c r="G47" s="9">
        <f>IF($A47="","",SUMIFS('Bakım'!$G$2:$G$301,'Bakım'!$B$2:$B$301,$A47,'Bakım'!$A$2:$A$301,"&gt;="&amp;IF($B$2="",0,$B$2),'Bakım'!$A$2:$A$301,"&lt;="&amp;IF($B$3="",2958465,$B$3)))</f>
        <v/>
      </c>
      <c r="H47" s="9">
        <f>IF(OR($A47="",C47=0),"",(E47+G47)/C47)</f>
        <v/>
      </c>
      <c r="I47" s="7">
        <f>IF($A47="","",MAX(SUMPRODUCT(MAX(('Günlük takip'!$B$2:$B$1001=$A47)*'Günlük takip'!$G$2:$G$1001)),SUMPRODUCT(MAX(('Günlük takip'!$B$2:$B$1001=$A47)*'Günlük takip'!$E$2:$E$1001)),SUMPRODUCT(MAX(('Bakım'!$B$2:$B$301=$A47)*'Bakım'!$C$2:$C$301))))</f>
        <v/>
      </c>
      <c r="J47" s="7">
        <f>IF($A47="","",IF(SUMPRODUCT(MAX(('Bakım'!$B$2:$B$301=$A47)*'Bakım'!$H$2:$H$301))=0,"",SUMPRODUCT(MAX(('Bakım'!$B$2:$B$301=$A47)*'Bakım'!$H$2:$H$301))-I47))</f>
        <v/>
      </c>
      <c r="K47" s="5">
        <f>IF($A47="","",IF(SUMPRODUCT(MAX(('Bakım'!$B$2:$B$301=$A47)*'Bakım'!$I$2:$I$301))=0,"",SUMPRODUCT(MAX(('Bakım'!$B$2:$B$301=$A47)*'Bakım'!$I$2:$I$301))-TODAY()))</f>
        <v/>
      </c>
      <c r="L47" s="3">
        <f>IF($A47="","",IF(OR(AND(J47&lt;&gt;"",J47&lt;=0),AND(K47&lt;&gt;"",K47&lt;=0)),"Bakım zamanı geldi",IF(AND(K47&lt;&gt;"",K47&lt;=$B$4),"Yaklaşıyor","")))</f>
        <v/>
      </c>
      <c r="M47" s="3">
        <f>IF($A47="","",'Araçlar'!P24&amp;IF(OR('Araçlar'!P24="Süresi doldu",'Araçlar'!P24="Yaklaşıyor")," · "&amp;'Araçlar'!N24,""))</f>
        <v/>
      </c>
      <c r="N47" s="7">
        <f>IF($A47="","",SUMPRODUCT(('Günlük takip'!$B$2:$B$1001=$A47)*(LEN('Günlük takip'!$O$2:$O$1001)&gt;0)))</f>
        <v/>
      </c>
    </row>
    <row r="48">
      <c r="A48" s="3">
        <f>IF('Araçlar'!A25="","",'Araçlar'!A25)</f>
        <v/>
      </c>
      <c r="B48" s="7">
        <f>IF($A48="","",COUNTIFS('Günlük takip'!$B$2:$B$1001,$A48,'Günlük takip'!$A$2:$A$1001,"&gt;="&amp;IF($B$2="",0,$B$2),'Günlük takip'!$A$2:$A$1001,"&lt;="&amp;IF($B$3="",2958465,$B$3)))</f>
        <v/>
      </c>
      <c r="C48" s="7">
        <f>IF($A48="","",SUMIFS('Günlük takip'!$L$2:$L$1001,'Günlük takip'!$B$2:$B$1001,$A48,'Günlük takip'!$A$2:$A$1001,"&gt;="&amp;IF($B$2="",0,$B$2),'Günlük takip'!$A$2:$A$1001,"&lt;="&amp;IF($B$3="",2958465,$B$3)))</f>
        <v/>
      </c>
      <c r="D48" s="8">
        <f>IF($A48="","",SUMIFS('Günlük takip'!$I$2:$I$1001,'Günlük takip'!$B$2:$B$1001,$A48,'Günlük takip'!$A$2:$A$1001,"&gt;="&amp;IF($B$2="",0,$B$2),'Günlük takip'!$A$2:$A$1001,"&lt;="&amp;IF($B$3="",2958465,$B$3)))</f>
        <v/>
      </c>
      <c r="E48" s="9">
        <f>IF($A48="","",SUMIFS('Günlük takip'!$J$2:$J$1001,'Günlük takip'!$B$2:$B$1001,$A48,'Günlük takip'!$A$2:$A$1001,"&gt;="&amp;IF($B$2="",0,$B$2),'Günlük takip'!$A$2:$A$1001,"&lt;="&amp;IF($B$3="",2958465,$B$3)))</f>
        <v/>
      </c>
      <c r="F48" s="10">
        <f>IF(OR($A48="",C48=0),"",D48/C48*100)</f>
        <v/>
      </c>
      <c r="G48" s="9">
        <f>IF($A48="","",SUMIFS('Bakım'!$G$2:$G$301,'Bakım'!$B$2:$B$301,$A48,'Bakım'!$A$2:$A$301,"&gt;="&amp;IF($B$2="",0,$B$2),'Bakım'!$A$2:$A$301,"&lt;="&amp;IF($B$3="",2958465,$B$3)))</f>
        <v/>
      </c>
      <c r="H48" s="9">
        <f>IF(OR($A48="",C48=0),"",(E48+G48)/C48)</f>
        <v/>
      </c>
      <c r="I48" s="7">
        <f>IF($A48="","",MAX(SUMPRODUCT(MAX(('Günlük takip'!$B$2:$B$1001=$A48)*'Günlük takip'!$G$2:$G$1001)),SUMPRODUCT(MAX(('Günlük takip'!$B$2:$B$1001=$A48)*'Günlük takip'!$E$2:$E$1001)),SUMPRODUCT(MAX(('Bakım'!$B$2:$B$301=$A48)*'Bakım'!$C$2:$C$301))))</f>
        <v/>
      </c>
      <c r="J48" s="7">
        <f>IF($A48="","",IF(SUMPRODUCT(MAX(('Bakım'!$B$2:$B$301=$A48)*'Bakım'!$H$2:$H$301))=0,"",SUMPRODUCT(MAX(('Bakım'!$B$2:$B$301=$A48)*'Bakım'!$H$2:$H$301))-I48))</f>
        <v/>
      </c>
      <c r="K48" s="5">
        <f>IF($A48="","",IF(SUMPRODUCT(MAX(('Bakım'!$B$2:$B$301=$A48)*'Bakım'!$I$2:$I$301))=0,"",SUMPRODUCT(MAX(('Bakım'!$B$2:$B$301=$A48)*'Bakım'!$I$2:$I$301))-TODAY()))</f>
        <v/>
      </c>
      <c r="L48" s="3">
        <f>IF($A48="","",IF(OR(AND(J48&lt;&gt;"",J48&lt;=0),AND(K48&lt;&gt;"",K48&lt;=0)),"Bakım zamanı geldi",IF(AND(K48&lt;&gt;"",K48&lt;=$B$4),"Yaklaşıyor","")))</f>
        <v/>
      </c>
      <c r="M48" s="3">
        <f>IF($A48="","",'Araçlar'!P25&amp;IF(OR('Araçlar'!P25="Süresi doldu",'Araçlar'!P25="Yaklaşıyor")," · "&amp;'Araçlar'!N25,""))</f>
        <v/>
      </c>
      <c r="N48" s="7">
        <f>IF($A48="","",SUMPRODUCT(('Günlük takip'!$B$2:$B$1001=$A48)*(LEN('Günlük takip'!$O$2:$O$1001)&gt;0)))</f>
        <v/>
      </c>
    </row>
    <row r="49">
      <c r="A49" s="3">
        <f>IF('Araçlar'!A26="","",'Araçlar'!A26)</f>
        <v/>
      </c>
      <c r="B49" s="7">
        <f>IF($A49="","",COUNTIFS('Günlük takip'!$B$2:$B$1001,$A49,'Günlük takip'!$A$2:$A$1001,"&gt;="&amp;IF($B$2="",0,$B$2),'Günlük takip'!$A$2:$A$1001,"&lt;="&amp;IF($B$3="",2958465,$B$3)))</f>
        <v/>
      </c>
      <c r="C49" s="7">
        <f>IF($A49="","",SUMIFS('Günlük takip'!$L$2:$L$1001,'Günlük takip'!$B$2:$B$1001,$A49,'Günlük takip'!$A$2:$A$1001,"&gt;="&amp;IF($B$2="",0,$B$2),'Günlük takip'!$A$2:$A$1001,"&lt;="&amp;IF($B$3="",2958465,$B$3)))</f>
        <v/>
      </c>
      <c r="D49" s="8">
        <f>IF($A49="","",SUMIFS('Günlük takip'!$I$2:$I$1001,'Günlük takip'!$B$2:$B$1001,$A49,'Günlük takip'!$A$2:$A$1001,"&gt;="&amp;IF($B$2="",0,$B$2),'Günlük takip'!$A$2:$A$1001,"&lt;="&amp;IF($B$3="",2958465,$B$3)))</f>
        <v/>
      </c>
      <c r="E49" s="9">
        <f>IF($A49="","",SUMIFS('Günlük takip'!$J$2:$J$1001,'Günlük takip'!$B$2:$B$1001,$A49,'Günlük takip'!$A$2:$A$1001,"&gt;="&amp;IF($B$2="",0,$B$2),'Günlük takip'!$A$2:$A$1001,"&lt;="&amp;IF($B$3="",2958465,$B$3)))</f>
        <v/>
      </c>
      <c r="F49" s="10">
        <f>IF(OR($A49="",C49=0),"",D49/C49*100)</f>
        <v/>
      </c>
      <c r="G49" s="9">
        <f>IF($A49="","",SUMIFS('Bakım'!$G$2:$G$301,'Bakım'!$B$2:$B$301,$A49,'Bakım'!$A$2:$A$301,"&gt;="&amp;IF($B$2="",0,$B$2),'Bakım'!$A$2:$A$301,"&lt;="&amp;IF($B$3="",2958465,$B$3)))</f>
        <v/>
      </c>
      <c r="H49" s="9">
        <f>IF(OR($A49="",C49=0),"",(E49+G49)/C49)</f>
        <v/>
      </c>
      <c r="I49" s="7">
        <f>IF($A49="","",MAX(SUMPRODUCT(MAX(('Günlük takip'!$B$2:$B$1001=$A49)*'Günlük takip'!$G$2:$G$1001)),SUMPRODUCT(MAX(('Günlük takip'!$B$2:$B$1001=$A49)*'Günlük takip'!$E$2:$E$1001)),SUMPRODUCT(MAX(('Bakım'!$B$2:$B$301=$A49)*'Bakım'!$C$2:$C$301))))</f>
        <v/>
      </c>
      <c r="J49" s="7">
        <f>IF($A49="","",IF(SUMPRODUCT(MAX(('Bakım'!$B$2:$B$301=$A49)*'Bakım'!$H$2:$H$301))=0,"",SUMPRODUCT(MAX(('Bakım'!$B$2:$B$301=$A49)*'Bakım'!$H$2:$H$301))-I49))</f>
        <v/>
      </c>
      <c r="K49" s="5">
        <f>IF($A49="","",IF(SUMPRODUCT(MAX(('Bakım'!$B$2:$B$301=$A49)*'Bakım'!$I$2:$I$301))=0,"",SUMPRODUCT(MAX(('Bakım'!$B$2:$B$301=$A49)*'Bakım'!$I$2:$I$301))-TODAY()))</f>
        <v/>
      </c>
      <c r="L49" s="3">
        <f>IF($A49="","",IF(OR(AND(J49&lt;&gt;"",J49&lt;=0),AND(K49&lt;&gt;"",K49&lt;=0)),"Bakım zamanı geldi",IF(AND(K49&lt;&gt;"",K49&lt;=$B$4),"Yaklaşıyor","")))</f>
        <v/>
      </c>
      <c r="M49" s="3">
        <f>IF($A49="","",'Araçlar'!P26&amp;IF(OR('Araçlar'!P26="Süresi doldu",'Araçlar'!P26="Yaklaşıyor")," · "&amp;'Araçlar'!N26,""))</f>
        <v/>
      </c>
      <c r="N49" s="7">
        <f>IF($A49="","",SUMPRODUCT(('Günlük takip'!$B$2:$B$1001=$A49)*(LEN('Günlük takip'!$O$2:$O$1001)&gt;0)))</f>
        <v/>
      </c>
    </row>
    <row r="50">
      <c r="A50" s="3">
        <f>IF('Araçlar'!A27="","",'Araçlar'!A27)</f>
        <v/>
      </c>
      <c r="B50" s="7">
        <f>IF($A50="","",COUNTIFS('Günlük takip'!$B$2:$B$1001,$A50,'Günlük takip'!$A$2:$A$1001,"&gt;="&amp;IF($B$2="",0,$B$2),'Günlük takip'!$A$2:$A$1001,"&lt;="&amp;IF($B$3="",2958465,$B$3)))</f>
        <v/>
      </c>
      <c r="C50" s="7">
        <f>IF($A50="","",SUMIFS('Günlük takip'!$L$2:$L$1001,'Günlük takip'!$B$2:$B$1001,$A50,'Günlük takip'!$A$2:$A$1001,"&gt;="&amp;IF($B$2="",0,$B$2),'Günlük takip'!$A$2:$A$1001,"&lt;="&amp;IF($B$3="",2958465,$B$3)))</f>
        <v/>
      </c>
      <c r="D50" s="8">
        <f>IF($A50="","",SUMIFS('Günlük takip'!$I$2:$I$1001,'Günlük takip'!$B$2:$B$1001,$A50,'Günlük takip'!$A$2:$A$1001,"&gt;="&amp;IF($B$2="",0,$B$2),'Günlük takip'!$A$2:$A$1001,"&lt;="&amp;IF($B$3="",2958465,$B$3)))</f>
        <v/>
      </c>
      <c r="E50" s="9">
        <f>IF($A50="","",SUMIFS('Günlük takip'!$J$2:$J$1001,'Günlük takip'!$B$2:$B$1001,$A50,'Günlük takip'!$A$2:$A$1001,"&gt;="&amp;IF($B$2="",0,$B$2),'Günlük takip'!$A$2:$A$1001,"&lt;="&amp;IF($B$3="",2958465,$B$3)))</f>
        <v/>
      </c>
      <c r="F50" s="10">
        <f>IF(OR($A50="",C50=0),"",D50/C50*100)</f>
        <v/>
      </c>
      <c r="G50" s="9">
        <f>IF($A50="","",SUMIFS('Bakım'!$G$2:$G$301,'Bakım'!$B$2:$B$301,$A50,'Bakım'!$A$2:$A$301,"&gt;="&amp;IF($B$2="",0,$B$2),'Bakım'!$A$2:$A$301,"&lt;="&amp;IF($B$3="",2958465,$B$3)))</f>
        <v/>
      </c>
      <c r="H50" s="9">
        <f>IF(OR($A50="",C50=0),"",(E50+G50)/C50)</f>
        <v/>
      </c>
      <c r="I50" s="7">
        <f>IF($A50="","",MAX(SUMPRODUCT(MAX(('Günlük takip'!$B$2:$B$1001=$A50)*'Günlük takip'!$G$2:$G$1001)),SUMPRODUCT(MAX(('Günlük takip'!$B$2:$B$1001=$A50)*'Günlük takip'!$E$2:$E$1001)),SUMPRODUCT(MAX(('Bakım'!$B$2:$B$301=$A50)*'Bakım'!$C$2:$C$301))))</f>
        <v/>
      </c>
      <c r="J50" s="7">
        <f>IF($A50="","",IF(SUMPRODUCT(MAX(('Bakım'!$B$2:$B$301=$A50)*'Bakım'!$H$2:$H$301))=0,"",SUMPRODUCT(MAX(('Bakım'!$B$2:$B$301=$A50)*'Bakım'!$H$2:$H$301))-I50))</f>
        <v/>
      </c>
      <c r="K50" s="5">
        <f>IF($A50="","",IF(SUMPRODUCT(MAX(('Bakım'!$B$2:$B$301=$A50)*'Bakım'!$I$2:$I$301))=0,"",SUMPRODUCT(MAX(('Bakım'!$B$2:$B$301=$A50)*'Bakım'!$I$2:$I$301))-TODAY()))</f>
        <v/>
      </c>
      <c r="L50" s="3">
        <f>IF($A50="","",IF(OR(AND(J50&lt;&gt;"",J50&lt;=0),AND(K50&lt;&gt;"",K50&lt;=0)),"Bakım zamanı geldi",IF(AND(K50&lt;&gt;"",K50&lt;=$B$4),"Yaklaşıyor","")))</f>
        <v/>
      </c>
      <c r="M50" s="3">
        <f>IF($A50="","",'Araçlar'!P27&amp;IF(OR('Araçlar'!P27="Süresi doldu",'Araçlar'!P27="Yaklaşıyor")," · "&amp;'Araçlar'!N27,""))</f>
        <v/>
      </c>
      <c r="N50" s="7">
        <f>IF($A50="","",SUMPRODUCT(('Günlük takip'!$B$2:$B$1001=$A50)*(LEN('Günlük takip'!$O$2:$O$1001)&gt;0)))</f>
        <v/>
      </c>
    </row>
    <row r="51">
      <c r="A51" s="3">
        <f>IF('Araçlar'!A28="","",'Araçlar'!A28)</f>
        <v/>
      </c>
      <c r="B51" s="7">
        <f>IF($A51="","",COUNTIFS('Günlük takip'!$B$2:$B$1001,$A51,'Günlük takip'!$A$2:$A$1001,"&gt;="&amp;IF($B$2="",0,$B$2),'Günlük takip'!$A$2:$A$1001,"&lt;="&amp;IF($B$3="",2958465,$B$3)))</f>
        <v/>
      </c>
      <c r="C51" s="7">
        <f>IF($A51="","",SUMIFS('Günlük takip'!$L$2:$L$1001,'Günlük takip'!$B$2:$B$1001,$A51,'Günlük takip'!$A$2:$A$1001,"&gt;="&amp;IF($B$2="",0,$B$2),'Günlük takip'!$A$2:$A$1001,"&lt;="&amp;IF($B$3="",2958465,$B$3)))</f>
        <v/>
      </c>
      <c r="D51" s="8">
        <f>IF($A51="","",SUMIFS('Günlük takip'!$I$2:$I$1001,'Günlük takip'!$B$2:$B$1001,$A51,'Günlük takip'!$A$2:$A$1001,"&gt;="&amp;IF($B$2="",0,$B$2),'Günlük takip'!$A$2:$A$1001,"&lt;="&amp;IF($B$3="",2958465,$B$3)))</f>
        <v/>
      </c>
      <c r="E51" s="9">
        <f>IF($A51="","",SUMIFS('Günlük takip'!$J$2:$J$1001,'Günlük takip'!$B$2:$B$1001,$A51,'Günlük takip'!$A$2:$A$1001,"&gt;="&amp;IF($B$2="",0,$B$2),'Günlük takip'!$A$2:$A$1001,"&lt;="&amp;IF($B$3="",2958465,$B$3)))</f>
        <v/>
      </c>
      <c r="F51" s="10">
        <f>IF(OR($A51="",C51=0),"",D51/C51*100)</f>
        <v/>
      </c>
      <c r="G51" s="9">
        <f>IF($A51="","",SUMIFS('Bakım'!$G$2:$G$301,'Bakım'!$B$2:$B$301,$A51,'Bakım'!$A$2:$A$301,"&gt;="&amp;IF($B$2="",0,$B$2),'Bakım'!$A$2:$A$301,"&lt;="&amp;IF($B$3="",2958465,$B$3)))</f>
        <v/>
      </c>
      <c r="H51" s="9">
        <f>IF(OR($A51="",C51=0),"",(E51+G51)/C51)</f>
        <v/>
      </c>
      <c r="I51" s="7">
        <f>IF($A51="","",MAX(SUMPRODUCT(MAX(('Günlük takip'!$B$2:$B$1001=$A51)*'Günlük takip'!$G$2:$G$1001)),SUMPRODUCT(MAX(('Günlük takip'!$B$2:$B$1001=$A51)*'Günlük takip'!$E$2:$E$1001)),SUMPRODUCT(MAX(('Bakım'!$B$2:$B$301=$A51)*'Bakım'!$C$2:$C$301))))</f>
        <v/>
      </c>
      <c r="J51" s="7">
        <f>IF($A51="","",IF(SUMPRODUCT(MAX(('Bakım'!$B$2:$B$301=$A51)*'Bakım'!$H$2:$H$301))=0,"",SUMPRODUCT(MAX(('Bakım'!$B$2:$B$301=$A51)*'Bakım'!$H$2:$H$301))-I51))</f>
        <v/>
      </c>
      <c r="K51" s="5">
        <f>IF($A51="","",IF(SUMPRODUCT(MAX(('Bakım'!$B$2:$B$301=$A51)*'Bakım'!$I$2:$I$301))=0,"",SUMPRODUCT(MAX(('Bakım'!$B$2:$B$301=$A51)*'Bakım'!$I$2:$I$301))-TODAY()))</f>
        <v/>
      </c>
      <c r="L51" s="3">
        <f>IF($A51="","",IF(OR(AND(J51&lt;&gt;"",J51&lt;=0),AND(K51&lt;&gt;"",K51&lt;=0)),"Bakım zamanı geldi",IF(AND(K51&lt;&gt;"",K51&lt;=$B$4),"Yaklaşıyor","")))</f>
        <v/>
      </c>
      <c r="M51" s="3">
        <f>IF($A51="","",'Araçlar'!P28&amp;IF(OR('Araçlar'!P28="Süresi doldu",'Araçlar'!P28="Yaklaşıyor")," · "&amp;'Araçlar'!N28,""))</f>
        <v/>
      </c>
      <c r="N51" s="7">
        <f>IF($A51="","",SUMPRODUCT(('Günlük takip'!$B$2:$B$1001=$A51)*(LEN('Günlük takip'!$O$2:$O$1001)&gt;0)))</f>
        <v/>
      </c>
    </row>
    <row r="52">
      <c r="A52" s="3">
        <f>IF('Araçlar'!A29="","",'Araçlar'!A29)</f>
        <v/>
      </c>
      <c r="B52" s="7">
        <f>IF($A52="","",COUNTIFS('Günlük takip'!$B$2:$B$1001,$A52,'Günlük takip'!$A$2:$A$1001,"&gt;="&amp;IF($B$2="",0,$B$2),'Günlük takip'!$A$2:$A$1001,"&lt;="&amp;IF($B$3="",2958465,$B$3)))</f>
        <v/>
      </c>
      <c r="C52" s="7">
        <f>IF($A52="","",SUMIFS('Günlük takip'!$L$2:$L$1001,'Günlük takip'!$B$2:$B$1001,$A52,'Günlük takip'!$A$2:$A$1001,"&gt;="&amp;IF($B$2="",0,$B$2),'Günlük takip'!$A$2:$A$1001,"&lt;="&amp;IF($B$3="",2958465,$B$3)))</f>
        <v/>
      </c>
      <c r="D52" s="8">
        <f>IF($A52="","",SUMIFS('Günlük takip'!$I$2:$I$1001,'Günlük takip'!$B$2:$B$1001,$A52,'Günlük takip'!$A$2:$A$1001,"&gt;="&amp;IF($B$2="",0,$B$2),'Günlük takip'!$A$2:$A$1001,"&lt;="&amp;IF($B$3="",2958465,$B$3)))</f>
        <v/>
      </c>
      <c r="E52" s="9">
        <f>IF($A52="","",SUMIFS('Günlük takip'!$J$2:$J$1001,'Günlük takip'!$B$2:$B$1001,$A52,'Günlük takip'!$A$2:$A$1001,"&gt;="&amp;IF($B$2="",0,$B$2),'Günlük takip'!$A$2:$A$1001,"&lt;="&amp;IF($B$3="",2958465,$B$3)))</f>
        <v/>
      </c>
      <c r="F52" s="10">
        <f>IF(OR($A52="",C52=0),"",D52/C52*100)</f>
        <v/>
      </c>
      <c r="G52" s="9">
        <f>IF($A52="","",SUMIFS('Bakım'!$G$2:$G$301,'Bakım'!$B$2:$B$301,$A52,'Bakım'!$A$2:$A$301,"&gt;="&amp;IF($B$2="",0,$B$2),'Bakım'!$A$2:$A$301,"&lt;="&amp;IF($B$3="",2958465,$B$3)))</f>
        <v/>
      </c>
      <c r="H52" s="9">
        <f>IF(OR($A52="",C52=0),"",(E52+G52)/C52)</f>
        <v/>
      </c>
      <c r="I52" s="7">
        <f>IF($A52="","",MAX(SUMPRODUCT(MAX(('Günlük takip'!$B$2:$B$1001=$A52)*'Günlük takip'!$G$2:$G$1001)),SUMPRODUCT(MAX(('Günlük takip'!$B$2:$B$1001=$A52)*'Günlük takip'!$E$2:$E$1001)),SUMPRODUCT(MAX(('Bakım'!$B$2:$B$301=$A52)*'Bakım'!$C$2:$C$301))))</f>
        <v/>
      </c>
      <c r="J52" s="7">
        <f>IF($A52="","",IF(SUMPRODUCT(MAX(('Bakım'!$B$2:$B$301=$A52)*'Bakım'!$H$2:$H$301))=0,"",SUMPRODUCT(MAX(('Bakım'!$B$2:$B$301=$A52)*'Bakım'!$H$2:$H$301))-I52))</f>
        <v/>
      </c>
      <c r="K52" s="5">
        <f>IF($A52="","",IF(SUMPRODUCT(MAX(('Bakım'!$B$2:$B$301=$A52)*'Bakım'!$I$2:$I$301))=0,"",SUMPRODUCT(MAX(('Bakım'!$B$2:$B$301=$A52)*'Bakım'!$I$2:$I$301))-TODAY()))</f>
        <v/>
      </c>
      <c r="L52" s="3">
        <f>IF($A52="","",IF(OR(AND(J52&lt;&gt;"",J52&lt;=0),AND(K52&lt;&gt;"",K52&lt;=0)),"Bakım zamanı geldi",IF(AND(K52&lt;&gt;"",K52&lt;=$B$4),"Yaklaşıyor","")))</f>
        <v/>
      </c>
      <c r="M52" s="3">
        <f>IF($A52="","",'Araçlar'!P29&amp;IF(OR('Araçlar'!P29="Süresi doldu",'Araçlar'!P29="Yaklaşıyor")," · "&amp;'Araçlar'!N29,""))</f>
        <v/>
      </c>
      <c r="N52" s="7">
        <f>IF($A52="","",SUMPRODUCT(('Günlük takip'!$B$2:$B$1001=$A52)*(LEN('Günlük takip'!$O$2:$O$1001)&gt;0)))</f>
        <v/>
      </c>
    </row>
    <row r="53">
      <c r="A53" s="3">
        <f>IF('Araçlar'!A30="","",'Araçlar'!A30)</f>
        <v/>
      </c>
      <c r="B53" s="7">
        <f>IF($A53="","",COUNTIFS('Günlük takip'!$B$2:$B$1001,$A53,'Günlük takip'!$A$2:$A$1001,"&gt;="&amp;IF($B$2="",0,$B$2),'Günlük takip'!$A$2:$A$1001,"&lt;="&amp;IF($B$3="",2958465,$B$3)))</f>
        <v/>
      </c>
      <c r="C53" s="7">
        <f>IF($A53="","",SUMIFS('Günlük takip'!$L$2:$L$1001,'Günlük takip'!$B$2:$B$1001,$A53,'Günlük takip'!$A$2:$A$1001,"&gt;="&amp;IF($B$2="",0,$B$2),'Günlük takip'!$A$2:$A$1001,"&lt;="&amp;IF($B$3="",2958465,$B$3)))</f>
        <v/>
      </c>
      <c r="D53" s="8">
        <f>IF($A53="","",SUMIFS('Günlük takip'!$I$2:$I$1001,'Günlük takip'!$B$2:$B$1001,$A53,'Günlük takip'!$A$2:$A$1001,"&gt;="&amp;IF($B$2="",0,$B$2),'Günlük takip'!$A$2:$A$1001,"&lt;="&amp;IF($B$3="",2958465,$B$3)))</f>
        <v/>
      </c>
      <c r="E53" s="9">
        <f>IF($A53="","",SUMIFS('Günlük takip'!$J$2:$J$1001,'Günlük takip'!$B$2:$B$1001,$A53,'Günlük takip'!$A$2:$A$1001,"&gt;="&amp;IF($B$2="",0,$B$2),'Günlük takip'!$A$2:$A$1001,"&lt;="&amp;IF($B$3="",2958465,$B$3)))</f>
        <v/>
      </c>
      <c r="F53" s="10">
        <f>IF(OR($A53="",C53=0),"",D53/C53*100)</f>
        <v/>
      </c>
      <c r="G53" s="9">
        <f>IF($A53="","",SUMIFS('Bakım'!$G$2:$G$301,'Bakım'!$B$2:$B$301,$A53,'Bakım'!$A$2:$A$301,"&gt;="&amp;IF($B$2="",0,$B$2),'Bakım'!$A$2:$A$301,"&lt;="&amp;IF($B$3="",2958465,$B$3)))</f>
        <v/>
      </c>
      <c r="H53" s="9">
        <f>IF(OR($A53="",C53=0),"",(E53+G53)/C53)</f>
        <v/>
      </c>
      <c r="I53" s="7">
        <f>IF($A53="","",MAX(SUMPRODUCT(MAX(('Günlük takip'!$B$2:$B$1001=$A53)*'Günlük takip'!$G$2:$G$1001)),SUMPRODUCT(MAX(('Günlük takip'!$B$2:$B$1001=$A53)*'Günlük takip'!$E$2:$E$1001)),SUMPRODUCT(MAX(('Bakım'!$B$2:$B$301=$A53)*'Bakım'!$C$2:$C$301))))</f>
        <v/>
      </c>
      <c r="J53" s="7">
        <f>IF($A53="","",IF(SUMPRODUCT(MAX(('Bakım'!$B$2:$B$301=$A53)*'Bakım'!$H$2:$H$301))=0,"",SUMPRODUCT(MAX(('Bakım'!$B$2:$B$301=$A53)*'Bakım'!$H$2:$H$301))-I53))</f>
        <v/>
      </c>
      <c r="K53" s="5">
        <f>IF($A53="","",IF(SUMPRODUCT(MAX(('Bakım'!$B$2:$B$301=$A53)*'Bakım'!$I$2:$I$301))=0,"",SUMPRODUCT(MAX(('Bakım'!$B$2:$B$301=$A53)*'Bakım'!$I$2:$I$301))-TODAY()))</f>
        <v/>
      </c>
      <c r="L53" s="3">
        <f>IF($A53="","",IF(OR(AND(J53&lt;&gt;"",J53&lt;=0),AND(K53&lt;&gt;"",K53&lt;=0)),"Bakım zamanı geldi",IF(AND(K53&lt;&gt;"",K53&lt;=$B$4),"Yaklaşıyor","")))</f>
        <v/>
      </c>
      <c r="M53" s="3">
        <f>IF($A53="","",'Araçlar'!P30&amp;IF(OR('Araçlar'!P30="Süresi doldu",'Araçlar'!P30="Yaklaşıyor")," · "&amp;'Araçlar'!N30,""))</f>
        <v/>
      </c>
      <c r="N53" s="7">
        <f>IF($A53="","",SUMPRODUCT(('Günlük takip'!$B$2:$B$1001=$A53)*(LEN('Günlük takip'!$O$2:$O$1001)&gt;0)))</f>
        <v/>
      </c>
    </row>
    <row r="54">
      <c r="A54" s="3">
        <f>IF('Araçlar'!A31="","",'Araçlar'!A31)</f>
        <v/>
      </c>
      <c r="B54" s="7">
        <f>IF($A54="","",COUNTIFS('Günlük takip'!$B$2:$B$1001,$A54,'Günlük takip'!$A$2:$A$1001,"&gt;="&amp;IF($B$2="",0,$B$2),'Günlük takip'!$A$2:$A$1001,"&lt;="&amp;IF($B$3="",2958465,$B$3)))</f>
        <v/>
      </c>
      <c r="C54" s="7">
        <f>IF($A54="","",SUMIFS('Günlük takip'!$L$2:$L$1001,'Günlük takip'!$B$2:$B$1001,$A54,'Günlük takip'!$A$2:$A$1001,"&gt;="&amp;IF($B$2="",0,$B$2),'Günlük takip'!$A$2:$A$1001,"&lt;="&amp;IF($B$3="",2958465,$B$3)))</f>
        <v/>
      </c>
      <c r="D54" s="8">
        <f>IF($A54="","",SUMIFS('Günlük takip'!$I$2:$I$1001,'Günlük takip'!$B$2:$B$1001,$A54,'Günlük takip'!$A$2:$A$1001,"&gt;="&amp;IF($B$2="",0,$B$2),'Günlük takip'!$A$2:$A$1001,"&lt;="&amp;IF($B$3="",2958465,$B$3)))</f>
        <v/>
      </c>
      <c r="E54" s="9">
        <f>IF($A54="","",SUMIFS('Günlük takip'!$J$2:$J$1001,'Günlük takip'!$B$2:$B$1001,$A54,'Günlük takip'!$A$2:$A$1001,"&gt;="&amp;IF($B$2="",0,$B$2),'Günlük takip'!$A$2:$A$1001,"&lt;="&amp;IF($B$3="",2958465,$B$3)))</f>
        <v/>
      </c>
      <c r="F54" s="10">
        <f>IF(OR($A54="",C54=0),"",D54/C54*100)</f>
        <v/>
      </c>
      <c r="G54" s="9">
        <f>IF($A54="","",SUMIFS('Bakım'!$G$2:$G$301,'Bakım'!$B$2:$B$301,$A54,'Bakım'!$A$2:$A$301,"&gt;="&amp;IF($B$2="",0,$B$2),'Bakım'!$A$2:$A$301,"&lt;="&amp;IF($B$3="",2958465,$B$3)))</f>
        <v/>
      </c>
      <c r="H54" s="9">
        <f>IF(OR($A54="",C54=0),"",(E54+G54)/C54)</f>
        <v/>
      </c>
      <c r="I54" s="7">
        <f>IF($A54="","",MAX(SUMPRODUCT(MAX(('Günlük takip'!$B$2:$B$1001=$A54)*'Günlük takip'!$G$2:$G$1001)),SUMPRODUCT(MAX(('Günlük takip'!$B$2:$B$1001=$A54)*'Günlük takip'!$E$2:$E$1001)),SUMPRODUCT(MAX(('Bakım'!$B$2:$B$301=$A54)*'Bakım'!$C$2:$C$301))))</f>
        <v/>
      </c>
      <c r="J54" s="7">
        <f>IF($A54="","",IF(SUMPRODUCT(MAX(('Bakım'!$B$2:$B$301=$A54)*'Bakım'!$H$2:$H$301))=0,"",SUMPRODUCT(MAX(('Bakım'!$B$2:$B$301=$A54)*'Bakım'!$H$2:$H$301))-I54))</f>
        <v/>
      </c>
      <c r="K54" s="5">
        <f>IF($A54="","",IF(SUMPRODUCT(MAX(('Bakım'!$B$2:$B$301=$A54)*'Bakım'!$I$2:$I$301))=0,"",SUMPRODUCT(MAX(('Bakım'!$B$2:$B$301=$A54)*'Bakım'!$I$2:$I$301))-TODAY()))</f>
        <v/>
      </c>
      <c r="L54" s="3">
        <f>IF($A54="","",IF(OR(AND(J54&lt;&gt;"",J54&lt;=0),AND(K54&lt;&gt;"",K54&lt;=0)),"Bakım zamanı geldi",IF(AND(K54&lt;&gt;"",K54&lt;=$B$4),"Yaklaşıyor","")))</f>
        <v/>
      </c>
      <c r="M54" s="3">
        <f>IF($A54="","",'Araçlar'!P31&amp;IF(OR('Araçlar'!P31="Süresi doldu",'Araçlar'!P31="Yaklaşıyor")," · "&amp;'Araçlar'!N31,""))</f>
        <v/>
      </c>
      <c r="N54" s="7">
        <f>IF($A54="","",SUMPRODUCT(('Günlük takip'!$B$2:$B$1001=$A54)*(LEN('Günlük takip'!$O$2:$O$1001)&gt;0)))</f>
        <v/>
      </c>
    </row>
    <row r="55">
      <c r="A55" s="3">
        <f>IF('Araçlar'!A32="","",'Araçlar'!A32)</f>
        <v/>
      </c>
      <c r="B55" s="7">
        <f>IF($A55="","",COUNTIFS('Günlük takip'!$B$2:$B$1001,$A55,'Günlük takip'!$A$2:$A$1001,"&gt;="&amp;IF($B$2="",0,$B$2),'Günlük takip'!$A$2:$A$1001,"&lt;="&amp;IF($B$3="",2958465,$B$3)))</f>
        <v/>
      </c>
      <c r="C55" s="7">
        <f>IF($A55="","",SUMIFS('Günlük takip'!$L$2:$L$1001,'Günlük takip'!$B$2:$B$1001,$A55,'Günlük takip'!$A$2:$A$1001,"&gt;="&amp;IF($B$2="",0,$B$2),'Günlük takip'!$A$2:$A$1001,"&lt;="&amp;IF($B$3="",2958465,$B$3)))</f>
        <v/>
      </c>
      <c r="D55" s="8">
        <f>IF($A55="","",SUMIFS('Günlük takip'!$I$2:$I$1001,'Günlük takip'!$B$2:$B$1001,$A55,'Günlük takip'!$A$2:$A$1001,"&gt;="&amp;IF($B$2="",0,$B$2),'Günlük takip'!$A$2:$A$1001,"&lt;="&amp;IF($B$3="",2958465,$B$3)))</f>
        <v/>
      </c>
      <c r="E55" s="9">
        <f>IF($A55="","",SUMIFS('Günlük takip'!$J$2:$J$1001,'Günlük takip'!$B$2:$B$1001,$A55,'Günlük takip'!$A$2:$A$1001,"&gt;="&amp;IF($B$2="",0,$B$2),'Günlük takip'!$A$2:$A$1001,"&lt;="&amp;IF($B$3="",2958465,$B$3)))</f>
        <v/>
      </c>
      <c r="F55" s="10">
        <f>IF(OR($A55="",C55=0),"",D55/C55*100)</f>
        <v/>
      </c>
      <c r="G55" s="9">
        <f>IF($A55="","",SUMIFS('Bakım'!$G$2:$G$301,'Bakım'!$B$2:$B$301,$A55,'Bakım'!$A$2:$A$301,"&gt;="&amp;IF($B$2="",0,$B$2),'Bakım'!$A$2:$A$301,"&lt;="&amp;IF($B$3="",2958465,$B$3)))</f>
        <v/>
      </c>
      <c r="H55" s="9">
        <f>IF(OR($A55="",C55=0),"",(E55+G55)/C55)</f>
        <v/>
      </c>
      <c r="I55" s="7">
        <f>IF($A55="","",MAX(SUMPRODUCT(MAX(('Günlük takip'!$B$2:$B$1001=$A55)*'Günlük takip'!$G$2:$G$1001)),SUMPRODUCT(MAX(('Günlük takip'!$B$2:$B$1001=$A55)*'Günlük takip'!$E$2:$E$1001)),SUMPRODUCT(MAX(('Bakım'!$B$2:$B$301=$A55)*'Bakım'!$C$2:$C$301))))</f>
        <v/>
      </c>
      <c r="J55" s="7">
        <f>IF($A55="","",IF(SUMPRODUCT(MAX(('Bakım'!$B$2:$B$301=$A55)*'Bakım'!$H$2:$H$301))=0,"",SUMPRODUCT(MAX(('Bakım'!$B$2:$B$301=$A55)*'Bakım'!$H$2:$H$301))-I55))</f>
        <v/>
      </c>
      <c r="K55" s="5">
        <f>IF($A55="","",IF(SUMPRODUCT(MAX(('Bakım'!$B$2:$B$301=$A55)*'Bakım'!$I$2:$I$301))=0,"",SUMPRODUCT(MAX(('Bakım'!$B$2:$B$301=$A55)*'Bakım'!$I$2:$I$301))-TODAY()))</f>
        <v/>
      </c>
      <c r="L55" s="3">
        <f>IF($A55="","",IF(OR(AND(J55&lt;&gt;"",J55&lt;=0),AND(K55&lt;&gt;"",K55&lt;=0)),"Bakım zamanı geldi",IF(AND(K55&lt;&gt;"",K55&lt;=$B$4),"Yaklaşıyor","")))</f>
        <v/>
      </c>
      <c r="M55" s="3">
        <f>IF($A55="","",'Araçlar'!P32&amp;IF(OR('Araçlar'!P32="Süresi doldu",'Araçlar'!P32="Yaklaşıyor")," · "&amp;'Araçlar'!N32,""))</f>
        <v/>
      </c>
      <c r="N55" s="7">
        <f>IF($A55="","",SUMPRODUCT(('Günlük takip'!$B$2:$B$1001=$A55)*(LEN('Günlük takip'!$O$2:$O$1001)&gt;0)))</f>
        <v/>
      </c>
    </row>
    <row r="56">
      <c r="A56" s="3">
        <f>IF('Araçlar'!A33="","",'Araçlar'!A33)</f>
        <v/>
      </c>
      <c r="B56" s="7">
        <f>IF($A56="","",COUNTIFS('Günlük takip'!$B$2:$B$1001,$A56,'Günlük takip'!$A$2:$A$1001,"&gt;="&amp;IF($B$2="",0,$B$2),'Günlük takip'!$A$2:$A$1001,"&lt;="&amp;IF($B$3="",2958465,$B$3)))</f>
        <v/>
      </c>
      <c r="C56" s="7">
        <f>IF($A56="","",SUMIFS('Günlük takip'!$L$2:$L$1001,'Günlük takip'!$B$2:$B$1001,$A56,'Günlük takip'!$A$2:$A$1001,"&gt;="&amp;IF($B$2="",0,$B$2),'Günlük takip'!$A$2:$A$1001,"&lt;="&amp;IF($B$3="",2958465,$B$3)))</f>
        <v/>
      </c>
      <c r="D56" s="8">
        <f>IF($A56="","",SUMIFS('Günlük takip'!$I$2:$I$1001,'Günlük takip'!$B$2:$B$1001,$A56,'Günlük takip'!$A$2:$A$1001,"&gt;="&amp;IF($B$2="",0,$B$2),'Günlük takip'!$A$2:$A$1001,"&lt;="&amp;IF($B$3="",2958465,$B$3)))</f>
        <v/>
      </c>
      <c r="E56" s="9">
        <f>IF($A56="","",SUMIFS('Günlük takip'!$J$2:$J$1001,'Günlük takip'!$B$2:$B$1001,$A56,'Günlük takip'!$A$2:$A$1001,"&gt;="&amp;IF($B$2="",0,$B$2),'Günlük takip'!$A$2:$A$1001,"&lt;="&amp;IF($B$3="",2958465,$B$3)))</f>
        <v/>
      </c>
      <c r="F56" s="10">
        <f>IF(OR($A56="",C56=0),"",D56/C56*100)</f>
        <v/>
      </c>
      <c r="G56" s="9">
        <f>IF($A56="","",SUMIFS('Bakım'!$G$2:$G$301,'Bakım'!$B$2:$B$301,$A56,'Bakım'!$A$2:$A$301,"&gt;="&amp;IF($B$2="",0,$B$2),'Bakım'!$A$2:$A$301,"&lt;="&amp;IF($B$3="",2958465,$B$3)))</f>
        <v/>
      </c>
      <c r="H56" s="9">
        <f>IF(OR($A56="",C56=0),"",(E56+G56)/C56)</f>
        <v/>
      </c>
      <c r="I56" s="7">
        <f>IF($A56="","",MAX(SUMPRODUCT(MAX(('Günlük takip'!$B$2:$B$1001=$A56)*'Günlük takip'!$G$2:$G$1001)),SUMPRODUCT(MAX(('Günlük takip'!$B$2:$B$1001=$A56)*'Günlük takip'!$E$2:$E$1001)),SUMPRODUCT(MAX(('Bakım'!$B$2:$B$301=$A56)*'Bakım'!$C$2:$C$301))))</f>
        <v/>
      </c>
      <c r="J56" s="7">
        <f>IF($A56="","",IF(SUMPRODUCT(MAX(('Bakım'!$B$2:$B$301=$A56)*'Bakım'!$H$2:$H$301))=0,"",SUMPRODUCT(MAX(('Bakım'!$B$2:$B$301=$A56)*'Bakım'!$H$2:$H$301))-I56))</f>
        <v/>
      </c>
      <c r="K56" s="5">
        <f>IF($A56="","",IF(SUMPRODUCT(MAX(('Bakım'!$B$2:$B$301=$A56)*'Bakım'!$I$2:$I$301))=0,"",SUMPRODUCT(MAX(('Bakım'!$B$2:$B$301=$A56)*'Bakım'!$I$2:$I$301))-TODAY()))</f>
        <v/>
      </c>
      <c r="L56" s="3">
        <f>IF($A56="","",IF(OR(AND(J56&lt;&gt;"",J56&lt;=0),AND(K56&lt;&gt;"",K56&lt;=0)),"Bakım zamanı geldi",IF(AND(K56&lt;&gt;"",K56&lt;=$B$4),"Yaklaşıyor","")))</f>
        <v/>
      </c>
      <c r="M56" s="3">
        <f>IF($A56="","",'Araçlar'!P33&amp;IF(OR('Araçlar'!P33="Süresi doldu",'Araçlar'!P33="Yaklaşıyor")," · "&amp;'Araçlar'!N33,""))</f>
        <v/>
      </c>
      <c r="N56" s="7">
        <f>IF($A56="","",SUMPRODUCT(('Günlük takip'!$B$2:$B$1001=$A56)*(LEN('Günlük takip'!$O$2:$O$1001)&gt;0)))</f>
        <v/>
      </c>
    </row>
    <row r="57">
      <c r="A57" s="3">
        <f>IF('Araçlar'!A34="","",'Araçlar'!A34)</f>
        <v/>
      </c>
      <c r="B57" s="7">
        <f>IF($A57="","",COUNTIFS('Günlük takip'!$B$2:$B$1001,$A57,'Günlük takip'!$A$2:$A$1001,"&gt;="&amp;IF($B$2="",0,$B$2),'Günlük takip'!$A$2:$A$1001,"&lt;="&amp;IF($B$3="",2958465,$B$3)))</f>
        <v/>
      </c>
      <c r="C57" s="7">
        <f>IF($A57="","",SUMIFS('Günlük takip'!$L$2:$L$1001,'Günlük takip'!$B$2:$B$1001,$A57,'Günlük takip'!$A$2:$A$1001,"&gt;="&amp;IF($B$2="",0,$B$2),'Günlük takip'!$A$2:$A$1001,"&lt;="&amp;IF($B$3="",2958465,$B$3)))</f>
        <v/>
      </c>
      <c r="D57" s="8">
        <f>IF($A57="","",SUMIFS('Günlük takip'!$I$2:$I$1001,'Günlük takip'!$B$2:$B$1001,$A57,'Günlük takip'!$A$2:$A$1001,"&gt;="&amp;IF($B$2="",0,$B$2),'Günlük takip'!$A$2:$A$1001,"&lt;="&amp;IF($B$3="",2958465,$B$3)))</f>
        <v/>
      </c>
      <c r="E57" s="9">
        <f>IF($A57="","",SUMIFS('Günlük takip'!$J$2:$J$1001,'Günlük takip'!$B$2:$B$1001,$A57,'Günlük takip'!$A$2:$A$1001,"&gt;="&amp;IF($B$2="",0,$B$2),'Günlük takip'!$A$2:$A$1001,"&lt;="&amp;IF($B$3="",2958465,$B$3)))</f>
        <v/>
      </c>
      <c r="F57" s="10">
        <f>IF(OR($A57="",C57=0),"",D57/C57*100)</f>
        <v/>
      </c>
      <c r="G57" s="9">
        <f>IF($A57="","",SUMIFS('Bakım'!$G$2:$G$301,'Bakım'!$B$2:$B$301,$A57,'Bakım'!$A$2:$A$301,"&gt;="&amp;IF($B$2="",0,$B$2),'Bakım'!$A$2:$A$301,"&lt;="&amp;IF($B$3="",2958465,$B$3)))</f>
        <v/>
      </c>
      <c r="H57" s="9">
        <f>IF(OR($A57="",C57=0),"",(E57+G57)/C57)</f>
        <v/>
      </c>
      <c r="I57" s="7">
        <f>IF($A57="","",MAX(SUMPRODUCT(MAX(('Günlük takip'!$B$2:$B$1001=$A57)*'Günlük takip'!$G$2:$G$1001)),SUMPRODUCT(MAX(('Günlük takip'!$B$2:$B$1001=$A57)*'Günlük takip'!$E$2:$E$1001)),SUMPRODUCT(MAX(('Bakım'!$B$2:$B$301=$A57)*'Bakım'!$C$2:$C$301))))</f>
        <v/>
      </c>
      <c r="J57" s="7">
        <f>IF($A57="","",IF(SUMPRODUCT(MAX(('Bakım'!$B$2:$B$301=$A57)*'Bakım'!$H$2:$H$301))=0,"",SUMPRODUCT(MAX(('Bakım'!$B$2:$B$301=$A57)*'Bakım'!$H$2:$H$301))-I57))</f>
        <v/>
      </c>
      <c r="K57" s="5">
        <f>IF($A57="","",IF(SUMPRODUCT(MAX(('Bakım'!$B$2:$B$301=$A57)*'Bakım'!$I$2:$I$301))=0,"",SUMPRODUCT(MAX(('Bakım'!$B$2:$B$301=$A57)*'Bakım'!$I$2:$I$301))-TODAY()))</f>
        <v/>
      </c>
      <c r="L57" s="3">
        <f>IF($A57="","",IF(OR(AND(J57&lt;&gt;"",J57&lt;=0),AND(K57&lt;&gt;"",K57&lt;=0)),"Bakım zamanı geldi",IF(AND(K57&lt;&gt;"",K57&lt;=$B$4),"Yaklaşıyor","")))</f>
        <v/>
      </c>
      <c r="M57" s="3">
        <f>IF($A57="","",'Araçlar'!P34&amp;IF(OR('Araçlar'!P34="Süresi doldu",'Araçlar'!P34="Yaklaşıyor")," · "&amp;'Araçlar'!N34,""))</f>
        <v/>
      </c>
      <c r="N57" s="7">
        <f>IF($A57="","",SUMPRODUCT(('Günlük takip'!$B$2:$B$1001=$A57)*(LEN('Günlük takip'!$O$2:$O$1001)&gt;0)))</f>
        <v/>
      </c>
    </row>
    <row r="58">
      <c r="A58" s="3">
        <f>IF('Araçlar'!A35="","",'Araçlar'!A35)</f>
        <v/>
      </c>
      <c r="B58" s="7">
        <f>IF($A58="","",COUNTIFS('Günlük takip'!$B$2:$B$1001,$A58,'Günlük takip'!$A$2:$A$1001,"&gt;="&amp;IF($B$2="",0,$B$2),'Günlük takip'!$A$2:$A$1001,"&lt;="&amp;IF($B$3="",2958465,$B$3)))</f>
        <v/>
      </c>
      <c r="C58" s="7">
        <f>IF($A58="","",SUMIFS('Günlük takip'!$L$2:$L$1001,'Günlük takip'!$B$2:$B$1001,$A58,'Günlük takip'!$A$2:$A$1001,"&gt;="&amp;IF($B$2="",0,$B$2),'Günlük takip'!$A$2:$A$1001,"&lt;="&amp;IF($B$3="",2958465,$B$3)))</f>
        <v/>
      </c>
      <c r="D58" s="8">
        <f>IF($A58="","",SUMIFS('Günlük takip'!$I$2:$I$1001,'Günlük takip'!$B$2:$B$1001,$A58,'Günlük takip'!$A$2:$A$1001,"&gt;="&amp;IF($B$2="",0,$B$2),'Günlük takip'!$A$2:$A$1001,"&lt;="&amp;IF($B$3="",2958465,$B$3)))</f>
        <v/>
      </c>
      <c r="E58" s="9">
        <f>IF($A58="","",SUMIFS('Günlük takip'!$J$2:$J$1001,'Günlük takip'!$B$2:$B$1001,$A58,'Günlük takip'!$A$2:$A$1001,"&gt;="&amp;IF($B$2="",0,$B$2),'Günlük takip'!$A$2:$A$1001,"&lt;="&amp;IF($B$3="",2958465,$B$3)))</f>
        <v/>
      </c>
      <c r="F58" s="10">
        <f>IF(OR($A58="",C58=0),"",D58/C58*100)</f>
        <v/>
      </c>
      <c r="G58" s="9">
        <f>IF($A58="","",SUMIFS('Bakım'!$G$2:$G$301,'Bakım'!$B$2:$B$301,$A58,'Bakım'!$A$2:$A$301,"&gt;="&amp;IF($B$2="",0,$B$2),'Bakım'!$A$2:$A$301,"&lt;="&amp;IF($B$3="",2958465,$B$3)))</f>
        <v/>
      </c>
      <c r="H58" s="9">
        <f>IF(OR($A58="",C58=0),"",(E58+G58)/C58)</f>
        <v/>
      </c>
      <c r="I58" s="7">
        <f>IF($A58="","",MAX(SUMPRODUCT(MAX(('Günlük takip'!$B$2:$B$1001=$A58)*'Günlük takip'!$G$2:$G$1001)),SUMPRODUCT(MAX(('Günlük takip'!$B$2:$B$1001=$A58)*'Günlük takip'!$E$2:$E$1001)),SUMPRODUCT(MAX(('Bakım'!$B$2:$B$301=$A58)*'Bakım'!$C$2:$C$301))))</f>
        <v/>
      </c>
      <c r="J58" s="7">
        <f>IF($A58="","",IF(SUMPRODUCT(MAX(('Bakım'!$B$2:$B$301=$A58)*'Bakım'!$H$2:$H$301))=0,"",SUMPRODUCT(MAX(('Bakım'!$B$2:$B$301=$A58)*'Bakım'!$H$2:$H$301))-I58))</f>
        <v/>
      </c>
      <c r="K58" s="5">
        <f>IF($A58="","",IF(SUMPRODUCT(MAX(('Bakım'!$B$2:$B$301=$A58)*'Bakım'!$I$2:$I$301))=0,"",SUMPRODUCT(MAX(('Bakım'!$B$2:$B$301=$A58)*'Bakım'!$I$2:$I$301))-TODAY()))</f>
        <v/>
      </c>
      <c r="L58" s="3">
        <f>IF($A58="","",IF(OR(AND(J58&lt;&gt;"",J58&lt;=0),AND(K58&lt;&gt;"",K58&lt;=0)),"Bakım zamanı geldi",IF(AND(K58&lt;&gt;"",K58&lt;=$B$4),"Yaklaşıyor","")))</f>
        <v/>
      </c>
      <c r="M58" s="3">
        <f>IF($A58="","",'Araçlar'!P35&amp;IF(OR('Araçlar'!P35="Süresi doldu",'Araçlar'!P35="Yaklaşıyor")," · "&amp;'Araçlar'!N35,""))</f>
        <v/>
      </c>
      <c r="N58" s="7">
        <f>IF($A58="","",SUMPRODUCT(('Günlük takip'!$B$2:$B$1001=$A58)*(LEN('Günlük takip'!$O$2:$O$1001)&gt;0)))</f>
        <v/>
      </c>
    </row>
    <row r="59">
      <c r="A59" s="3">
        <f>IF('Araçlar'!A36="","",'Araçlar'!A36)</f>
        <v/>
      </c>
      <c r="B59" s="7">
        <f>IF($A59="","",COUNTIFS('Günlük takip'!$B$2:$B$1001,$A59,'Günlük takip'!$A$2:$A$1001,"&gt;="&amp;IF($B$2="",0,$B$2),'Günlük takip'!$A$2:$A$1001,"&lt;="&amp;IF($B$3="",2958465,$B$3)))</f>
        <v/>
      </c>
      <c r="C59" s="7">
        <f>IF($A59="","",SUMIFS('Günlük takip'!$L$2:$L$1001,'Günlük takip'!$B$2:$B$1001,$A59,'Günlük takip'!$A$2:$A$1001,"&gt;="&amp;IF($B$2="",0,$B$2),'Günlük takip'!$A$2:$A$1001,"&lt;="&amp;IF($B$3="",2958465,$B$3)))</f>
        <v/>
      </c>
      <c r="D59" s="8">
        <f>IF($A59="","",SUMIFS('Günlük takip'!$I$2:$I$1001,'Günlük takip'!$B$2:$B$1001,$A59,'Günlük takip'!$A$2:$A$1001,"&gt;="&amp;IF($B$2="",0,$B$2),'Günlük takip'!$A$2:$A$1001,"&lt;="&amp;IF($B$3="",2958465,$B$3)))</f>
        <v/>
      </c>
      <c r="E59" s="9">
        <f>IF($A59="","",SUMIFS('Günlük takip'!$J$2:$J$1001,'Günlük takip'!$B$2:$B$1001,$A59,'Günlük takip'!$A$2:$A$1001,"&gt;="&amp;IF($B$2="",0,$B$2),'Günlük takip'!$A$2:$A$1001,"&lt;="&amp;IF($B$3="",2958465,$B$3)))</f>
        <v/>
      </c>
      <c r="F59" s="10">
        <f>IF(OR($A59="",C59=0),"",D59/C59*100)</f>
        <v/>
      </c>
      <c r="G59" s="9">
        <f>IF($A59="","",SUMIFS('Bakım'!$G$2:$G$301,'Bakım'!$B$2:$B$301,$A59,'Bakım'!$A$2:$A$301,"&gt;="&amp;IF($B$2="",0,$B$2),'Bakım'!$A$2:$A$301,"&lt;="&amp;IF($B$3="",2958465,$B$3)))</f>
        <v/>
      </c>
      <c r="H59" s="9">
        <f>IF(OR($A59="",C59=0),"",(E59+G59)/C59)</f>
        <v/>
      </c>
      <c r="I59" s="7">
        <f>IF($A59="","",MAX(SUMPRODUCT(MAX(('Günlük takip'!$B$2:$B$1001=$A59)*'Günlük takip'!$G$2:$G$1001)),SUMPRODUCT(MAX(('Günlük takip'!$B$2:$B$1001=$A59)*'Günlük takip'!$E$2:$E$1001)),SUMPRODUCT(MAX(('Bakım'!$B$2:$B$301=$A59)*'Bakım'!$C$2:$C$301))))</f>
        <v/>
      </c>
      <c r="J59" s="7">
        <f>IF($A59="","",IF(SUMPRODUCT(MAX(('Bakım'!$B$2:$B$301=$A59)*'Bakım'!$H$2:$H$301))=0,"",SUMPRODUCT(MAX(('Bakım'!$B$2:$B$301=$A59)*'Bakım'!$H$2:$H$301))-I59))</f>
        <v/>
      </c>
      <c r="K59" s="5">
        <f>IF($A59="","",IF(SUMPRODUCT(MAX(('Bakım'!$B$2:$B$301=$A59)*'Bakım'!$I$2:$I$301))=0,"",SUMPRODUCT(MAX(('Bakım'!$B$2:$B$301=$A59)*'Bakım'!$I$2:$I$301))-TODAY()))</f>
        <v/>
      </c>
      <c r="L59" s="3">
        <f>IF($A59="","",IF(OR(AND(J59&lt;&gt;"",J59&lt;=0),AND(K59&lt;&gt;"",K59&lt;=0)),"Bakım zamanı geldi",IF(AND(K59&lt;&gt;"",K59&lt;=$B$4),"Yaklaşıyor","")))</f>
        <v/>
      </c>
      <c r="M59" s="3">
        <f>IF($A59="","",'Araçlar'!P36&amp;IF(OR('Araçlar'!P36="Süresi doldu",'Araçlar'!P36="Yaklaşıyor")," · "&amp;'Araçlar'!N36,""))</f>
        <v/>
      </c>
      <c r="N59" s="7">
        <f>IF($A59="","",SUMPRODUCT(('Günlük takip'!$B$2:$B$1001=$A59)*(LEN('Günlük takip'!$O$2:$O$1001)&gt;0)))</f>
        <v/>
      </c>
    </row>
    <row r="60">
      <c r="A60" s="3">
        <f>IF('Araçlar'!A37="","",'Araçlar'!A37)</f>
        <v/>
      </c>
      <c r="B60" s="7">
        <f>IF($A60="","",COUNTIFS('Günlük takip'!$B$2:$B$1001,$A60,'Günlük takip'!$A$2:$A$1001,"&gt;="&amp;IF($B$2="",0,$B$2),'Günlük takip'!$A$2:$A$1001,"&lt;="&amp;IF($B$3="",2958465,$B$3)))</f>
        <v/>
      </c>
      <c r="C60" s="7">
        <f>IF($A60="","",SUMIFS('Günlük takip'!$L$2:$L$1001,'Günlük takip'!$B$2:$B$1001,$A60,'Günlük takip'!$A$2:$A$1001,"&gt;="&amp;IF($B$2="",0,$B$2),'Günlük takip'!$A$2:$A$1001,"&lt;="&amp;IF($B$3="",2958465,$B$3)))</f>
        <v/>
      </c>
      <c r="D60" s="8">
        <f>IF($A60="","",SUMIFS('Günlük takip'!$I$2:$I$1001,'Günlük takip'!$B$2:$B$1001,$A60,'Günlük takip'!$A$2:$A$1001,"&gt;="&amp;IF($B$2="",0,$B$2),'Günlük takip'!$A$2:$A$1001,"&lt;="&amp;IF($B$3="",2958465,$B$3)))</f>
        <v/>
      </c>
      <c r="E60" s="9">
        <f>IF($A60="","",SUMIFS('Günlük takip'!$J$2:$J$1001,'Günlük takip'!$B$2:$B$1001,$A60,'Günlük takip'!$A$2:$A$1001,"&gt;="&amp;IF($B$2="",0,$B$2),'Günlük takip'!$A$2:$A$1001,"&lt;="&amp;IF($B$3="",2958465,$B$3)))</f>
        <v/>
      </c>
      <c r="F60" s="10">
        <f>IF(OR($A60="",C60=0),"",D60/C60*100)</f>
        <v/>
      </c>
      <c r="G60" s="9">
        <f>IF($A60="","",SUMIFS('Bakım'!$G$2:$G$301,'Bakım'!$B$2:$B$301,$A60,'Bakım'!$A$2:$A$301,"&gt;="&amp;IF($B$2="",0,$B$2),'Bakım'!$A$2:$A$301,"&lt;="&amp;IF($B$3="",2958465,$B$3)))</f>
        <v/>
      </c>
      <c r="H60" s="9">
        <f>IF(OR($A60="",C60=0),"",(E60+G60)/C60)</f>
        <v/>
      </c>
      <c r="I60" s="7">
        <f>IF($A60="","",MAX(SUMPRODUCT(MAX(('Günlük takip'!$B$2:$B$1001=$A60)*'Günlük takip'!$G$2:$G$1001)),SUMPRODUCT(MAX(('Günlük takip'!$B$2:$B$1001=$A60)*'Günlük takip'!$E$2:$E$1001)),SUMPRODUCT(MAX(('Bakım'!$B$2:$B$301=$A60)*'Bakım'!$C$2:$C$301))))</f>
        <v/>
      </c>
      <c r="J60" s="7">
        <f>IF($A60="","",IF(SUMPRODUCT(MAX(('Bakım'!$B$2:$B$301=$A60)*'Bakım'!$H$2:$H$301))=0,"",SUMPRODUCT(MAX(('Bakım'!$B$2:$B$301=$A60)*'Bakım'!$H$2:$H$301))-I60))</f>
        <v/>
      </c>
      <c r="K60" s="5">
        <f>IF($A60="","",IF(SUMPRODUCT(MAX(('Bakım'!$B$2:$B$301=$A60)*'Bakım'!$I$2:$I$301))=0,"",SUMPRODUCT(MAX(('Bakım'!$B$2:$B$301=$A60)*'Bakım'!$I$2:$I$301))-TODAY()))</f>
        <v/>
      </c>
      <c r="L60" s="3">
        <f>IF($A60="","",IF(OR(AND(J60&lt;&gt;"",J60&lt;=0),AND(K60&lt;&gt;"",K60&lt;=0)),"Bakım zamanı geldi",IF(AND(K60&lt;&gt;"",K60&lt;=$B$4),"Yaklaşıyor","")))</f>
        <v/>
      </c>
      <c r="M60" s="3">
        <f>IF($A60="","",'Araçlar'!P37&amp;IF(OR('Araçlar'!P37="Süresi doldu",'Araçlar'!P37="Yaklaşıyor")," · "&amp;'Araçlar'!N37,""))</f>
        <v/>
      </c>
      <c r="N60" s="7">
        <f>IF($A60="","",SUMPRODUCT(('Günlük takip'!$B$2:$B$1001=$A60)*(LEN('Günlük takip'!$O$2:$O$1001)&gt;0)))</f>
        <v/>
      </c>
    </row>
    <row r="61">
      <c r="A61" s="3">
        <f>IF('Araçlar'!A38="","",'Araçlar'!A38)</f>
        <v/>
      </c>
      <c r="B61" s="7">
        <f>IF($A61="","",COUNTIFS('Günlük takip'!$B$2:$B$1001,$A61,'Günlük takip'!$A$2:$A$1001,"&gt;="&amp;IF($B$2="",0,$B$2),'Günlük takip'!$A$2:$A$1001,"&lt;="&amp;IF($B$3="",2958465,$B$3)))</f>
        <v/>
      </c>
      <c r="C61" s="7">
        <f>IF($A61="","",SUMIFS('Günlük takip'!$L$2:$L$1001,'Günlük takip'!$B$2:$B$1001,$A61,'Günlük takip'!$A$2:$A$1001,"&gt;="&amp;IF($B$2="",0,$B$2),'Günlük takip'!$A$2:$A$1001,"&lt;="&amp;IF($B$3="",2958465,$B$3)))</f>
        <v/>
      </c>
      <c r="D61" s="8">
        <f>IF($A61="","",SUMIFS('Günlük takip'!$I$2:$I$1001,'Günlük takip'!$B$2:$B$1001,$A61,'Günlük takip'!$A$2:$A$1001,"&gt;="&amp;IF($B$2="",0,$B$2),'Günlük takip'!$A$2:$A$1001,"&lt;="&amp;IF($B$3="",2958465,$B$3)))</f>
        <v/>
      </c>
      <c r="E61" s="9">
        <f>IF($A61="","",SUMIFS('Günlük takip'!$J$2:$J$1001,'Günlük takip'!$B$2:$B$1001,$A61,'Günlük takip'!$A$2:$A$1001,"&gt;="&amp;IF($B$2="",0,$B$2),'Günlük takip'!$A$2:$A$1001,"&lt;="&amp;IF($B$3="",2958465,$B$3)))</f>
        <v/>
      </c>
      <c r="F61" s="10">
        <f>IF(OR($A61="",C61=0),"",D61/C61*100)</f>
        <v/>
      </c>
      <c r="G61" s="9">
        <f>IF($A61="","",SUMIFS('Bakım'!$G$2:$G$301,'Bakım'!$B$2:$B$301,$A61,'Bakım'!$A$2:$A$301,"&gt;="&amp;IF($B$2="",0,$B$2),'Bakım'!$A$2:$A$301,"&lt;="&amp;IF($B$3="",2958465,$B$3)))</f>
        <v/>
      </c>
      <c r="H61" s="9">
        <f>IF(OR($A61="",C61=0),"",(E61+G61)/C61)</f>
        <v/>
      </c>
      <c r="I61" s="7">
        <f>IF($A61="","",MAX(SUMPRODUCT(MAX(('Günlük takip'!$B$2:$B$1001=$A61)*'Günlük takip'!$G$2:$G$1001)),SUMPRODUCT(MAX(('Günlük takip'!$B$2:$B$1001=$A61)*'Günlük takip'!$E$2:$E$1001)),SUMPRODUCT(MAX(('Bakım'!$B$2:$B$301=$A61)*'Bakım'!$C$2:$C$301))))</f>
        <v/>
      </c>
      <c r="J61" s="7">
        <f>IF($A61="","",IF(SUMPRODUCT(MAX(('Bakım'!$B$2:$B$301=$A61)*'Bakım'!$H$2:$H$301))=0,"",SUMPRODUCT(MAX(('Bakım'!$B$2:$B$301=$A61)*'Bakım'!$H$2:$H$301))-I61))</f>
        <v/>
      </c>
      <c r="K61" s="5">
        <f>IF($A61="","",IF(SUMPRODUCT(MAX(('Bakım'!$B$2:$B$301=$A61)*'Bakım'!$I$2:$I$301))=0,"",SUMPRODUCT(MAX(('Bakım'!$B$2:$B$301=$A61)*'Bakım'!$I$2:$I$301))-TODAY()))</f>
        <v/>
      </c>
      <c r="L61" s="3">
        <f>IF($A61="","",IF(OR(AND(J61&lt;&gt;"",J61&lt;=0),AND(K61&lt;&gt;"",K61&lt;=0)),"Bakım zamanı geldi",IF(AND(K61&lt;&gt;"",K61&lt;=$B$4),"Yaklaşıyor","")))</f>
        <v/>
      </c>
      <c r="M61" s="3">
        <f>IF($A61="","",'Araçlar'!P38&amp;IF(OR('Araçlar'!P38="Süresi doldu",'Araçlar'!P38="Yaklaşıyor")," · "&amp;'Araçlar'!N38,""))</f>
        <v/>
      </c>
      <c r="N61" s="7">
        <f>IF($A61="","",SUMPRODUCT(('Günlük takip'!$B$2:$B$1001=$A61)*(LEN('Günlük takip'!$O$2:$O$1001)&gt;0)))</f>
        <v/>
      </c>
    </row>
    <row r="62">
      <c r="A62" s="3">
        <f>IF('Araçlar'!A39="","",'Araçlar'!A39)</f>
        <v/>
      </c>
      <c r="B62" s="7">
        <f>IF($A62="","",COUNTIFS('Günlük takip'!$B$2:$B$1001,$A62,'Günlük takip'!$A$2:$A$1001,"&gt;="&amp;IF($B$2="",0,$B$2),'Günlük takip'!$A$2:$A$1001,"&lt;="&amp;IF($B$3="",2958465,$B$3)))</f>
        <v/>
      </c>
      <c r="C62" s="7">
        <f>IF($A62="","",SUMIFS('Günlük takip'!$L$2:$L$1001,'Günlük takip'!$B$2:$B$1001,$A62,'Günlük takip'!$A$2:$A$1001,"&gt;="&amp;IF($B$2="",0,$B$2),'Günlük takip'!$A$2:$A$1001,"&lt;="&amp;IF($B$3="",2958465,$B$3)))</f>
        <v/>
      </c>
      <c r="D62" s="8">
        <f>IF($A62="","",SUMIFS('Günlük takip'!$I$2:$I$1001,'Günlük takip'!$B$2:$B$1001,$A62,'Günlük takip'!$A$2:$A$1001,"&gt;="&amp;IF($B$2="",0,$B$2),'Günlük takip'!$A$2:$A$1001,"&lt;="&amp;IF($B$3="",2958465,$B$3)))</f>
        <v/>
      </c>
      <c r="E62" s="9">
        <f>IF($A62="","",SUMIFS('Günlük takip'!$J$2:$J$1001,'Günlük takip'!$B$2:$B$1001,$A62,'Günlük takip'!$A$2:$A$1001,"&gt;="&amp;IF($B$2="",0,$B$2),'Günlük takip'!$A$2:$A$1001,"&lt;="&amp;IF($B$3="",2958465,$B$3)))</f>
        <v/>
      </c>
      <c r="F62" s="10">
        <f>IF(OR($A62="",C62=0),"",D62/C62*100)</f>
        <v/>
      </c>
      <c r="G62" s="9">
        <f>IF($A62="","",SUMIFS('Bakım'!$G$2:$G$301,'Bakım'!$B$2:$B$301,$A62,'Bakım'!$A$2:$A$301,"&gt;="&amp;IF($B$2="",0,$B$2),'Bakım'!$A$2:$A$301,"&lt;="&amp;IF($B$3="",2958465,$B$3)))</f>
        <v/>
      </c>
      <c r="H62" s="9">
        <f>IF(OR($A62="",C62=0),"",(E62+G62)/C62)</f>
        <v/>
      </c>
      <c r="I62" s="7">
        <f>IF($A62="","",MAX(SUMPRODUCT(MAX(('Günlük takip'!$B$2:$B$1001=$A62)*'Günlük takip'!$G$2:$G$1001)),SUMPRODUCT(MAX(('Günlük takip'!$B$2:$B$1001=$A62)*'Günlük takip'!$E$2:$E$1001)),SUMPRODUCT(MAX(('Bakım'!$B$2:$B$301=$A62)*'Bakım'!$C$2:$C$301))))</f>
        <v/>
      </c>
      <c r="J62" s="7">
        <f>IF($A62="","",IF(SUMPRODUCT(MAX(('Bakım'!$B$2:$B$301=$A62)*'Bakım'!$H$2:$H$301))=0,"",SUMPRODUCT(MAX(('Bakım'!$B$2:$B$301=$A62)*'Bakım'!$H$2:$H$301))-I62))</f>
        <v/>
      </c>
      <c r="K62" s="5">
        <f>IF($A62="","",IF(SUMPRODUCT(MAX(('Bakım'!$B$2:$B$301=$A62)*'Bakım'!$I$2:$I$301))=0,"",SUMPRODUCT(MAX(('Bakım'!$B$2:$B$301=$A62)*'Bakım'!$I$2:$I$301))-TODAY()))</f>
        <v/>
      </c>
      <c r="L62" s="3">
        <f>IF($A62="","",IF(OR(AND(J62&lt;&gt;"",J62&lt;=0),AND(K62&lt;&gt;"",K62&lt;=0)),"Bakım zamanı geldi",IF(AND(K62&lt;&gt;"",K62&lt;=$B$4),"Yaklaşıyor","")))</f>
        <v/>
      </c>
      <c r="M62" s="3">
        <f>IF($A62="","",'Araçlar'!P39&amp;IF(OR('Araçlar'!P39="Süresi doldu",'Araçlar'!P39="Yaklaşıyor")," · "&amp;'Araçlar'!N39,""))</f>
        <v/>
      </c>
      <c r="N62" s="7">
        <f>IF($A62="","",SUMPRODUCT(('Günlük takip'!$B$2:$B$1001=$A62)*(LEN('Günlük takip'!$O$2:$O$1001)&gt;0)))</f>
        <v/>
      </c>
    </row>
    <row r="63">
      <c r="A63" s="3">
        <f>IF('Araçlar'!A40="","",'Araçlar'!A40)</f>
        <v/>
      </c>
      <c r="B63" s="7">
        <f>IF($A63="","",COUNTIFS('Günlük takip'!$B$2:$B$1001,$A63,'Günlük takip'!$A$2:$A$1001,"&gt;="&amp;IF($B$2="",0,$B$2),'Günlük takip'!$A$2:$A$1001,"&lt;="&amp;IF($B$3="",2958465,$B$3)))</f>
        <v/>
      </c>
      <c r="C63" s="7">
        <f>IF($A63="","",SUMIFS('Günlük takip'!$L$2:$L$1001,'Günlük takip'!$B$2:$B$1001,$A63,'Günlük takip'!$A$2:$A$1001,"&gt;="&amp;IF($B$2="",0,$B$2),'Günlük takip'!$A$2:$A$1001,"&lt;="&amp;IF($B$3="",2958465,$B$3)))</f>
        <v/>
      </c>
      <c r="D63" s="8">
        <f>IF($A63="","",SUMIFS('Günlük takip'!$I$2:$I$1001,'Günlük takip'!$B$2:$B$1001,$A63,'Günlük takip'!$A$2:$A$1001,"&gt;="&amp;IF($B$2="",0,$B$2),'Günlük takip'!$A$2:$A$1001,"&lt;="&amp;IF($B$3="",2958465,$B$3)))</f>
        <v/>
      </c>
      <c r="E63" s="9">
        <f>IF($A63="","",SUMIFS('Günlük takip'!$J$2:$J$1001,'Günlük takip'!$B$2:$B$1001,$A63,'Günlük takip'!$A$2:$A$1001,"&gt;="&amp;IF($B$2="",0,$B$2),'Günlük takip'!$A$2:$A$1001,"&lt;="&amp;IF($B$3="",2958465,$B$3)))</f>
        <v/>
      </c>
      <c r="F63" s="10">
        <f>IF(OR($A63="",C63=0),"",D63/C63*100)</f>
        <v/>
      </c>
      <c r="G63" s="9">
        <f>IF($A63="","",SUMIFS('Bakım'!$G$2:$G$301,'Bakım'!$B$2:$B$301,$A63,'Bakım'!$A$2:$A$301,"&gt;="&amp;IF($B$2="",0,$B$2),'Bakım'!$A$2:$A$301,"&lt;="&amp;IF($B$3="",2958465,$B$3)))</f>
        <v/>
      </c>
      <c r="H63" s="9">
        <f>IF(OR($A63="",C63=0),"",(E63+G63)/C63)</f>
        <v/>
      </c>
      <c r="I63" s="7">
        <f>IF($A63="","",MAX(SUMPRODUCT(MAX(('Günlük takip'!$B$2:$B$1001=$A63)*'Günlük takip'!$G$2:$G$1001)),SUMPRODUCT(MAX(('Günlük takip'!$B$2:$B$1001=$A63)*'Günlük takip'!$E$2:$E$1001)),SUMPRODUCT(MAX(('Bakım'!$B$2:$B$301=$A63)*'Bakım'!$C$2:$C$301))))</f>
        <v/>
      </c>
      <c r="J63" s="7">
        <f>IF($A63="","",IF(SUMPRODUCT(MAX(('Bakım'!$B$2:$B$301=$A63)*'Bakım'!$H$2:$H$301))=0,"",SUMPRODUCT(MAX(('Bakım'!$B$2:$B$301=$A63)*'Bakım'!$H$2:$H$301))-I63))</f>
        <v/>
      </c>
      <c r="K63" s="5">
        <f>IF($A63="","",IF(SUMPRODUCT(MAX(('Bakım'!$B$2:$B$301=$A63)*'Bakım'!$I$2:$I$301))=0,"",SUMPRODUCT(MAX(('Bakım'!$B$2:$B$301=$A63)*'Bakım'!$I$2:$I$301))-TODAY()))</f>
        <v/>
      </c>
      <c r="L63" s="3">
        <f>IF($A63="","",IF(OR(AND(J63&lt;&gt;"",J63&lt;=0),AND(K63&lt;&gt;"",K63&lt;=0)),"Bakım zamanı geldi",IF(AND(K63&lt;&gt;"",K63&lt;=$B$4),"Yaklaşıyor","")))</f>
        <v/>
      </c>
      <c r="M63" s="3">
        <f>IF($A63="","",'Araçlar'!P40&amp;IF(OR('Araçlar'!P40="Süresi doldu",'Araçlar'!P40="Yaklaşıyor")," · "&amp;'Araçlar'!N40,""))</f>
        <v/>
      </c>
      <c r="N63" s="7">
        <f>IF($A63="","",SUMPRODUCT(('Günlük takip'!$B$2:$B$1001=$A63)*(LEN('Günlük takip'!$O$2:$O$1001)&gt;0)))</f>
        <v/>
      </c>
    </row>
    <row r="64">
      <c r="A64" s="3">
        <f>IF('Araçlar'!A41="","",'Araçlar'!A41)</f>
        <v/>
      </c>
      <c r="B64" s="7">
        <f>IF($A64="","",COUNTIFS('Günlük takip'!$B$2:$B$1001,$A64,'Günlük takip'!$A$2:$A$1001,"&gt;="&amp;IF($B$2="",0,$B$2),'Günlük takip'!$A$2:$A$1001,"&lt;="&amp;IF($B$3="",2958465,$B$3)))</f>
        <v/>
      </c>
      <c r="C64" s="7">
        <f>IF($A64="","",SUMIFS('Günlük takip'!$L$2:$L$1001,'Günlük takip'!$B$2:$B$1001,$A64,'Günlük takip'!$A$2:$A$1001,"&gt;="&amp;IF($B$2="",0,$B$2),'Günlük takip'!$A$2:$A$1001,"&lt;="&amp;IF($B$3="",2958465,$B$3)))</f>
        <v/>
      </c>
      <c r="D64" s="8">
        <f>IF($A64="","",SUMIFS('Günlük takip'!$I$2:$I$1001,'Günlük takip'!$B$2:$B$1001,$A64,'Günlük takip'!$A$2:$A$1001,"&gt;="&amp;IF($B$2="",0,$B$2),'Günlük takip'!$A$2:$A$1001,"&lt;="&amp;IF($B$3="",2958465,$B$3)))</f>
        <v/>
      </c>
      <c r="E64" s="9">
        <f>IF($A64="","",SUMIFS('Günlük takip'!$J$2:$J$1001,'Günlük takip'!$B$2:$B$1001,$A64,'Günlük takip'!$A$2:$A$1001,"&gt;="&amp;IF($B$2="",0,$B$2),'Günlük takip'!$A$2:$A$1001,"&lt;="&amp;IF($B$3="",2958465,$B$3)))</f>
        <v/>
      </c>
      <c r="F64" s="10">
        <f>IF(OR($A64="",C64=0),"",D64/C64*100)</f>
        <v/>
      </c>
      <c r="G64" s="9">
        <f>IF($A64="","",SUMIFS('Bakım'!$G$2:$G$301,'Bakım'!$B$2:$B$301,$A64,'Bakım'!$A$2:$A$301,"&gt;="&amp;IF($B$2="",0,$B$2),'Bakım'!$A$2:$A$301,"&lt;="&amp;IF($B$3="",2958465,$B$3)))</f>
        <v/>
      </c>
      <c r="H64" s="9">
        <f>IF(OR($A64="",C64=0),"",(E64+G64)/C64)</f>
        <v/>
      </c>
      <c r="I64" s="7">
        <f>IF($A64="","",MAX(SUMPRODUCT(MAX(('Günlük takip'!$B$2:$B$1001=$A64)*'Günlük takip'!$G$2:$G$1001)),SUMPRODUCT(MAX(('Günlük takip'!$B$2:$B$1001=$A64)*'Günlük takip'!$E$2:$E$1001)),SUMPRODUCT(MAX(('Bakım'!$B$2:$B$301=$A64)*'Bakım'!$C$2:$C$301))))</f>
        <v/>
      </c>
      <c r="J64" s="7">
        <f>IF($A64="","",IF(SUMPRODUCT(MAX(('Bakım'!$B$2:$B$301=$A64)*'Bakım'!$H$2:$H$301))=0,"",SUMPRODUCT(MAX(('Bakım'!$B$2:$B$301=$A64)*'Bakım'!$H$2:$H$301))-I64))</f>
        <v/>
      </c>
      <c r="K64" s="5">
        <f>IF($A64="","",IF(SUMPRODUCT(MAX(('Bakım'!$B$2:$B$301=$A64)*'Bakım'!$I$2:$I$301))=0,"",SUMPRODUCT(MAX(('Bakım'!$B$2:$B$301=$A64)*'Bakım'!$I$2:$I$301))-TODAY()))</f>
        <v/>
      </c>
      <c r="L64" s="3">
        <f>IF($A64="","",IF(OR(AND(J64&lt;&gt;"",J64&lt;=0),AND(K64&lt;&gt;"",K64&lt;=0)),"Bakım zamanı geldi",IF(AND(K64&lt;&gt;"",K64&lt;=$B$4),"Yaklaşıyor","")))</f>
        <v/>
      </c>
      <c r="M64" s="3">
        <f>IF($A64="","",'Araçlar'!P41&amp;IF(OR('Araçlar'!P41="Süresi doldu",'Araçlar'!P41="Yaklaşıyor")," · "&amp;'Araçlar'!N41,""))</f>
        <v/>
      </c>
      <c r="N64" s="7">
        <f>IF($A64="","",SUMPRODUCT(('Günlük takip'!$B$2:$B$1001=$A64)*(LEN('Günlük takip'!$O$2:$O$1001)&gt;0)))</f>
        <v/>
      </c>
    </row>
    <row r="65">
      <c r="A65" s="3">
        <f>IF('Araçlar'!A42="","",'Araçlar'!A42)</f>
        <v/>
      </c>
      <c r="B65" s="7">
        <f>IF($A65="","",COUNTIFS('Günlük takip'!$B$2:$B$1001,$A65,'Günlük takip'!$A$2:$A$1001,"&gt;="&amp;IF($B$2="",0,$B$2),'Günlük takip'!$A$2:$A$1001,"&lt;="&amp;IF($B$3="",2958465,$B$3)))</f>
        <v/>
      </c>
      <c r="C65" s="7">
        <f>IF($A65="","",SUMIFS('Günlük takip'!$L$2:$L$1001,'Günlük takip'!$B$2:$B$1001,$A65,'Günlük takip'!$A$2:$A$1001,"&gt;="&amp;IF($B$2="",0,$B$2),'Günlük takip'!$A$2:$A$1001,"&lt;="&amp;IF($B$3="",2958465,$B$3)))</f>
        <v/>
      </c>
      <c r="D65" s="8">
        <f>IF($A65="","",SUMIFS('Günlük takip'!$I$2:$I$1001,'Günlük takip'!$B$2:$B$1001,$A65,'Günlük takip'!$A$2:$A$1001,"&gt;="&amp;IF($B$2="",0,$B$2),'Günlük takip'!$A$2:$A$1001,"&lt;="&amp;IF($B$3="",2958465,$B$3)))</f>
        <v/>
      </c>
      <c r="E65" s="9">
        <f>IF($A65="","",SUMIFS('Günlük takip'!$J$2:$J$1001,'Günlük takip'!$B$2:$B$1001,$A65,'Günlük takip'!$A$2:$A$1001,"&gt;="&amp;IF($B$2="",0,$B$2),'Günlük takip'!$A$2:$A$1001,"&lt;="&amp;IF($B$3="",2958465,$B$3)))</f>
        <v/>
      </c>
      <c r="F65" s="10">
        <f>IF(OR($A65="",C65=0),"",D65/C65*100)</f>
        <v/>
      </c>
      <c r="G65" s="9">
        <f>IF($A65="","",SUMIFS('Bakım'!$G$2:$G$301,'Bakım'!$B$2:$B$301,$A65,'Bakım'!$A$2:$A$301,"&gt;="&amp;IF($B$2="",0,$B$2),'Bakım'!$A$2:$A$301,"&lt;="&amp;IF($B$3="",2958465,$B$3)))</f>
        <v/>
      </c>
      <c r="H65" s="9">
        <f>IF(OR($A65="",C65=0),"",(E65+G65)/C65)</f>
        <v/>
      </c>
      <c r="I65" s="7">
        <f>IF($A65="","",MAX(SUMPRODUCT(MAX(('Günlük takip'!$B$2:$B$1001=$A65)*'Günlük takip'!$G$2:$G$1001)),SUMPRODUCT(MAX(('Günlük takip'!$B$2:$B$1001=$A65)*'Günlük takip'!$E$2:$E$1001)),SUMPRODUCT(MAX(('Bakım'!$B$2:$B$301=$A65)*'Bakım'!$C$2:$C$301))))</f>
        <v/>
      </c>
      <c r="J65" s="7">
        <f>IF($A65="","",IF(SUMPRODUCT(MAX(('Bakım'!$B$2:$B$301=$A65)*'Bakım'!$H$2:$H$301))=0,"",SUMPRODUCT(MAX(('Bakım'!$B$2:$B$301=$A65)*'Bakım'!$H$2:$H$301))-I65))</f>
        <v/>
      </c>
      <c r="K65" s="5">
        <f>IF($A65="","",IF(SUMPRODUCT(MAX(('Bakım'!$B$2:$B$301=$A65)*'Bakım'!$I$2:$I$301))=0,"",SUMPRODUCT(MAX(('Bakım'!$B$2:$B$301=$A65)*'Bakım'!$I$2:$I$301))-TODAY()))</f>
        <v/>
      </c>
      <c r="L65" s="3">
        <f>IF($A65="","",IF(OR(AND(J65&lt;&gt;"",J65&lt;=0),AND(K65&lt;&gt;"",K65&lt;=0)),"Bakım zamanı geldi",IF(AND(K65&lt;&gt;"",K65&lt;=$B$4),"Yaklaşıyor","")))</f>
        <v/>
      </c>
      <c r="M65" s="3">
        <f>IF($A65="","",'Araçlar'!P42&amp;IF(OR('Araçlar'!P42="Süresi doldu",'Araçlar'!P42="Yaklaşıyor")," · "&amp;'Araçlar'!N42,""))</f>
        <v/>
      </c>
      <c r="N65" s="7">
        <f>IF($A65="","",SUMPRODUCT(('Günlük takip'!$B$2:$B$1001=$A65)*(LEN('Günlük takip'!$O$2:$O$1001)&gt;0)))</f>
        <v/>
      </c>
    </row>
    <row r="66">
      <c r="A66" s="3">
        <f>IF('Araçlar'!A43="","",'Araçlar'!A43)</f>
        <v/>
      </c>
      <c r="B66" s="7">
        <f>IF($A66="","",COUNTIFS('Günlük takip'!$B$2:$B$1001,$A66,'Günlük takip'!$A$2:$A$1001,"&gt;="&amp;IF($B$2="",0,$B$2),'Günlük takip'!$A$2:$A$1001,"&lt;="&amp;IF($B$3="",2958465,$B$3)))</f>
        <v/>
      </c>
      <c r="C66" s="7">
        <f>IF($A66="","",SUMIFS('Günlük takip'!$L$2:$L$1001,'Günlük takip'!$B$2:$B$1001,$A66,'Günlük takip'!$A$2:$A$1001,"&gt;="&amp;IF($B$2="",0,$B$2),'Günlük takip'!$A$2:$A$1001,"&lt;="&amp;IF($B$3="",2958465,$B$3)))</f>
        <v/>
      </c>
      <c r="D66" s="8">
        <f>IF($A66="","",SUMIFS('Günlük takip'!$I$2:$I$1001,'Günlük takip'!$B$2:$B$1001,$A66,'Günlük takip'!$A$2:$A$1001,"&gt;="&amp;IF($B$2="",0,$B$2),'Günlük takip'!$A$2:$A$1001,"&lt;="&amp;IF($B$3="",2958465,$B$3)))</f>
        <v/>
      </c>
      <c r="E66" s="9">
        <f>IF($A66="","",SUMIFS('Günlük takip'!$J$2:$J$1001,'Günlük takip'!$B$2:$B$1001,$A66,'Günlük takip'!$A$2:$A$1001,"&gt;="&amp;IF($B$2="",0,$B$2),'Günlük takip'!$A$2:$A$1001,"&lt;="&amp;IF($B$3="",2958465,$B$3)))</f>
        <v/>
      </c>
      <c r="F66" s="10">
        <f>IF(OR($A66="",C66=0),"",D66/C66*100)</f>
        <v/>
      </c>
      <c r="G66" s="9">
        <f>IF($A66="","",SUMIFS('Bakım'!$G$2:$G$301,'Bakım'!$B$2:$B$301,$A66,'Bakım'!$A$2:$A$301,"&gt;="&amp;IF($B$2="",0,$B$2),'Bakım'!$A$2:$A$301,"&lt;="&amp;IF($B$3="",2958465,$B$3)))</f>
        <v/>
      </c>
      <c r="H66" s="9">
        <f>IF(OR($A66="",C66=0),"",(E66+G66)/C66)</f>
        <v/>
      </c>
      <c r="I66" s="7">
        <f>IF($A66="","",MAX(SUMPRODUCT(MAX(('Günlük takip'!$B$2:$B$1001=$A66)*'Günlük takip'!$G$2:$G$1001)),SUMPRODUCT(MAX(('Günlük takip'!$B$2:$B$1001=$A66)*'Günlük takip'!$E$2:$E$1001)),SUMPRODUCT(MAX(('Bakım'!$B$2:$B$301=$A66)*'Bakım'!$C$2:$C$301))))</f>
        <v/>
      </c>
      <c r="J66" s="7">
        <f>IF($A66="","",IF(SUMPRODUCT(MAX(('Bakım'!$B$2:$B$301=$A66)*'Bakım'!$H$2:$H$301))=0,"",SUMPRODUCT(MAX(('Bakım'!$B$2:$B$301=$A66)*'Bakım'!$H$2:$H$301))-I66))</f>
        <v/>
      </c>
      <c r="K66" s="5">
        <f>IF($A66="","",IF(SUMPRODUCT(MAX(('Bakım'!$B$2:$B$301=$A66)*'Bakım'!$I$2:$I$301))=0,"",SUMPRODUCT(MAX(('Bakım'!$B$2:$B$301=$A66)*'Bakım'!$I$2:$I$301))-TODAY()))</f>
        <v/>
      </c>
      <c r="L66" s="3">
        <f>IF($A66="","",IF(OR(AND(J66&lt;&gt;"",J66&lt;=0),AND(K66&lt;&gt;"",K66&lt;=0)),"Bakım zamanı geldi",IF(AND(K66&lt;&gt;"",K66&lt;=$B$4),"Yaklaşıyor","")))</f>
        <v/>
      </c>
      <c r="M66" s="3">
        <f>IF($A66="","",'Araçlar'!P43&amp;IF(OR('Araçlar'!P43="Süresi doldu",'Araçlar'!P43="Yaklaşıyor")," · "&amp;'Araçlar'!N43,""))</f>
        <v/>
      </c>
      <c r="N66" s="7">
        <f>IF($A66="","",SUMPRODUCT(('Günlük takip'!$B$2:$B$1001=$A66)*(LEN('Günlük takip'!$O$2:$O$1001)&gt;0)))</f>
        <v/>
      </c>
    </row>
    <row r="67">
      <c r="A67" s="3">
        <f>IF('Araçlar'!A44="","",'Araçlar'!A44)</f>
        <v/>
      </c>
      <c r="B67" s="7">
        <f>IF($A67="","",COUNTIFS('Günlük takip'!$B$2:$B$1001,$A67,'Günlük takip'!$A$2:$A$1001,"&gt;="&amp;IF($B$2="",0,$B$2),'Günlük takip'!$A$2:$A$1001,"&lt;="&amp;IF($B$3="",2958465,$B$3)))</f>
        <v/>
      </c>
      <c r="C67" s="7">
        <f>IF($A67="","",SUMIFS('Günlük takip'!$L$2:$L$1001,'Günlük takip'!$B$2:$B$1001,$A67,'Günlük takip'!$A$2:$A$1001,"&gt;="&amp;IF($B$2="",0,$B$2),'Günlük takip'!$A$2:$A$1001,"&lt;="&amp;IF($B$3="",2958465,$B$3)))</f>
        <v/>
      </c>
      <c r="D67" s="8">
        <f>IF($A67="","",SUMIFS('Günlük takip'!$I$2:$I$1001,'Günlük takip'!$B$2:$B$1001,$A67,'Günlük takip'!$A$2:$A$1001,"&gt;="&amp;IF($B$2="",0,$B$2),'Günlük takip'!$A$2:$A$1001,"&lt;="&amp;IF($B$3="",2958465,$B$3)))</f>
        <v/>
      </c>
      <c r="E67" s="9">
        <f>IF($A67="","",SUMIFS('Günlük takip'!$J$2:$J$1001,'Günlük takip'!$B$2:$B$1001,$A67,'Günlük takip'!$A$2:$A$1001,"&gt;="&amp;IF($B$2="",0,$B$2),'Günlük takip'!$A$2:$A$1001,"&lt;="&amp;IF($B$3="",2958465,$B$3)))</f>
        <v/>
      </c>
      <c r="F67" s="10">
        <f>IF(OR($A67="",C67=0),"",D67/C67*100)</f>
        <v/>
      </c>
      <c r="G67" s="9">
        <f>IF($A67="","",SUMIFS('Bakım'!$G$2:$G$301,'Bakım'!$B$2:$B$301,$A67,'Bakım'!$A$2:$A$301,"&gt;="&amp;IF($B$2="",0,$B$2),'Bakım'!$A$2:$A$301,"&lt;="&amp;IF($B$3="",2958465,$B$3)))</f>
        <v/>
      </c>
      <c r="H67" s="9">
        <f>IF(OR($A67="",C67=0),"",(E67+G67)/C67)</f>
        <v/>
      </c>
      <c r="I67" s="7">
        <f>IF($A67="","",MAX(SUMPRODUCT(MAX(('Günlük takip'!$B$2:$B$1001=$A67)*'Günlük takip'!$G$2:$G$1001)),SUMPRODUCT(MAX(('Günlük takip'!$B$2:$B$1001=$A67)*'Günlük takip'!$E$2:$E$1001)),SUMPRODUCT(MAX(('Bakım'!$B$2:$B$301=$A67)*'Bakım'!$C$2:$C$301))))</f>
        <v/>
      </c>
      <c r="J67" s="7">
        <f>IF($A67="","",IF(SUMPRODUCT(MAX(('Bakım'!$B$2:$B$301=$A67)*'Bakım'!$H$2:$H$301))=0,"",SUMPRODUCT(MAX(('Bakım'!$B$2:$B$301=$A67)*'Bakım'!$H$2:$H$301))-I67))</f>
        <v/>
      </c>
      <c r="K67" s="5">
        <f>IF($A67="","",IF(SUMPRODUCT(MAX(('Bakım'!$B$2:$B$301=$A67)*'Bakım'!$I$2:$I$301))=0,"",SUMPRODUCT(MAX(('Bakım'!$B$2:$B$301=$A67)*'Bakım'!$I$2:$I$301))-TODAY()))</f>
        <v/>
      </c>
      <c r="L67" s="3">
        <f>IF($A67="","",IF(OR(AND(J67&lt;&gt;"",J67&lt;=0),AND(K67&lt;&gt;"",K67&lt;=0)),"Bakım zamanı geldi",IF(AND(K67&lt;&gt;"",K67&lt;=$B$4),"Yaklaşıyor","")))</f>
        <v/>
      </c>
      <c r="M67" s="3">
        <f>IF($A67="","",'Araçlar'!P44&amp;IF(OR('Araçlar'!P44="Süresi doldu",'Araçlar'!P44="Yaklaşıyor")," · "&amp;'Araçlar'!N44,""))</f>
        <v/>
      </c>
      <c r="N67" s="7">
        <f>IF($A67="","",SUMPRODUCT(('Günlük takip'!$B$2:$B$1001=$A67)*(LEN('Günlük takip'!$O$2:$O$1001)&gt;0)))</f>
        <v/>
      </c>
    </row>
    <row r="68">
      <c r="A68" s="3">
        <f>IF('Araçlar'!A45="","",'Araçlar'!A45)</f>
        <v/>
      </c>
      <c r="B68" s="7">
        <f>IF($A68="","",COUNTIFS('Günlük takip'!$B$2:$B$1001,$A68,'Günlük takip'!$A$2:$A$1001,"&gt;="&amp;IF($B$2="",0,$B$2),'Günlük takip'!$A$2:$A$1001,"&lt;="&amp;IF($B$3="",2958465,$B$3)))</f>
        <v/>
      </c>
      <c r="C68" s="7">
        <f>IF($A68="","",SUMIFS('Günlük takip'!$L$2:$L$1001,'Günlük takip'!$B$2:$B$1001,$A68,'Günlük takip'!$A$2:$A$1001,"&gt;="&amp;IF($B$2="",0,$B$2),'Günlük takip'!$A$2:$A$1001,"&lt;="&amp;IF($B$3="",2958465,$B$3)))</f>
        <v/>
      </c>
      <c r="D68" s="8">
        <f>IF($A68="","",SUMIFS('Günlük takip'!$I$2:$I$1001,'Günlük takip'!$B$2:$B$1001,$A68,'Günlük takip'!$A$2:$A$1001,"&gt;="&amp;IF($B$2="",0,$B$2),'Günlük takip'!$A$2:$A$1001,"&lt;="&amp;IF($B$3="",2958465,$B$3)))</f>
        <v/>
      </c>
      <c r="E68" s="9">
        <f>IF($A68="","",SUMIFS('Günlük takip'!$J$2:$J$1001,'Günlük takip'!$B$2:$B$1001,$A68,'Günlük takip'!$A$2:$A$1001,"&gt;="&amp;IF($B$2="",0,$B$2),'Günlük takip'!$A$2:$A$1001,"&lt;="&amp;IF($B$3="",2958465,$B$3)))</f>
        <v/>
      </c>
      <c r="F68" s="10">
        <f>IF(OR($A68="",C68=0),"",D68/C68*100)</f>
        <v/>
      </c>
      <c r="G68" s="9">
        <f>IF($A68="","",SUMIFS('Bakım'!$G$2:$G$301,'Bakım'!$B$2:$B$301,$A68,'Bakım'!$A$2:$A$301,"&gt;="&amp;IF($B$2="",0,$B$2),'Bakım'!$A$2:$A$301,"&lt;="&amp;IF($B$3="",2958465,$B$3)))</f>
        <v/>
      </c>
      <c r="H68" s="9">
        <f>IF(OR($A68="",C68=0),"",(E68+G68)/C68)</f>
        <v/>
      </c>
      <c r="I68" s="7">
        <f>IF($A68="","",MAX(SUMPRODUCT(MAX(('Günlük takip'!$B$2:$B$1001=$A68)*'Günlük takip'!$G$2:$G$1001)),SUMPRODUCT(MAX(('Günlük takip'!$B$2:$B$1001=$A68)*'Günlük takip'!$E$2:$E$1001)),SUMPRODUCT(MAX(('Bakım'!$B$2:$B$301=$A68)*'Bakım'!$C$2:$C$301))))</f>
        <v/>
      </c>
      <c r="J68" s="7">
        <f>IF($A68="","",IF(SUMPRODUCT(MAX(('Bakım'!$B$2:$B$301=$A68)*'Bakım'!$H$2:$H$301))=0,"",SUMPRODUCT(MAX(('Bakım'!$B$2:$B$301=$A68)*'Bakım'!$H$2:$H$301))-I68))</f>
        <v/>
      </c>
      <c r="K68" s="5">
        <f>IF($A68="","",IF(SUMPRODUCT(MAX(('Bakım'!$B$2:$B$301=$A68)*'Bakım'!$I$2:$I$301))=0,"",SUMPRODUCT(MAX(('Bakım'!$B$2:$B$301=$A68)*'Bakım'!$I$2:$I$301))-TODAY()))</f>
        <v/>
      </c>
      <c r="L68" s="3">
        <f>IF($A68="","",IF(OR(AND(J68&lt;&gt;"",J68&lt;=0),AND(K68&lt;&gt;"",K68&lt;=0)),"Bakım zamanı geldi",IF(AND(K68&lt;&gt;"",K68&lt;=$B$4),"Yaklaşıyor","")))</f>
        <v/>
      </c>
      <c r="M68" s="3">
        <f>IF($A68="","",'Araçlar'!P45&amp;IF(OR('Araçlar'!P45="Süresi doldu",'Araçlar'!P45="Yaklaşıyor")," · "&amp;'Araçlar'!N45,""))</f>
        <v/>
      </c>
      <c r="N68" s="7">
        <f>IF($A68="","",SUMPRODUCT(('Günlük takip'!$B$2:$B$1001=$A68)*(LEN('Günlük takip'!$O$2:$O$1001)&gt;0)))</f>
        <v/>
      </c>
    </row>
    <row r="69">
      <c r="A69" s="3">
        <f>IF('Araçlar'!A46="","",'Araçlar'!A46)</f>
        <v/>
      </c>
      <c r="B69" s="7">
        <f>IF($A69="","",COUNTIFS('Günlük takip'!$B$2:$B$1001,$A69,'Günlük takip'!$A$2:$A$1001,"&gt;="&amp;IF($B$2="",0,$B$2),'Günlük takip'!$A$2:$A$1001,"&lt;="&amp;IF($B$3="",2958465,$B$3)))</f>
        <v/>
      </c>
      <c r="C69" s="7">
        <f>IF($A69="","",SUMIFS('Günlük takip'!$L$2:$L$1001,'Günlük takip'!$B$2:$B$1001,$A69,'Günlük takip'!$A$2:$A$1001,"&gt;="&amp;IF($B$2="",0,$B$2),'Günlük takip'!$A$2:$A$1001,"&lt;="&amp;IF($B$3="",2958465,$B$3)))</f>
        <v/>
      </c>
      <c r="D69" s="8">
        <f>IF($A69="","",SUMIFS('Günlük takip'!$I$2:$I$1001,'Günlük takip'!$B$2:$B$1001,$A69,'Günlük takip'!$A$2:$A$1001,"&gt;="&amp;IF($B$2="",0,$B$2),'Günlük takip'!$A$2:$A$1001,"&lt;="&amp;IF($B$3="",2958465,$B$3)))</f>
        <v/>
      </c>
      <c r="E69" s="9">
        <f>IF($A69="","",SUMIFS('Günlük takip'!$J$2:$J$1001,'Günlük takip'!$B$2:$B$1001,$A69,'Günlük takip'!$A$2:$A$1001,"&gt;="&amp;IF($B$2="",0,$B$2),'Günlük takip'!$A$2:$A$1001,"&lt;="&amp;IF($B$3="",2958465,$B$3)))</f>
        <v/>
      </c>
      <c r="F69" s="10">
        <f>IF(OR($A69="",C69=0),"",D69/C69*100)</f>
        <v/>
      </c>
      <c r="G69" s="9">
        <f>IF($A69="","",SUMIFS('Bakım'!$G$2:$G$301,'Bakım'!$B$2:$B$301,$A69,'Bakım'!$A$2:$A$301,"&gt;="&amp;IF($B$2="",0,$B$2),'Bakım'!$A$2:$A$301,"&lt;="&amp;IF($B$3="",2958465,$B$3)))</f>
        <v/>
      </c>
      <c r="H69" s="9">
        <f>IF(OR($A69="",C69=0),"",(E69+G69)/C69)</f>
        <v/>
      </c>
      <c r="I69" s="7">
        <f>IF($A69="","",MAX(SUMPRODUCT(MAX(('Günlük takip'!$B$2:$B$1001=$A69)*'Günlük takip'!$G$2:$G$1001)),SUMPRODUCT(MAX(('Günlük takip'!$B$2:$B$1001=$A69)*'Günlük takip'!$E$2:$E$1001)),SUMPRODUCT(MAX(('Bakım'!$B$2:$B$301=$A69)*'Bakım'!$C$2:$C$301))))</f>
        <v/>
      </c>
      <c r="J69" s="7">
        <f>IF($A69="","",IF(SUMPRODUCT(MAX(('Bakım'!$B$2:$B$301=$A69)*'Bakım'!$H$2:$H$301))=0,"",SUMPRODUCT(MAX(('Bakım'!$B$2:$B$301=$A69)*'Bakım'!$H$2:$H$301))-I69))</f>
        <v/>
      </c>
      <c r="K69" s="5">
        <f>IF($A69="","",IF(SUMPRODUCT(MAX(('Bakım'!$B$2:$B$301=$A69)*'Bakım'!$I$2:$I$301))=0,"",SUMPRODUCT(MAX(('Bakım'!$B$2:$B$301=$A69)*'Bakım'!$I$2:$I$301))-TODAY()))</f>
        <v/>
      </c>
      <c r="L69" s="3">
        <f>IF($A69="","",IF(OR(AND(J69&lt;&gt;"",J69&lt;=0),AND(K69&lt;&gt;"",K69&lt;=0)),"Bakım zamanı geldi",IF(AND(K69&lt;&gt;"",K69&lt;=$B$4),"Yaklaşıyor","")))</f>
        <v/>
      </c>
      <c r="M69" s="3">
        <f>IF($A69="","",'Araçlar'!P46&amp;IF(OR('Araçlar'!P46="Süresi doldu",'Araçlar'!P46="Yaklaşıyor")," · "&amp;'Araçlar'!N46,""))</f>
        <v/>
      </c>
      <c r="N69" s="7">
        <f>IF($A69="","",SUMPRODUCT(('Günlük takip'!$B$2:$B$1001=$A69)*(LEN('Günlük takip'!$O$2:$O$1001)&gt;0)))</f>
        <v/>
      </c>
    </row>
    <row r="70">
      <c r="A70" s="3">
        <f>IF('Araçlar'!A47="","",'Araçlar'!A47)</f>
        <v/>
      </c>
      <c r="B70" s="7">
        <f>IF($A70="","",COUNTIFS('Günlük takip'!$B$2:$B$1001,$A70,'Günlük takip'!$A$2:$A$1001,"&gt;="&amp;IF($B$2="",0,$B$2),'Günlük takip'!$A$2:$A$1001,"&lt;="&amp;IF($B$3="",2958465,$B$3)))</f>
        <v/>
      </c>
      <c r="C70" s="7">
        <f>IF($A70="","",SUMIFS('Günlük takip'!$L$2:$L$1001,'Günlük takip'!$B$2:$B$1001,$A70,'Günlük takip'!$A$2:$A$1001,"&gt;="&amp;IF($B$2="",0,$B$2),'Günlük takip'!$A$2:$A$1001,"&lt;="&amp;IF($B$3="",2958465,$B$3)))</f>
        <v/>
      </c>
      <c r="D70" s="8">
        <f>IF($A70="","",SUMIFS('Günlük takip'!$I$2:$I$1001,'Günlük takip'!$B$2:$B$1001,$A70,'Günlük takip'!$A$2:$A$1001,"&gt;="&amp;IF($B$2="",0,$B$2),'Günlük takip'!$A$2:$A$1001,"&lt;="&amp;IF($B$3="",2958465,$B$3)))</f>
        <v/>
      </c>
      <c r="E70" s="9">
        <f>IF($A70="","",SUMIFS('Günlük takip'!$J$2:$J$1001,'Günlük takip'!$B$2:$B$1001,$A70,'Günlük takip'!$A$2:$A$1001,"&gt;="&amp;IF($B$2="",0,$B$2),'Günlük takip'!$A$2:$A$1001,"&lt;="&amp;IF($B$3="",2958465,$B$3)))</f>
        <v/>
      </c>
      <c r="F70" s="10">
        <f>IF(OR($A70="",C70=0),"",D70/C70*100)</f>
        <v/>
      </c>
      <c r="G70" s="9">
        <f>IF($A70="","",SUMIFS('Bakım'!$G$2:$G$301,'Bakım'!$B$2:$B$301,$A70,'Bakım'!$A$2:$A$301,"&gt;="&amp;IF($B$2="",0,$B$2),'Bakım'!$A$2:$A$301,"&lt;="&amp;IF($B$3="",2958465,$B$3)))</f>
        <v/>
      </c>
      <c r="H70" s="9">
        <f>IF(OR($A70="",C70=0),"",(E70+G70)/C70)</f>
        <v/>
      </c>
      <c r="I70" s="7">
        <f>IF($A70="","",MAX(SUMPRODUCT(MAX(('Günlük takip'!$B$2:$B$1001=$A70)*'Günlük takip'!$G$2:$G$1001)),SUMPRODUCT(MAX(('Günlük takip'!$B$2:$B$1001=$A70)*'Günlük takip'!$E$2:$E$1001)),SUMPRODUCT(MAX(('Bakım'!$B$2:$B$301=$A70)*'Bakım'!$C$2:$C$301))))</f>
        <v/>
      </c>
      <c r="J70" s="7">
        <f>IF($A70="","",IF(SUMPRODUCT(MAX(('Bakım'!$B$2:$B$301=$A70)*'Bakım'!$H$2:$H$301))=0,"",SUMPRODUCT(MAX(('Bakım'!$B$2:$B$301=$A70)*'Bakım'!$H$2:$H$301))-I70))</f>
        <v/>
      </c>
      <c r="K70" s="5">
        <f>IF($A70="","",IF(SUMPRODUCT(MAX(('Bakım'!$B$2:$B$301=$A70)*'Bakım'!$I$2:$I$301))=0,"",SUMPRODUCT(MAX(('Bakım'!$B$2:$B$301=$A70)*'Bakım'!$I$2:$I$301))-TODAY()))</f>
        <v/>
      </c>
      <c r="L70" s="3">
        <f>IF($A70="","",IF(OR(AND(J70&lt;&gt;"",J70&lt;=0),AND(K70&lt;&gt;"",K70&lt;=0)),"Bakım zamanı geldi",IF(AND(K70&lt;&gt;"",K70&lt;=$B$4),"Yaklaşıyor","")))</f>
        <v/>
      </c>
      <c r="M70" s="3">
        <f>IF($A70="","",'Araçlar'!P47&amp;IF(OR('Araçlar'!P47="Süresi doldu",'Araçlar'!P47="Yaklaşıyor")," · "&amp;'Araçlar'!N47,""))</f>
        <v/>
      </c>
      <c r="N70" s="7">
        <f>IF($A70="","",SUMPRODUCT(('Günlük takip'!$B$2:$B$1001=$A70)*(LEN('Günlük takip'!$O$2:$O$1001)&gt;0)))</f>
        <v/>
      </c>
    </row>
    <row r="71">
      <c r="A71" s="3">
        <f>IF('Araçlar'!A48="","",'Araçlar'!A48)</f>
        <v/>
      </c>
      <c r="B71" s="7">
        <f>IF($A71="","",COUNTIFS('Günlük takip'!$B$2:$B$1001,$A71,'Günlük takip'!$A$2:$A$1001,"&gt;="&amp;IF($B$2="",0,$B$2),'Günlük takip'!$A$2:$A$1001,"&lt;="&amp;IF($B$3="",2958465,$B$3)))</f>
        <v/>
      </c>
      <c r="C71" s="7">
        <f>IF($A71="","",SUMIFS('Günlük takip'!$L$2:$L$1001,'Günlük takip'!$B$2:$B$1001,$A71,'Günlük takip'!$A$2:$A$1001,"&gt;="&amp;IF($B$2="",0,$B$2),'Günlük takip'!$A$2:$A$1001,"&lt;="&amp;IF($B$3="",2958465,$B$3)))</f>
        <v/>
      </c>
      <c r="D71" s="8">
        <f>IF($A71="","",SUMIFS('Günlük takip'!$I$2:$I$1001,'Günlük takip'!$B$2:$B$1001,$A71,'Günlük takip'!$A$2:$A$1001,"&gt;="&amp;IF($B$2="",0,$B$2),'Günlük takip'!$A$2:$A$1001,"&lt;="&amp;IF($B$3="",2958465,$B$3)))</f>
        <v/>
      </c>
      <c r="E71" s="9">
        <f>IF($A71="","",SUMIFS('Günlük takip'!$J$2:$J$1001,'Günlük takip'!$B$2:$B$1001,$A71,'Günlük takip'!$A$2:$A$1001,"&gt;="&amp;IF($B$2="",0,$B$2),'Günlük takip'!$A$2:$A$1001,"&lt;="&amp;IF($B$3="",2958465,$B$3)))</f>
        <v/>
      </c>
      <c r="F71" s="10">
        <f>IF(OR($A71="",C71=0),"",D71/C71*100)</f>
        <v/>
      </c>
      <c r="G71" s="9">
        <f>IF($A71="","",SUMIFS('Bakım'!$G$2:$G$301,'Bakım'!$B$2:$B$301,$A71,'Bakım'!$A$2:$A$301,"&gt;="&amp;IF($B$2="",0,$B$2),'Bakım'!$A$2:$A$301,"&lt;="&amp;IF($B$3="",2958465,$B$3)))</f>
        <v/>
      </c>
      <c r="H71" s="9">
        <f>IF(OR($A71="",C71=0),"",(E71+G71)/C71)</f>
        <v/>
      </c>
      <c r="I71" s="7">
        <f>IF($A71="","",MAX(SUMPRODUCT(MAX(('Günlük takip'!$B$2:$B$1001=$A71)*'Günlük takip'!$G$2:$G$1001)),SUMPRODUCT(MAX(('Günlük takip'!$B$2:$B$1001=$A71)*'Günlük takip'!$E$2:$E$1001)),SUMPRODUCT(MAX(('Bakım'!$B$2:$B$301=$A71)*'Bakım'!$C$2:$C$301))))</f>
        <v/>
      </c>
      <c r="J71" s="7">
        <f>IF($A71="","",IF(SUMPRODUCT(MAX(('Bakım'!$B$2:$B$301=$A71)*'Bakım'!$H$2:$H$301))=0,"",SUMPRODUCT(MAX(('Bakım'!$B$2:$B$301=$A71)*'Bakım'!$H$2:$H$301))-I71))</f>
        <v/>
      </c>
      <c r="K71" s="5">
        <f>IF($A71="","",IF(SUMPRODUCT(MAX(('Bakım'!$B$2:$B$301=$A71)*'Bakım'!$I$2:$I$301))=0,"",SUMPRODUCT(MAX(('Bakım'!$B$2:$B$301=$A71)*'Bakım'!$I$2:$I$301))-TODAY()))</f>
        <v/>
      </c>
      <c r="L71" s="3">
        <f>IF($A71="","",IF(OR(AND(J71&lt;&gt;"",J71&lt;=0),AND(K71&lt;&gt;"",K71&lt;=0)),"Bakım zamanı geldi",IF(AND(K71&lt;&gt;"",K71&lt;=$B$4),"Yaklaşıyor","")))</f>
        <v/>
      </c>
      <c r="M71" s="3">
        <f>IF($A71="","",'Araçlar'!P48&amp;IF(OR('Araçlar'!P48="Süresi doldu",'Araçlar'!P48="Yaklaşıyor")," · "&amp;'Araçlar'!N48,""))</f>
        <v/>
      </c>
      <c r="N71" s="7">
        <f>IF($A71="","",SUMPRODUCT(('Günlük takip'!$B$2:$B$1001=$A71)*(LEN('Günlük takip'!$O$2:$O$1001)&gt;0)))</f>
        <v/>
      </c>
    </row>
    <row r="72">
      <c r="A72" s="3">
        <f>IF('Araçlar'!A49="","",'Araçlar'!A49)</f>
        <v/>
      </c>
      <c r="B72" s="7">
        <f>IF($A72="","",COUNTIFS('Günlük takip'!$B$2:$B$1001,$A72,'Günlük takip'!$A$2:$A$1001,"&gt;="&amp;IF($B$2="",0,$B$2),'Günlük takip'!$A$2:$A$1001,"&lt;="&amp;IF($B$3="",2958465,$B$3)))</f>
        <v/>
      </c>
      <c r="C72" s="7">
        <f>IF($A72="","",SUMIFS('Günlük takip'!$L$2:$L$1001,'Günlük takip'!$B$2:$B$1001,$A72,'Günlük takip'!$A$2:$A$1001,"&gt;="&amp;IF($B$2="",0,$B$2),'Günlük takip'!$A$2:$A$1001,"&lt;="&amp;IF($B$3="",2958465,$B$3)))</f>
        <v/>
      </c>
      <c r="D72" s="8">
        <f>IF($A72="","",SUMIFS('Günlük takip'!$I$2:$I$1001,'Günlük takip'!$B$2:$B$1001,$A72,'Günlük takip'!$A$2:$A$1001,"&gt;="&amp;IF($B$2="",0,$B$2),'Günlük takip'!$A$2:$A$1001,"&lt;="&amp;IF($B$3="",2958465,$B$3)))</f>
        <v/>
      </c>
      <c r="E72" s="9">
        <f>IF($A72="","",SUMIFS('Günlük takip'!$J$2:$J$1001,'Günlük takip'!$B$2:$B$1001,$A72,'Günlük takip'!$A$2:$A$1001,"&gt;="&amp;IF($B$2="",0,$B$2),'Günlük takip'!$A$2:$A$1001,"&lt;="&amp;IF($B$3="",2958465,$B$3)))</f>
        <v/>
      </c>
      <c r="F72" s="10">
        <f>IF(OR($A72="",C72=0),"",D72/C72*100)</f>
        <v/>
      </c>
      <c r="G72" s="9">
        <f>IF($A72="","",SUMIFS('Bakım'!$G$2:$G$301,'Bakım'!$B$2:$B$301,$A72,'Bakım'!$A$2:$A$301,"&gt;="&amp;IF($B$2="",0,$B$2),'Bakım'!$A$2:$A$301,"&lt;="&amp;IF($B$3="",2958465,$B$3)))</f>
        <v/>
      </c>
      <c r="H72" s="9">
        <f>IF(OR($A72="",C72=0),"",(E72+G72)/C72)</f>
        <v/>
      </c>
      <c r="I72" s="7">
        <f>IF($A72="","",MAX(SUMPRODUCT(MAX(('Günlük takip'!$B$2:$B$1001=$A72)*'Günlük takip'!$G$2:$G$1001)),SUMPRODUCT(MAX(('Günlük takip'!$B$2:$B$1001=$A72)*'Günlük takip'!$E$2:$E$1001)),SUMPRODUCT(MAX(('Bakım'!$B$2:$B$301=$A72)*'Bakım'!$C$2:$C$301))))</f>
        <v/>
      </c>
      <c r="J72" s="7">
        <f>IF($A72="","",IF(SUMPRODUCT(MAX(('Bakım'!$B$2:$B$301=$A72)*'Bakım'!$H$2:$H$301))=0,"",SUMPRODUCT(MAX(('Bakım'!$B$2:$B$301=$A72)*'Bakım'!$H$2:$H$301))-I72))</f>
        <v/>
      </c>
      <c r="K72" s="5">
        <f>IF($A72="","",IF(SUMPRODUCT(MAX(('Bakım'!$B$2:$B$301=$A72)*'Bakım'!$I$2:$I$301))=0,"",SUMPRODUCT(MAX(('Bakım'!$B$2:$B$301=$A72)*'Bakım'!$I$2:$I$301))-TODAY()))</f>
        <v/>
      </c>
      <c r="L72" s="3">
        <f>IF($A72="","",IF(OR(AND(J72&lt;&gt;"",J72&lt;=0),AND(K72&lt;&gt;"",K72&lt;=0)),"Bakım zamanı geldi",IF(AND(K72&lt;&gt;"",K72&lt;=$B$4),"Yaklaşıyor","")))</f>
        <v/>
      </c>
      <c r="M72" s="3">
        <f>IF($A72="","",'Araçlar'!P49&amp;IF(OR('Araçlar'!P49="Süresi doldu",'Araçlar'!P49="Yaklaşıyor")," · "&amp;'Araçlar'!N49,""))</f>
        <v/>
      </c>
      <c r="N72" s="7">
        <f>IF($A72="","",SUMPRODUCT(('Günlük takip'!$B$2:$B$1001=$A72)*(LEN('Günlük takip'!$O$2:$O$1001)&gt;0)))</f>
        <v/>
      </c>
    </row>
    <row r="73">
      <c r="A73" s="3">
        <f>IF('Araçlar'!A50="","",'Araçlar'!A50)</f>
        <v/>
      </c>
      <c r="B73" s="7">
        <f>IF($A73="","",COUNTIFS('Günlük takip'!$B$2:$B$1001,$A73,'Günlük takip'!$A$2:$A$1001,"&gt;="&amp;IF($B$2="",0,$B$2),'Günlük takip'!$A$2:$A$1001,"&lt;="&amp;IF($B$3="",2958465,$B$3)))</f>
        <v/>
      </c>
      <c r="C73" s="7">
        <f>IF($A73="","",SUMIFS('Günlük takip'!$L$2:$L$1001,'Günlük takip'!$B$2:$B$1001,$A73,'Günlük takip'!$A$2:$A$1001,"&gt;="&amp;IF($B$2="",0,$B$2),'Günlük takip'!$A$2:$A$1001,"&lt;="&amp;IF($B$3="",2958465,$B$3)))</f>
        <v/>
      </c>
      <c r="D73" s="8">
        <f>IF($A73="","",SUMIFS('Günlük takip'!$I$2:$I$1001,'Günlük takip'!$B$2:$B$1001,$A73,'Günlük takip'!$A$2:$A$1001,"&gt;="&amp;IF($B$2="",0,$B$2),'Günlük takip'!$A$2:$A$1001,"&lt;="&amp;IF($B$3="",2958465,$B$3)))</f>
        <v/>
      </c>
      <c r="E73" s="9">
        <f>IF($A73="","",SUMIFS('Günlük takip'!$J$2:$J$1001,'Günlük takip'!$B$2:$B$1001,$A73,'Günlük takip'!$A$2:$A$1001,"&gt;="&amp;IF($B$2="",0,$B$2),'Günlük takip'!$A$2:$A$1001,"&lt;="&amp;IF($B$3="",2958465,$B$3)))</f>
        <v/>
      </c>
      <c r="F73" s="10">
        <f>IF(OR($A73="",C73=0),"",D73/C73*100)</f>
        <v/>
      </c>
      <c r="G73" s="9">
        <f>IF($A73="","",SUMIFS('Bakım'!$G$2:$G$301,'Bakım'!$B$2:$B$301,$A73,'Bakım'!$A$2:$A$301,"&gt;="&amp;IF($B$2="",0,$B$2),'Bakım'!$A$2:$A$301,"&lt;="&amp;IF($B$3="",2958465,$B$3)))</f>
        <v/>
      </c>
      <c r="H73" s="9">
        <f>IF(OR($A73="",C73=0),"",(E73+G73)/C73)</f>
        <v/>
      </c>
      <c r="I73" s="7">
        <f>IF($A73="","",MAX(SUMPRODUCT(MAX(('Günlük takip'!$B$2:$B$1001=$A73)*'Günlük takip'!$G$2:$G$1001)),SUMPRODUCT(MAX(('Günlük takip'!$B$2:$B$1001=$A73)*'Günlük takip'!$E$2:$E$1001)),SUMPRODUCT(MAX(('Bakım'!$B$2:$B$301=$A73)*'Bakım'!$C$2:$C$301))))</f>
        <v/>
      </c>
      <c r="J73" s="7">
        <f>IF($A73="","",IF(SUMPRODUCT(MAX(('Bakım'!$B$2:$B$301=$A73)*'Bakım'!$H$2:$H$301))=0,"",SUMPRODUCT(MAX(('Bakım'!$B$2:$B$301=$A73)*'Bakım'!$H$2:$H$301))-I73))</f>
        <v/>
      </c>
      <c r="K73" s="5">
        <f>IF($A73="","",IF(SUMPRODUCT(MAX(('Bakım'!$B$2:$B$301=$A73)*'Bakım'!$I$2:$I$301))=0,"",SUMPRODUCT(MAX(('Bakım'!$B$2:$B$301=$A73)*'Bakım'!$I$2:$I$301))-TODAY()))</f>
        <v/>
      </c>
      <c r="L73" s="3">
        <f>IF($A73="","",IF(OR(AND(J73&lt;&gt;"",J73&lt;=0),AND(K73&lt;&gt;"",K73&lt;=0)),"Bakım zamanı geldi",IF(AND(K73&lt;&gt;"",K73&lt;=$B$4),"Yaklaşıyor","")))</f>
        <v/>
      </c>
      <c r="M73" s="3">
        <f>IF($A73="","",'Araçlar'!P50&amp;IF(OR('Araçlar'!P50="Süresi doldu",'Araçlar'!P50="Yaklaşıyor")," · "&amp;'Araçlar'!N50,""))</f>
        <v/>
      </c>
      <c r="N73" s="7">
        <f>IF($A73="","",SUMPRODUCT(('Günlük takip'!$B$2:$B$1001=$A73)*(LEN('Günlük takip'!$O$2:$O$1001)&gt;0)))</f>
        <v/>
      </c>
    </row>
    <row r="74">
      <c r="A74" s="3">
        <f>IF('Araçlar'!A51="","",'Araçlar'!A51)</f>
        <v/>
      </c>
      <c r="B74" s="7">
        <f>IF($A74="","",COUNTIFS('Günlük takip'!$B$2:$B$1001,$A74,'Günlük takip'!$A$2:$A$1001,"&gt;="&amp;IF($B$2="",0,$B$2),'Günlük takip'!$A$2:$A$1001,"&lt;="&amp;IF($B$3="",2958465,$B$3)))</f>
        <v/>
      </c>
      <c r="C74" s="7">
        <f>IF($A74="","",SUMIFS('Günlük takip'!$L$2:$L$1001,'Günlük takip'!$B$2:$B$1001,$A74,'Günlük takip'!$A$2:$A$1001,"&gt;="&amp;IF($B$2="",0,$B$2),'Günlük takip'!$A$2:$A$1001,"&lt;="&amp;IF($B$3="",2958465,$B$3)))</f>
        <v/>
      </c>
      <c r="D74" s="8">
        <f>IF($A74="","",SUMIFS('Günlük takip'!$I$2:$I$1001,'Günlük takip'!$B$2:$B$1001,$A74,'Günlük takip'!$A$2:$A$1001,"&gt;="&amp;IF($B$2="",0,$B$2),'Günlük takip'!$A$2:$A$1001,"&lt;="&amp;IF($B$3="",2958465,$B$3)))</f>
        <v/>
      </c>
      <c r="E74" s="9">
        <f>IF($A74="","",SUMIFS('Günlük takip'!$J$2:$J$1001,'Günlük takip'!$B$2:$B$1001,$A74,'Günlük takip'!$A$2:$A$1001,"&gt;="&amp;IF($B$2="",0,$B$2),'Günlük takip'!$A$2:$A$1001,"&lt;="&amp;IF($B$3="",2958465,$B$3)))</f>
        <v/>
      </c>
      <c r="F74" s="10">
        <f>IF(OR($A74="",C74=0),"",D74/C74*100)</f>
        <v/>
      </c>
      <c r="G74" s="9">
        <f>IF($A74="","",SUMIFS('Bakım'!$G$2:$G$301,'Bakım'!$B$2:$B$301,$A74,'Bakım'!$A$2:$A$301,"&gt;="&amp;IF($B$2="",0,$B$2),'Bakım'!$A$2:$A$301,"&lt;="&amp;IF($B$3="",2958465,$B$3)))</f>
        <v/>
      </c>
      <c r="H74" s="9">
        <f>IF(OR($A74="",C74=0),"",(E74+G74)/C74)</f>
        <v/>
      </c>
      <c r="I74" s="7">
        <f>IF($A74="","",MAX(SUMPRODUCT(MAX(('Günlük takip'!$B$2:$B$1001=$A74)*'Günlük takip'!$G$2:$G$1001)),SUMPRODUCT(MAX(('Günlük takip'!$B$2:$B$1001=$A74)*'Günlük takip'!$E$2:$E$1001)),SUMPRODUCT(MAX(('Bakım'!$B$2:$B$301=$A74)*'Bakım'!$C$2:$C$301))))</f>
        <v/>
      </c>
      <c r="J74" s="7">
        <f>IF($A74="","",IF(SUMPRODUCT(MAX(('Bakım'!$B$2:$B$301=$A74)*'Bakım'!$H$2:$H$301))=0,"",SUMPRODUCT(MAX(('Bakım'!$B$2:$B$301=$A74)*'Bakım'!$H$2:$H$301))-I74))</f>
        <v/>
      </c>
      <c r="K74" s="5">
        <f>IF($A74="","",IF(SUMPRODUCT(MAX(('Bakım'!$B$2:$B$301=$A74)*'Bakım'!$I$2:$I$301))=0,"",SUMPRODUCT(MAX(('Bakım'!$B$2:$B$301=$A74)*'Bakım'!$I$2:$I$301))-TODAY()))</f>
        <v/>
      </c>
      <c r="L74" s="3">
        <f>IF($A74="","",IF(OR(AND(J74&lt;&gt;"",J74&lt;=0),AND(K74&lt;&gt;"",K74&lt;=0)),"Bakım zamanı geldi",IF(AND(K74&lt;&gt;"",K74&lt;=$B$4),"Yaklaşıyor","")))</f>
        <v/>
      </c>
      <c r="M74" s="3">
        <f>IF($A74="","",'Araçlar'!P51&amp;IF(OR('Araçlar'!P51="Süresi doldu",'Araçlar'!P51="Yaklaşıyor")," · "&amp;'Araçlar'!N51,""))</f>
        <v/>
      </c>
      <c r="N74" s="7">
        <f>IF($A74="","",SUMPRODUCT(('Günlük takip'!$B$2:$B$1001=$A74)*(LEN('Günlük takip'!$O$2:$O$1001)&gt;0)))</f>
        <v/>
      </c>
    </row>
    <row r="75">
      <c r="A75" s="3">
        <f>IF('Araçlar'!A52="","",'Araçlar'!A52)</f>
        <v/>
      </c>
      <c r="B75" s="7">
        <f>IF($A75="","",COUNTIFS('Günlük takip'!$B$2:$B$1001,$A75,'Günlük takip'!$A$2:$A$1001,"&gt;="&amp;IF($B$2="",0,$B$2),'Günlük takip'!$A$2:$A$1001,"&lt;="&amp;IF($B$3="",2958465,$B$3)))</f>
        <v/>
      </c>
      <c r="C75" s="7">
        <f>IF($A75="","",SUMIFS('Günlük takip'!$L$2:$L$1001,'Günlük takip'!$B$2:$B$1001,$A75,'Günlük takip'!$A$2:$A$1001,"&gt;="&amp;IF($B$2="",0,$B$2),'Günlük takip'!$A$2:$A$1001,"&lt;="&amp;IF($B$3="",2958465,$B$3)))</f>
        <v/>
      </c>
      <c r="D75" s="8">
        <f>IF($A75="","",SUMIFS('Günlük takip'!$I$2:$I$1001,'Günlük takip'!$B$2:$B$1001,$A75,'Günlük takip'!$A$2:$A$1001,"&gt;="&amp;IF($B$2="",0,$B$2),'Günlük takip'!$A$2:$A$1001,"&lt;="&amp;IF($B$3="",2958465,$B$3)))</f>
        <v/>
      </c>
      <c r="E75" s="9">
        <f>IF($A75="","",SUMIFS('Günlük takip'!$J$2:$J$1001,'Günlük takip'!$B$2:$B$1001,$A75,'Günlük takip'!$A$2:$A$1001,"&gt;="&amp;IF($B$2="",0,$B$2),'Günlük takip'!$A$2:$A$1001,"&lt;="&amp;IF($B$3="",2958465,$B$3)))</f>
        <v/>
      </c>
      <c r="F75" s="10">
        <f>IF(OR($A75="",C75=0),"",D75/C75*100)</f>
        <v/>
      </c>
      <c r="G75" s="9">
        <f>IF($A75="","",SUMIFS('Bakım'!$G$2:$G$301,'Bakım'!$B$2:$B$301,$A75,'Bakım'!$A$2:$A$301,"&gt;="&amp;IF($B$2="",0,$B$2),'Bakım'!$A$2:$A$301,"&lt;="&amp;IF($B$3="",2958465,$B$3)))</f>
        <v/>
      </c>
      <c r="H75" s="9">
        <f>IF(OR($A75="",C75=0),"",(E75+G75)/C75)</f>
        <v/>
      </c>
      <c r="I75" s="7">
        <f>IF($A75="","",MAX(SUMPRODUCT(MAX(('Günlük takip'!$B$2:$B$1001=$A75)*'Günlük takip'!$G$2:$G$1001)),SUMPRODUCT(MAX(('Günlük takip'!$B$2:$B$1001=$A75)*'Günlük takip'!$E$2:$E$1001)),SUMPRODUCT(MAX(('Bakım'!$B$2:$B$301=$A75)*'Bakım'!$C$2:$C$301))))</f>
        <v/>
      </c>
      <c r="J75" s="7">
        <f>IF($A75="","",IF(SUMPRODUCT(MAX(('Bakım'!$B$2:$B$301=$A75)*'Bakım'!$H$2:$H$301))=0,"",SUMPRODUCT(MAX(('Bakım'!$B$2:$B$301=$A75)*'Bakım'!$H$2:$H$301))-I75))</f>
        <v/>
      </c>
      <c r="K75" s="5">
        <f>IF($A75="","",IF(SUMPRODUCT(MAX(('Bakım'!$B$2:$B$301=$A75)*'Bakım'!$I$2:$I$301))=0,"",SUMPRODUCT(MAX(('Bakım'!$B$2:$B$301=$A75)*'Bakım'!$I$2:$I$301))-TODAY()))</f>
        <v/>
      </c>
      <c r="L75" s="3">
        <f>IF($A75="","",IF(OR(AND(J75&lt;&gt;"",J75&lt;=0),AND(K75&lt;&gt;"",K75&lt;=0)),"Bakım zamanı geldi",IF(AND(K75&lt;&gt;"",K75&lt;=$B$4),"Yaklaşıyor","")))</f>
        <v/>
      </c>
      <c r="M75" s="3">
        <f>IF($A75="","",'Araçlar'!P52&amp;IF(OR('Araçlar'!P52="Süresi doldu",'Araçlar'!P52="Yaklaşıyor")," · "&amp;'Araçlar'!N52,""))</f>
        <v/>
      </c>
      <c r="N75" s="7">
        <f>IF($A75="","",SUMPRODUCT(('Günlük takip'!$B$2:$B$1001=$A75)*(LEN('Günlük takip'!$O$2:$O$1001)&gt;0)))</f>
        <v/>
      </c>
    </row>
    <row r="76">
      <c r="A76" s="3">
        <f>IF('Araçlar'!A53="","",'Araçlar'!A53)</f>
        <v/>
      </c>
      <c r="B76" s="7">
        <f>IF($A76="","",COUNTIFS('Günlük takip'!$B$2:$B$1001,$A76,'Günlük takip'!$A$2:$A$1001,"&gt;="&amp;IF($B$2="",0,$B$2),'Günlük takip'!$A$2:$A$1001,"&lt;="&amp;IF($B$3="",2958465,$B$3)))</f>
        <v/>
      </c>
      <c r="C76" s="7">
        <f>IF($A76="","",SUMIFS('Günlük takip'!$L$2:$L$1001,'Günlük takip'!$B$2:$B$1001,$A76,'Günlük takip'!$A$2:$A$1001,"&gt;="&amp;IF($B$2="",0,$B$2),'Günlük takip'!$A$2:$A$1001,"&lt;="&amp;IF($B$3="",2958465,$B$3)))</f>
        <v/>
      </c>
      <c r="D76" s="8">
        <f>IF($A76="","",SUMIFS('Günlük takip'!$I$2:$I$1001,'Günlük takip'!$B$2:$B$1001,$A76,'Günlük takip'!$A$2:$A$1001,"&gt;="&amp;IF($B$2="",0,$B$2),'Günlük takip'!$A$2:$A$1001,"&lt;="&amp;IF($B$3="",2958465,$B$3)))</f>
        <v/>
      </c>
      <c r="E76" s="9">
        <f>IF($A76="","",SUMIFS('Günlük takip'!$J$2:$J$1001,'Günlük takip'!$B$2:$B$1001,$A76,'Günlük takip'!$A$2:$A$1001,"&gt;="&amp;IF($B$2="",0,$B$2),'Günlük takip'!$A$2:$A$1001,"&lt;="&amp;IF($B$3="",2958465,$B$3)))</f>
        <v/>
      </c>
      <c r="F76" s="10">
        <f>IF(OR($A76="",C76=0),"",D76/C76*100)</f>
        <v/>
      </c>
      <c r="G76" s="9">
        <f>IF($A76="","",SUMIFS('Bakım'!$G$2:$G$301,'Bakım'!$B$2:$B$301,$A76,'Bakım'!$A$2:$A$301,"&gt;="&amp;IF($B$2="",0,$B$2),'Bakım'!$A$2:$A$301,"&lt;="&amp;IF($B$3="",2958465,$B$3)))</f>
        <v/>
      </c>
      <c r="H76" s="9">
        <f>IF(OR($A76="",C76=0),"",(E76+G76)/C76)</f>
        <v/>
      </c>
      <c r="I76" s="7">
        <f>IF($A76="","",MAX(SUMPRODUCT(MAX(('Günlük takip'!$B$2:$B$1001=$A76)*'Günlük takip'!$G$2:$G$1001)),SUMPRODUCT(MAX(('Günlük takip'!$B$2:$B$1001=$A76)*'Günlük takip'!$E$2:$E$1001)),SUMPRODUCT(MAX(('Bakım'!$B$2:$B$301=$A76)*'Bakım'!$C$2:$C$301))))</f>
        <v/>
      </c>
      <c r="J76" s="7">
        <f>IF($A76="","",IF(SUMPRODUCT(MAX(('Bakım'!$B$2:$B$301=$A76)*'Bakım'!$H$2:$H$301))=0,"",SUMPRODUCT(MAX(('Bakım'!$B$2:$B$301=$A76)*'Bakım'!$H$2:$H$301))-I76))</f>
        <v/>
      </c>
      <c r="K76" s="5">
        <f>IF($A76="","",IF(SUMPRODUCT(MAX(('Bakım'!$B$2:$B$301=$A76)*'Bakım'!$I$2:$I$301))=0,"",SUMPRODUCT(MAX(('Bakım'!$B$2:$B$301=$A76)*'Bakım'!$I$2:$I$301))-TODAY()))</f>
        <v/>
      </c>
      <c r="L76" s="3">
        <f>IF($A76="","",IF(OR(AND(J76&lt;&gt;"",J76&lt;=0),AND(K76&lt;&gt;"",K76&lt;=0)),"Bakım zamanı geldi",IF(AND(K76&lt;&gt;"",K76&lt;=$B$4),"Yaklaşıyor","")))</f>
        <v/>
      </c>
      <c r="M76" s="3">
        <f>IF($A76="","",'Araçlar'!P53&amp;IF(OR('Araçlar'!P53="Süresi doldu",'Araçlar'!P53="Yaklaşıyor")," · "&amp;'Araçlar'!N53,""))</f>
        <v/>
      </c>
      <c r="N76" s="7">
        <f>IF($A76="","",SUMPRODUCT(('Günlük takip'!$B$2:$B$1001=$A76)*(LEN('Günlük takip'!$O$2:$O$1001)&gt;0)))</f>
        <v/>
      </c>
    </row>
    <row r="77">
      <c r="A77" s="3">
        <f>IF('Araçlar'!A54="","",'Araçlar'!A54)</f>
        <v/>
      </c>
      <c r="B77" s="7">
        <f>IF($A77="","",COUNTIFS('Günlük takip'!$B$2:$B$1001,$A77,'Günlük takip'!$A$2:$A$1001,"&gt;="&amp;IF($B$2="",0,$B$2),'Günlük takip'!$A$2:$A$1001,"&lt;="&amp;IF($B$3="",2958465,$B$3)))</f>
        <v/>
      </c>
      <c r="C77" s="7">
        <f>IF($A77="","",SUMIFS('Günlük takip'!$L$2:$L$1001,'Günlük takip'!$B$2:$B$1001,$A77,'Günlük takip'!$A$2:$A$1001,"&gt;="&amp;IF($B$2="",0,$B$2),'Günlük takip'!$A$2:$A$1001,"&lt;="&amp;IF($B$3="",2958465,$B$3)))</f>
        <v/>
      </c>
      <c r="D77" s="8">
        <f>IF($A77="","",SUMIFS('Günlük takip'!$I$2:$I$1001,'Günlük takip'!$B$2:$B$1001,$A77,'Günlük takip'!$A$2:$A$1001,"&gt;="&amp;IF($B$2="",0,$B$2),'Günlük takip'!$A$2:$A$1001,"&lt;="&amp;IF($B$3="",2958465,$B$3)))</f>
        <v/>
      </c>
      <c r="E77" s="9">
        <f>IF($A77="","",SUMIFS('Günlük takip'!$J$2:$J$1001,'Günlük takip'!$B$2:$B$1001,$A77,'Günlük takip'!$A$2:$A$1001,"&gt;="&amp;IF($B$2="",0,$B$2),'Günlük takip'!$A$2:$A$1001,"&lt;="&amp;IF($B$3="",2958465,$B$3)))</f>
        <v/>
      </c>
      <c r="F77" s="10">
        <f>IF(OR($A77="",C77=0),"",D77/C77*100)</f>
        <v/>
      </c>
      <c r="G77" s="9">
        <f>IF($A77="","",SUMIFS('Bakım'!$G$2:$G$301,'Bakım'!$B$2:$B$301,$A77,'Bakım'!$A$2:$A$301,"&gt;="&amp;IF($B$2="",0,$B$2),'Bakım'!$A$2:$A$301,"&lt;="&amp;IF($B$3="",2958465,$B$3)))</f>
        <v/>
      </c>
      <c r="H77" s="9">
        <f>IF(OR($A77="",C77=0),"",(E77+G77)/C77)</f>
        <v/>
      </c>
      <c r="I77" s="7">
        <f>IF($A77="","",MAX(SUMPRODUCT(MAX(('Günlük takip'!$B$2:$B$1001=$A77)*'Günlük takip'!$G$2:$G$1001)),SUMPRODUCT(MAX(('Günlük takip'!$B$2:$B$1001=$A77)*'Günlük takip'!$E$2:$E$1001)),SUMPRODUCT(MAX(('Bakım'!$B$2:$B$301=$A77)*'Bakım'!$C$2:$C$301))))</f>
        <v/>
      </c>
      <c r="J77" s="7">
        <f>IF($A77="","",IF(SUMPRODUCT(MAX(('Bakım'!$B$2:$B$301=$A77)*'Bakım'!$H$2:$H$301))=0,"",SUMPRODUCT(MAX(('Bakım'!$B$2:$B$301=$A77)*'Bakım'!$H$2:$H$301))-I77))</f>
        <v/>
      </c>
      <c r="K77" s="5">
        <f>IF($A77="","",IF(SUMPRODUCT(MAX(('Bakım'!$B$2:$B$301=$A77)*'Bakım'!$I$2:$I$301))=0,"",SUMPRODUCT(MAX(('Bakım'!$B$2:$B$301=$A77)*'Bakım'!$I$2:$I$301))-TODAY()))</f>
        <v/>
      </c>
      <c r="L77" s="3">
        <f>IF($A77="","",IF(OR(AND(J77&lt;&gt;"",J77&lt;=0),AND(K77&lt;&gt;"",K77&lt;=0)),"Bakım zamanı geldi",IF(AND(K77&lt;&gt;"",K77&lt;=$B$4),"Yaklaşıyor","")))</f>
        <v/>
      </c>
      <c r="M77" s="3">
        <f>IF($A77="","",'Araçlar'!P54&amp;IF(OR('Araçlar'!P54="Süresi doldu",'Araçlar'!P54="Yaklaşıyor")," · "&amp;'Araçlar'!N54,""))</f>
        <v/>
      </c>
      <c r="N77" s="7">
        <f>IF($A77="","",SUMPRODUCT(('Günlük takip'!$B$2:$B$1001=$A77)*(LEN('Günlük takip'!$O$2:$O$1001)&gt;0)))</f>
        <v/>
      </c>
    </row>
    <row r="78">
      <c r="A78" s="3">
        <f>IF('Araçlar'!A55="","",'Araçlar'!A55)</f>
        <v/>
      </c>
      <c r="B78" s="7">
        <f>IF($A78="","",COUNTIFS('Günlük takip'!$B$2:$B$1001,$A78,'Günlük takip'!$A$2:$A$1001,"&gt;="&amp;IF($B$2="",0,$B$2),'Günlük takip'!$A$2:$A$1001,"&lt;="&amp;IF($B$3="",2958465,$B$3)))</f>
        <v/>
      </c>
      <c r="C78" s="7">
        <f>IF($A78="","",SUMIFS('Günlük takip'!$L$2:$L$1001,'Günlük takip'!$B$2:$B$1001,$A78,'Günlük takip'!$A$2:$A$1001,"&gt;="&amp;IF($B$2="",0,$B$2),'Günlük takip'!$A$2:$A$1001,"&lt;="&amp;IF($B$3="",2958465,$B$3)))</f>
        <v/>
      </c>
      <c r="D78" s="8">
        <f>IF($A78="","",SUMIFS('Günlük takip'!$I$2:$I$1001,'Günlük takip'!$B$2:$B$1001,$A78,'Günlük takip'!$A$2:$A$1001,"&gt;="&amp;IF($B$2="",0,$B$2),'Günlük takip'!$A$2:$A$1001,"&lt;="&amp;IF($B$3="",2958465,$B$3)))</f>
        <v/>
      </c>
      <c r="E78" s="9">
        <f>IF($A78="","",SUMIFS('Günlük takip'!$J$2:$J$1001,'Günlük takip'!$B$2:$B$1001,$A78,'Günlük takip'!$A$2:$A$1001,"&gt;="&amp;IF($B$2="",0,$B$2),'Günlük takip'!$A$2:$A$1001,"&lt;="&amp;IF($B$3="",2958465,$B$3)))</f>
        <v/>
      </c>
      <c r="F78" s="10">
        <f>IF(OR($A78="",C78=0),"",D78/C78*100)</f>
        <v/>
      </c>
      <c r="G78" s="9">
        <f>IF($A78="","",SUMIFS('Bakım'!$G$2:$G$301,'Bakım'!$B$2:$B$301,$A78,'Bakım'!$A$2:$A$301,"&gt;="&amp;IF($B$2="",0,$B$2),'Bakım'!$A$2:$A$301,"&lt;="&amp;IF($B$3="",2958465,$B$3)))</f>
        <v/>
      </c>
      <c r="H78" s="9">
        <f>IF(OR($A78="",C78=0),"",(E78+G78)/C78)</f>
        <v/>
      </c>
      <c r="I78" s="7">
        <f>IF($A78="","",MAX(SUMPRODUCT(MAX(('Günlük takip'!$B$2:$B$1001=$A78)*'Günlük takip'!$G$2:$G$1001)),SUMPRODUCT(MAX(('Günlük takip'!$B$2:$B$1001=$A78)*'Günlük takip'!$E$2:$E$1001)),SUMPRODUCT(MAX(('Bakım'!$B$2:$B$301=$A78)*'Bakım'!$C$2:$C$301))))</f>
        <v/>
      </c>
      <c r="J78" s="7">
        <f>IF($A78="","",IF(SUMPRODUCT(MAX(('Bakım'!$B$2:$B$301=$A78)*'Bakım'!$H$2:$H$301))=0,"",SUMPRODUCT(MAX(('Bakım'!$B$2:$B$301=$A78)*'Bakım'!$H$2:$H$301))-I78))</f>
        <v/>
      </c>
      <c r="K78" s="5">
        <f>IF($A78="","",IF(SUMPRODUCT(MAX(('Bakım'!$B$2:$B$301=$A78)*'Bakım'!$I$2:$I$301))=0,"",SUMPRODUCT(MAX(('Bakım'!$B$2:$B$301=$A78)*'Bakım'!$I$2:$I$301))-TODAY()))</f>
        <v/>
      </c>
      <c r="L78" s="3">
        <f>IF($A78="","",IF(OR(AND(J78&lt;&gt;"",J78&lt;=0),AND(K78&lt;&gt;"",K78&lt;=0)),"Bakım zamanı geldi",IF(AND(K78&lt;&gt;"",K78&lt;=$B$4),"Yaklaşıyor","")))</f>
        <v/>
      </c>
      <c r="M78" s="3">
        <f>IF($A78="","",'Araçlar'!P55&amp;IF(OR('Araçlar'!P55="Süresi doldu",'Araçlar'!P55="Yaklaşıyor")," · "&amp;'Araçlar'!N55,""))</f>
        <v/>
      </c>
      <c r="N78" s="7">
        <f>IF($A78="","",SUMPRODUCT(('Günlük takip'!$B$2:$B$1001=$A78)*(LEN('Günlük takip'!$O$2:$O$1001)&gt;0)))</f>
        <v/>
      </c>
    </row>
    <row r="79">
      <c r="A79" s="3">
        <f>IF('Araçlar'!A56="","",'Araçlar'!A56)</f>
        <v/>
      </c>
      <c r="B79" s="7">
        <f>IF($A79="","",COUNTIFS('Günlük takip'!$B$2:$B$1001,$A79,'Günlük takip'!$A$2:$A$1001,"&gt;="&amp;IF($B$2="",0,$B$2),'Günlük takip'!$A$2:$A$1001,"&lt;="&amp;IF($B$3="",2958465,$B$3)))</f>
        <v/>
      </c>
      <c r="C79" s="7">
        <f>IF($A79="","",SUMIFS('Günlük takip'!$L$2:$L$1001,'Günlük takip'!$B$2:$B$1001,$A79,'Günlük takip'!$A$2:$A$1001,"&gt;="&amp;IF($B$2="",0,$B$2),'Günlük takip'!$A$2:$A$1001,"&lt;="&amp;IF($B$3="",2958465,$B$3)))</f>
        <v/>
      </c>
      <c r="D79" s="8">
        <f>IF($A79="","",SUMIFS('Günlük takip'!$I$2:$I$1001,'Günlük takip'!$B$2:$B$1001,$A79,'Günlük takip'!$A$2:$A$1001,"&gt;="&amp;IF($B$2="",0,$B$2),'Günlük takip'!$A$2:$A$1001,"&lt;="&amp;IF($B$3="",2958465,$B$3)))</f>
        <v/>
      </c>
      <c r="E79" s="9">
        <f>IF($A79="","",SUMIFS('Günlük takip'!$J$2:$J$1001,'Günlük takip'!$B$2:$B$1001,$A79,'Günlük takip'!$A$2:$A$1001,"&gt;="&amp;IF($B$2="",0,$B$2),'Günlük takip'!$A$2:$A$1001,"&lt;="&amp;IF($B$3="",2958465,$B$3)))</f>
        <v/>
      </c>
      <c r="F79" s="10">
        <f>IF(OR($A79="",C79=0),"",D79/C79*100)</f>
        <v/>
      </c>
      <c r="G79" s="9">
        <f>IF($A79="","",SUMIFS('Bakım'!$G$2:$G$301,'Bakım'!$B$2:$B$301,$A79,'Bakım'!$A$2:$A$301,"&gt;="&amp;IF($B$2="",0,$B$2),'Bakım'!$A$2:$A$301,"&lt;="&amp;IF($B$3="",2958465,$B$3)))</f>
        <v/>
      </c>
      <c r="H79" s="9">
        <f>IF(OR($A79="",C79=0),"",(E79+G79)/C79)</f>
        <v/>
      </c>
      <c r="I79" s="7">
        <f>IF($A79="","",MAX(SUMPRODUCT(MAX(('Günlük takip'!$B$2:$B$1001=$A79)*'Günlük takip'!$G$2:$G$1001)),SUMPRODUCT(MAX(('Günlük takip'!$B$2:$B$1001=$A79)*'Günlük takip'!$E$2:$E$1001)),SUMPRODUCT(MAX(('Bakım'!$B$2:$B$301=$A79)*'Bakım'!$C$2:$C$301))))</f>
        <v/>
      </c>
      <c r="J79" s="7">
        <f>IF($A79="","",IF(SUMPRODUCT(MAX(('Bakım'!$B$2:$B$301=$A79)*'Bakım'!$H$2:$H$301))=0,"",SUMPRODUCT(MAX(('Bakım'!$B$2:$B$301=$A79)*'Bakım'!$H$2:$H$301))-I79))</f>
        <v/>
      </c>
      <c r="K79" s="5">
        <f>IF($A79="","",IF(SUMPRODUCT(MAX(('Bakım'!$B$2:$B$301=$A79)*'Bakım'!$I$2:$I$301))=0,"",SUMPRODUCT(MAX(('Bakım'!$B$2:$B$301=$A79)*'Bakım'!$I$2:$I$301))-TODAY()))</f>
        <v/>
      </c>
      <c r="L79" s="3">
        <f>IF($A79="","",IF(OR(AND(J79&lt;&gt;"",J79&lt;=0),AND(K79&lt;&gt;"",K79&lt;=0)),"Bakım zamanı geldi",IF(AND(K79&lt;&gt;"",K79&lt;=$B$4),"Yaklaşıyor","")))</f>
        <v/>
      </c>
      <c r="M79" s="3">
        <f>IF($A79="","",'Araçlar'!P56&amp;IF(OR('Araçlar'!P56="Süresi doldu",'Araçlar'!P56="Yaklaşıyor")," · "&amp;'Araçlar'!N56,""))</f>
        <v/>
      </c>
      <c r="N79" s="7">
        <f>IF($A79="","",SUMPRODUCT(('Günlük takip'!$B$2:$B$1001=$A79)*(LEN('Günlük takip'!$O$2:$O$1001)&gt;0)))</f>
        <v/>
      </c>
    </row>
    <row r="80">
      <c r="A80" s="3">
        <f>IF('Araçlar'!A57="","",'Araçlar'!A57)</f>
        <v/>
      </c>
      <c r="B80" s="7">
        <f>IF($A80="","",COUNTIFS('Günlük takip'!$B$2:$B$1001,$A80,'Günlük takip'!$A$2:$A$1001,"&gt;="&amp;IF($B$2="",0,$B$2),'Günlük takip'!$A$2:$A$1001,"&lt;="&amp;IF($B$3="",2958465,$B$3)))</f>
        <v/>
      </c>
      <c r="C80" s="7">
        <f>IF($A80="","",SUMIFS('Günlük takip'!$L$2:$L$1001,'Günlük takip'!$B$2:$B$1001,$A80,'Günlük takip'!$A$2:$A$1001,"&gt;="&amp;IF($B$2="",0,$B$2),'Günlük takip'!$A$2:$A$1001,"&lt;="&amp;IF($B$3="",2958465,$B$3)))</f>
        <v/>
      </c>
      <c r="D80" s="8">
        <f>IF($A80="","",SUMIFS('Günlük takip'!$I$2:$I$1001,'Günlük takip'!$B$2:$B$1001,$A80,'Günlük takip'!$A$2:$A$1001,"&gt;="&amp;IF($B$2="",0,$B$2),'Günlük takip'!$A$2:$A$1001,"&lt;="&amp;IF($B$3="",2958465,$B$3)))</f>
        <v/>
      </c>
      <c r="E80" s="9">
        <f>IF($A80="","",SUMIFS('Günlük takip'!$J$2:$J$1001,'Günlük takip'!$B$2:$B$1001,$A80,'Günlük takip'!$A$2:$A$1001,"&gt;="&amp;IF($B$2="",0,$B$2),'Günlük takip'!$A$2:$A$1001,"&lt;="&amp;IF($B$3="",2958465,$B$3)))</f>
        <v/>
      </c>
      <c r="F80" s="10">
        <f>IF(OR($A80="",C80=0),"",D80/C80*100)</f>
        <v/>
      </c>
      <c r="G80" s="9">
        <f>IF($A80="","",SUMIFS('Bakım'!$G$2:$G$301,'Bakım'!$B$2:$B$301,$A80,'Bakım'!$A$2:$A$301,"&gt;="&amp;IF($B$2="",0,$B$2),'Bakım'!$A$2:$A$301,"&lt;="&amp;IF($B$3="",2958465,$B$3)))</f>
        <v/>
      </c>
      <c r="H80" s="9">
        <f>IF(OR($A80="",C80=0),"",(E80+G80)/C80)</f>
        <v/>
      </c>
      <c r="I80" s="7">
        <f>IF($A80="","",MAX(SUMPRODUCT(MAX(('Günlük takip'!$B$2:$B$1001=$A80)*'Günlük takip'!$G$2:$G$1001)),SUMPRODUCT(MAX(('Günlük takip'!$B$2:$B$1001=$A80)*'Günlük takip'!$E$2:$E$1001)),SUMPRODUCT(MAX(('Bakım'!$B$2:$B$301=$A80)*'Bakım'!$C$2:$C$301))))</f>
        <v/>
      </c>
      <c r="J80" s="7">
        <f>IF($A80="","",IF(SUMPRODUCT(MAX(('Bakım'!$B$2:$B$301=$A80)*'Bakım'!$H$2:$H$301))=0,"",SUMPRODUCT(MAX(('Bakım'!$B$2:$B$301=$A80)*'Bakım'!$H$2:$H$301))-I80))</f>
        <v/>
      </c>
      <c r="K80" s="5">
        <f>IF($A80="","",IF(SUMPRODUCT(MAX(('Bakım'!$B$2:$B$301=$A80)*'Bakım'!$I$2:$I$301))=0,"",SUMPRODUCT(MAX(('Bakım'!$B$2:$B$301=$A80)*'Bakım'!$I$2:$I$301))-TODAY()))</f>
        <v/>
      </c>
      <c r="L80" s="3">
        <f>IF($A80="","",IF(OR(AND(J80&lt;&gt;"",J80&lt;=0),AND(K80&lt;&gt;"",K80&lt;=0)),"Bakım zamanı geldi",IF(AND(K80&lt;&gt;"",K80&lt;=$B$4),"Yaklaşıyor","")))</f>
        <v/>
      </c>
      <c r="M80" s="3">
        <f>IF($A80="","",'Araçlar'!P57&amp;IF(OR('Araçlar'!P57="Süresi doldu",'Araçlar'!P57="Yaklaşıyor")," · "&amp;'Araçlar'!N57,""))</f>
        <v/>
      </c>
      <c r="N80" s="7">
        <f>IF($A80="","",SUMPRODUCT(('Günlük takip'!$B$2:$B$1001=$A80)*(LEN('Günlük takip'!$O$2:$O$1001)&gt;0)))</f>
        <v/>
      </c>
    </row>
    <row r="81">
      <c r="A81" s="3">
        <f>IF('Araçlar'!A58="","",'Araçlar'!A58)</f>
        <v/>
      </c>
      <c r="B81" s="7">
        <f>IF($A81="","",COUNTIFS('Günlük takip'!$B$2:$B$1001,$A81,'Günlük takip'!$A$2:$A$1001,"&gt;="&amp;IF($B$2="",0,$B$2),'Günlük takip'!$A$2:$A$1001,"&lt;="&amp;IF($B$3="",2958465,$B$3)))</f>
        <v/>
      </c>
      <c r="C81" s="7">
        <f>IF($A81="","",SUMIFS('Günlük takip'!$L$2:$L$1001,'Günlük takip'!$B$2:$B$1001,$A81,'Günlük takip'!$A$2:$A$1001,"&gt;="&amp;IF($B$2="",0,$B$2),'Günlük takip'!$A$2:$A$1001,"&lt;="&amp;IF($B$3="",2958465,$B$3)))</f>
        <v/>
      </c>
      <c r="D81" s="8">
        <f>IF($A81="","",SUMIFS('Günlük takip'!$I$2:$I$1001,'Günlük takip'!$B$2:$B$1001,$A81,'Günlük takip'!$A$2:$A$1001,"&gt;="&amp;IF($B$2="",0,$B$2),'Günlük takip'!$A$2:$A$1001,"&lt;="&amp;IF($B$3="",2958465,$B$3)))</f>
        <v/>
      </c>
      <c r="E81" s="9">
        <f>IF($A81="","",SUMIFS('Günlük takip'!$J$2:$J$1001,'Günlük takip'!$B$2:$B$1001,$A81,'Günlük takip'!$A$2:$A$1001,"&gt;="&amp;IF($B$2="",0,$B$2),'Günlük takip'!$A$2:$A$1001,"&lt;="&amp;IF($B$3="",2958465,$B$3)))</f>
        <v/>
      </c>
      <c r="F81" s="10">
        <f>IF(OR($A81="",C81=0),"",D81/C81*100)</f>
        <v/>
      </c>
      <c r="G81" s="9">
        <f>IF($A81="","",SUMIFS('Bakım'!$G$2:$G$301,'Bakım'!$B$2:$B$301,$A81,'Bakım'!$A$2:$A$301,"&gt;="&amp;IF($B$2="",0,$B$2),'Bakım'!$A$2:$A$301,"&lt;="&amp;IF($B$3="",2958465,$B$3)))</f>
        <v/>
      </c>
      <c r="H81" s="9">
        <f>IF(OR($A81="",C81=0),"",(E81+G81)/C81)</f>
        <v/>
      </c>
      <c r="I81" s="7">
        <f>IF($A81="","",MAX(SUMPRODUCT(MAX(('Günlük takip'!$B$2:$B$1001=$A81)*'Günlük takip'!$G$2:$G$1001)),SUMPRODUCT(MAX(('Günlük takip'!$B$2:$B$1001=$A81)*'Günlük takip'!$E$2:$E$1001)),SUMPRODUCT(MAX(('Bakım'!$B$2:$B$301=$A81)*'Bakım'!$C$2:$C$301))))</f>
        <v/>
      </c>
      <c r="J81" s="7">
        <f>IF($A81="","",IF(SUMPRODUCT(MAX(('Bakım'!$B$2:$B$301=$A81)*'Bakım'!$H$2:$H$301))=0,"",SUMPRODUCT(MAX(('Bakım'!$B$2:$B$301=$A81)*'Bakım'!$H$2:$H$301))-I81))</f>
        <v/>
      </c>
      <c r="K81" s="5">
        <f>IF($A81="","",IF(SUMPRODUCT(MAX(('Bakım'!$B$2:$B$301=$A81)*'Bakım'!$I$2:$I$301))=0,"",SUMPRODUCT(MAX(('Bakım'!$B$2:$B$301=$A81)*'Bakım'!$I$2:$I$301))-TODAY()))</f>
        <v/>
      </c>
      <c r="L81" s="3">
        <f>IF($A81="","",IF(OR(AND(J81&lt;&gt;"",J81&lt;=0),AND(K81&lt;&gt;"",K81&lt;=0)),"Bakım zamanı geldi",IF(AND(K81&lt;&gt;"",K81&lt;=$B$4),"Yaklaşıyor","")))</f>
        <v/>
      </c>
      <c r="M81" s="3">
        <f>IF($A81="","",'Araçlar'!P58&amp;IF(OR('Araçlar'!P58="Süresi doldu",'Araçlar'!P58="Yaklaşıyor")," · "&amp;'Araçlar'!N58,""))</f>
        <v/>
      </c>
      <c r="N81" s="7">
        <f>IF($A81="","",SUMPRODUCT(('Günlük takip'!$B$2:$B$1001=$A81)*(LEN('Günlük takip'!$O$2:$O$1001)&gt;0)))</f>
        <v/>
      </c>
    </row>
    <row r="82">
      <c r="A82" s="3">
        <f>IF('Araçlar'!A59="","",'Araçlar'!A59)</f>
        <v/>
      </c>
      <c r="B82" s="7">
        <f>IF($A82="","",COUNTIFS('Günlük takip'!$B$2:$B$1001,$A82,'Günlük takip'!$A$2:$A$1001,"&gt;="&amp;IF($B$2="",0,$B$2),'Günlük takip'!$A$2:$A$1001,"&lt;="&amp;IF($B$3="",2958465,$B$3)))</f>
        <v/>
      </c>
      <c r="C82" s="7">
        <f>IF($A82="","",SUMIFS('Günlük takip'!$L$2:$L$1001,'Günlük takip'!$B$2:$B$1001,$A82,'Günlük takip'!$A$2:$A$1001,"&gt;="&amp;IF($B$2="",0,$B$2),'Günlük takip'!$A$2:$A$1001,"&lt;="&amp;IF($B$3="",2958465,$B$3)))</f>
        <v/>
      </c>
      <c r="D82" s="8">
        <f>IF($A82="","",SUMIFS('Günlük takip'!$I$2:$I$1001,'Günlük takip'!$B$2:$B$1001,$A82,'Günlük takip'!$A$2:$A$1001,"&gt;="&amp;IF($B$2="",0,$B$2),'Günlük takip'!$A$2:$A$1001,"&lt;="&amp;IF($B$3="",2958465,$B$3)))</f>
        <v/>
      </c>
      <c r="E82" s="9">
        <f>IF($A82="","",SUMIFS('Günlük takip'!$J$2:$J$1001,'Günlük takip'!$B$2:$B$1001,$A82,'Günlük takip'!$A$2:$A$1001,"&gt;="&amp;IF($B$2="",0,$B$2),'Günlük takip'!$A$2:$A$1001,"&lt;="&amp;IF($B$3="",2958465,$B$3)))</f>
        <v/>
      </c>
      <c r="F82" s="10">
        <f>IF(OR($A82="",C82=0),"",D82/C82*100)</f>
        <v/>
      </c>
      <c r="G82" s="9">
        <f>IF($A82="","",SUMIFS('Bakım'!$G$2:$G$301,'Bakım'!$B$2:$B$301,$A82,'Bakım'!$A$2:$A$301,"&gt;="&amp;IF($B$2="",0,$B$2),'Bakım'!$A$2:$A$301,"&lt;="&amp;IF($B$3="",2958465,$B$3)))</f>
        <v/>
      </c>
      <c r="H82" s="9">
        <f>IF(OR($A82="",C82=0),"",(E82+G82)/C82)</f>
        <v/>
      </c>
      <c r="I82" s="7">
        <f>IF($A82="","",MAX(SUMPRODUCT(MAX(('Günlük takip'!$B$2:$B$1001=$A82)*'Günlük takip'!$G$2:$G$1001)),SUMPRODUCT(MAX(('Günlük takip'!$B$2:$B$1001=$A82)*'Günlük takip'!$E$2:$E$1001)),SUMPRODUCT(MAX(('Bakım'!$B$2:$B$301=$A82)*'Bakım'!$C$2:$C$301))))</f>
        <v/>
      </c>
      <c r="J82" s="7">
        <f>IF($A82="","",IF(SUMPRODUCT(MAX(('Bakım'!$B$2:$B$301=$A82)*'Bakım'!$H$2:$H$301))=0,"",SUMPRODUCT(MAX(('Bakım'!$B$2:$B$301=$A82)*'Bakım'!$H$2:$H$301))-I82))</f>
        <v/>
      </c>
      <c r="K82" s="5">
        <f>IF($A82="","",IF(SUMPRODUCT(MAX(('Bakım'!$B$2:$B$301=$A82)*'Bakım'!$I$2:$I$301))=0,"",SUMPRODUCT(MAX(('Bakım'!$B$2:$B$301=$A82)*'Bakım'!$I$2:$I$301))-TODAY()))</f>
        <v/>
      </c>
      <c r="L82" s="3">
        <f>IF($A82="","",IF(OR(AND(J82&lt;&gt;"",J82&lt;=0),AND(K82&lt;&gt;"",K82&lt;=0)),"Bakım zamanı geldi",IF(AND(K82&lt;&gt;"",K82&lt;=$B$4),"Yaklaşıyor","")))</f>
        <v/>
      </c>
      <c r="M82" s="3">
        <f>IF($A82="","",'Araçlar'!P59&amp;IF(OR('Araçlar'!P59="Süresi doldu",'Araçlar'!P59="Yaklaşıyor")," · "&amp;'Araçlar'!N59,""))</f>
        <v/>
      </c>
      <c r="N82" s="7">
        <f>IF($A82="","",SUMPRODUCT(('Günlük takip'!$B$2:$B$1001=$A82)*(LEN('Günlük takip'!$O$2:$O$1001)&gt;0)))</f>
        <v/>
      </c>
    </row>
    <row r="83">
      <c r="A83" s="3">
        <f>IF('Araçlar'!A60="","",'Araçlar'!A60)</f>
        <v/>
      </c>
      <c r="B83" s="7">
        <f>IF($A83="","",COUNTIFS('Günlük takip'!$B$2:$B$1001,$A83,'Günlük takip'!$A$2:$A$1001,"&gt;="&amp;IF($B$2="",0,$B$2),'Günlük takip'!$A$2:$A$1001,"&lt;="&amp;IF($B$3="",2958465,$B$3)))</f>
        <v/>
      </c>
      <c r="C83" s="7">
        <f>IF($A83="","",SUMIFS('Günlük takip'!$L$2:$L$1001,'Günlük takip'!$B$2:$B$1001,$A83,'Günlük takip'!$A$2:$A$1001,"&gt;="&amp;IF($B$2="",0,$B$2),'Günlük takip'!$A$2:$A$1001,"&lt;="&amp;IF($B$3="",2958465,$B$3)))</f>
        <v/>
      </c>
      <c r="D83" s="8">
        <f>IF($A83="","",SUMIFS('Günlük takip'!$I$2:$I$1001,'Günlük takip'!$B$2:$B$1001,$A83,'Günlük takip'!$A$2:$A$1001,"&gt;="&amp;IF($B$2="",0,$B$2),'Günlük takip'!$A$2:$A$1001,"&lt;="&amp;IF($B$3="",2958465,$B$3)))</f>
        <v/>
      </c>
      <c r="E83" s="9">
        <f>IF($A83="","",SUMIFS('Günlük takip'!$J$2:$J$1001,'Günlük takip'!$B$2:$B$1001,$A83,'Günlük takip'!$A$2:$A$1001,"&gt;="&amp;IF($B$2="",0,$B$2),'Günlük takip'!$A$2:$A$1001,"&lt;="&amp;IF($B$3="",2958465,$B$3)))</f>
        <v/>
      </c>
      <c r="F83" s="10">
        <f>IF(OR($A83="",C83=0),"",D83/C83*100)</f>
        <v/>
      </c>
      <c r="G83" s="9">
        <f>IF($A83="","",SUMIFS('Bakım'!$G$2:$G$301,'Bakım'!$B$2:$B$301,$A83,'Bakım'!$A$2:$A$301,"&gt;="&amp;IF($B$2="",0,$B$2),'Bakım'!$A$2:$A$301,"&lt;="&amp;IF($B$3="",2958465,$B$3)))</f>
        <v/>
      </c>
      <c r="H83" s="9">
        <f>IF(OR($A83="",C83=0),"",(E83+G83)/C83)</f>
        <v/>
      </c>
      <c r="I83" s="7">
        <f>IF($A83="","",MAX(SUMPRODUCT(MAX(('Günlük takip'!$B$2:$B$1001=$A83)*'Günlük takip'!$G$2:$G$1001)),SUMPRODUCT(MAX(('Günlük takip'!$B$2:$B$1001=$A83)*'Günlük takip'!$E$2:$E$1001)),SUMPRODUCT(MAX(('Bakım'!$B$2:$B$301=$A83)*'Bakım'!$C$2:$C$301))))</f>
        <v/>
      </c>
      <c r="J83" s="7">
        <f>IF($A83="","",IF(SUMPRODUCT(MAX(('Bakım'!$B$2:$B$301=$A83)*'Bakım'!$H$2:$H$301))=0,"",SUMPRODUCT(MAX(('Bakım'!$B$2:$B$301=$A83)*'Bakım'!$H$2:$H$301))-I83))</f>
        <v/>
      </c>
      <c r="K83" s="5">
        <f>IF($A83="","",IF(SUMPRODUCT(MAX(('Bakım'!$B$2:$B$301=$A83)*'Bakım'!$I$2:$I$301))=0,"",SUMPRODUCT(MAX(('Bakım'!$B$2:$B$301=$A83)*'Bakım'!$I$2:$I$301))-TODAY()))</f>
        <v/>
      </c>
      <c r="L83" s="3">
        <f>IF($A83="","",IF(OR(AND(J83&lt;&gt;"",J83&lt;=0),AND(K83&lt;&gt;"",K83&lt;=0)),"Bakım zamanı geldi",IF(AND(K83&lt;&gt;"",K83&lt;=$B$4),"Yaklaşıyor","")))</f>
        <v/>
      </c>
      <c r="M83" s="3">
        <f>IF($A83="","",'Araçlar'!P60&amp;IF(OR('Araçlar'!P60="Süresi doldu",'Araçlar'!P60="Yaklaşıyor")," · "&amp;'Araçlar'!N60,""))</f>
        <v/>
      </c>
      <c r="N83" s="7">
        <f>IF($A83="","",SUMPRODUCT(('Günlük takip'!$B$2:$B$1001=$A83)*(LEN('Günlük takip'!$O$2:$O$1001)&gt;0)))</f>
        <v/>
      </c>
    </row>
    <row r="84">
      <c r="A84" s="3">
        <f>IF('Araçlar'!A61="","",'Araçlar'!A61)</f>
        <v/>
      </c>
      <c r="B84" s="7">
        <f>IF($A84="","",COUNTIFS('Günlük takip'!$B$2:$B$1001,$A84,'Günlük takip'!$A$2:$A$1001,"&gt;="&amp;IF($B$2="",0,$B$2),'Günlük takip'!$A$2:$A$1001,"&lt;="&amp;IF($B$3="",2958465,$B$3)))</f>
        <v/>
      </c>
      <c r="C84" s="7">
        <f>IF($A84="","",SUMIFS('Günlük takip'!$L$2:$L$1001,'Günlük takip'!$B$2:$B$1001,$A84,'Günlük takip'!$A$2:$A$1001,"&gt;="&amp;IF($B$2="",0,$B$2),'Günlük takip'!$A$2:$A$1001,"&lt;="&amp;IF($B$3="",2958465,$B$3)))</f>
        <v/>
      </c>
      <c r="D84" s="8">
        <f>IF($A84="","",SUMIFS('Günlük takip'!$I$2:$I$1001,'Günlük takip'!$B$2:$B$1001,$A84,'Günlük takip'!$A$2:$A$1001,"&gt;="&amp;IF($B$2="",0,$B$2),'Günlük takip'!$A$2:$A$1001,"&lt;="&amp;IF($B$3="",2958465,$B$3)))</f>
        <v/>
      </c>
      <c r="E84" s="9">
        <f>IF($A84="","",SUMIFS('Günlük takip'!$J$2:$J$1001,'Günlük takip'!$B$2:$B$1001,$A84,'Günlük takip'!$A$2:$A$1001,"&gt;="&amp;IF($B$2="",0,$B$2),'Günlük takip'!$A$2:$A$1001,"&lt;="&amp;IF($B$3="",2958465,$B$3)))</f>
        <v/>
      </c>
      <c r="F84" s="10">
        <f>IF(OR($A84="",C84=0),"",D84/C84*100)</f>
        <v/>
      </c>
      <c r="G84" s="9">
        <f>IF($A84="","",SUMIFS('Bakım'!$G$2:$G$301,'Bakım'!$B$2:$B$301,$A84,'Bakım'!$A$2:$A$301,"&gt;="&amp;IF($B$2="",0,$B$2),'Bakım'!$A$2:$A$301,"&lt;="&amp;IF($B$3="",2958465,$B$3)))</f>
        <v/>
      </c>
      <c r="H84" s="9">
        <f>IF(OR($A84="",C84=0),"",(E84+G84)/C84)</f>
        <v/>
      </c>
      <c r="I84" s="7">
        <f>IF($A84="","",MAX(SUMPRODUCT(MAX(('Günlük takip'!$B$2:$B$1001=$A84)*'Günlük takip'!$G$2:$G$1001)),SUMPRODUCT(MAX(('Günlük takip'!$B$2:$B$1001=$A84)*'Günlük takip'!$E$2:$E$1001)),SUMPRODUCT(MAX(('Bakım'!$B$2:$B$301=$A84)*'Bakım'!$C$2:$C$301))))</f>
        <v/>
      </c>
      <c r="J84" s="7">
        <f>IF($A84="","",IF(SUMPRODUCT(MAX(('Bakım'!$B$2:$B$301=$A84)*'Bakım'!$H$2:$H$301))=0,"",SUMPRODUCT(MAX(('Bakım'!$B$2:$B$301=$A84)*'Bakım'!$H$2:$H$301))-I84))</f>
        <v/>
      </c>
      <c r="K84" s="5">
        <f>IF($A84="","",IF(SUMPRODUCT(MAX(('Bakım'!$B$2:$B$301=$A84)*'Bakım'!$I$2:$I$301))=0,"",SUMPRODUCT(MAX(('Bakım'!$B$2:$B$301=$A84)*'Bakım'!$I$2:$I$301))-TODAY()))</f>
        <v/>
      </c>
      <c r="L84" s="3">
        <f>IF($A84="","",IF(OR(AND(J84&lt;&gt;"",J84&lt;=0),AND(K84&lt;&gt;"",K84&lt;=0)),"Bakım zamanı geldi",IF(AND(K84&lt;&gt;"",K84&lt;=$B$4),"Yaklaşıyor","")))</f>
        <v/>
      </c>
      <c r="M84" s="3">
        <f>IF($A84="","",'Araçlar'!P61&amp;IF(OR('Araçlar'!P61="Süresi doldu",'Araçlar'!P61="Yaklaşıyor")," · "&amp;'Araçlar'!N61,""))</f>
        <v/>
      </c>
      <c r="N84" s="7">
        <f>IF($A84="","",SUMPRODUCT(('Günlük takip'!$B$2:$B$1001=$A84)*(LEN('Günlük takip'!$O$2:$O$1001)&gt;0)))</f>
        <v/>
      </c>
    </row>
    <row r="85">
      <c r="A85" s="3">
        <f>IF('Araçlar'!A62="","",'Araçlar'!A62)</f>
        <v/>
      </c>
      <c r="B85" s="7">
        <f>IF($A85="","",COUNTIFS('Günlük takip'!$B$2:$B$1001,$A85,'Günlük takip'!$A$2:$A$1001,"&gt;="&amp;IF($B$2="",0,$B$2),'Günlük takip'!$A$2:$A$1001,"&lt;="&amp;IF($B$3="",2958465,$B$3)))</f>
        <v/>
      </c>
      <c r="C85" s="7">
        <f>IF($A85="","",SUMIFS('Günlük takip'!$L$2:$L$1001,'Günlük takip'!$B$2:$B$1001,$A85,'Günlük takip'!$A$2:$A$1001,"&gt;="&amp;IF($B$2="",0,$B$2),'Günlük takip'!$A$2:$A$1001,"&lt;="&amp;IF($B$3="",2958465,$B$3)))</f>
        <v/>
      </c>
      <c r="D85" s="8">
        <f>IF($A85="","",SUMIFS('Günlük takip'!$I$2:$I$1001,'Günlük takip'!$B$2:$B$1001,$A85,'Günlük takip'!$A$2:$A$1001,"&gt;="&amp;IF($B$2="",0,$B$2),'Günlük takip'!$A$2:$A$1001,"&lt;="&amp;IF($B$3="",2958465,$B$3)))</f>
        <v/>
      </c>
      <c r="E85" s="9">
        <f>IF($A85="","",SUMIFS('Günlük takip'!$J$2:$J$1001,'Günlük takip'!$B$2:$B$1001,$A85,'Günlük takip'!$A$2:$A$1001,"&gt;="&amp;IF($B$2="",0,$B$2),'Günlük takip'!$A$2:$A$1001,"&lt;="&amp;IF($B$3="",2958465,$B$3)))</f>
        <v/>
      </c>
      <c r="F85" s="10">
        <f>IF(OR($A85="",C85=0),"",D85/C85*100)</f>
        <v/>
      </c>
      <c r="G85" s="9">
        <f>IF($A85="","",SUMIFS('Bakım'!$G$2:$G$301,'Bakım'!$B$2:$B$301,$A85,'Bakım'!$A$2:$A$301,"&gt;="&amp;IF($B$2="",0,$B$2),'Bakım'!$A$2:$A$301,"&lt;="&amp;IF($B$3="",2958465,$B$3)))</f>
        <v/>
      </c>
      <c r="H85" s="9">
        <f>IF(OR($A85="",C85=0),"",(E85+G85)/C85)</f>
        <v/>
      </c>
      <c r="I85" s="7">
        <f>IF($A85="","",MAX(SUMPRODUCT(MAX(('Günlük takip'!$B$2:$B$1001=$A85)*'Günlük takip'!$G$2:$G$1001)),SUMPRODUCT(MAX(('Günlük takip'!$B$2:$B$1001=$A85)*'Günlük takip'!$E$2:$E$1001)),SUMPRODUCT(MAX(('Bakım'!$B$2:$B$301=$A85)*'Bakım'!$C$2:$C$301))))</f>
        <v/>
      </c>
      <c r="J85" s="7">
        <f>IF($A85="","",IF(SUMPRODUCT(MAX(('Bakım'!$B$2:$B$301=$A85)*'Bakım'!$H$2:$H$301))=0,"",SUMPRODUCT(MAX(('Bakım'!$B$2:$B$301=$A85)*'Bakım'!$H$2:$H$301))-I85))</f>
        <v/>
      </c>
      <c r="K85" s="5">
        <f>IF($A85="","",IF(SUMPRODUCT(MAX(('Bakım'!$B$2:$B$301=$A85)*'Bakım'!$I$2:$I$301))=0,"",SUMPRODUCT(MAX(('Bakım'!$B$2:$B$301=$A85)*'Bakım'!$I$2:$I$301))-TODAY()))</f>
        <v/>
      </c>
      <c r="L85" s="3">
        <f>IF($A85="","",IF(OR(AND(J85&lt;&gt;"",J85&lt;=0),AND(K85&lt;&gt;"",K85&lt;=0)),"Bakım zamanı geldi",IF(AND(K85&lt;&gt;"",K85&lt;=$B$4),"Yaklaşıyor","")))</f>
        <v/>
      </c>
      <c r="M85" s="3">
        <f>IF($A85="","",'Araçlar'!P62&amp;IF(OR('Araçlar'!P62="Süresi doldu",'Araçlar'!P62="Yaklaşıyor")," · "&amp;'Araçlar'!N62,""))</f>
        <v/>
      </c>
      <c r="N85" s="7">
        <f>IF($A85="","",SUMPRODUCT(('Günlük takip'!$B$2:$B$1001=$A85)*(LEN('Günlük takip'!$O$2:$O$1001)&gt;0)))</f>
        <v/>
      </c>
    </row>
    <row r="86">
      <c r="A86" s="3">
        <f>IF('Araçlar'!A63="","",'Araçlar'!A63)</f>
        <v/>
      </c>
      <c r="B86" s="7">
        <f>IF($A86="","",COUNTIFS('Günlük takip'!$B$2:$B$1001,$A86,'Günlük takip'!$A$2:$A$1001,"&gt;="&amp;IF($B$2="",0,$B$2),'Günlük takip'!$A$2:$A$1001,"&lt;="&amp;IF($B$3="",2958465,$B$3)))</f>
        <v/>
      </c>
      <c r="C86" s="7">
        <f>IF($A86="","",SUMIFS('Günlük takip'!$L$2:$L$1001,'Günlük takip'!$B$2:$B$1001,$A86,'Günlük takip'!$A$2:$A$1001,"&gt;="&amp;IF($B$2="",0,$B$2),'Günlük takip'!$A$2:$A$1001,"&lt;="&amp;IF($B$3="",2958465,$B$3)))</f>
        <v/>
      </c>
      <c r="D86" s="8">
        <f>IF($A86="","",SUMIFS('Günlük takip'!$I$2:$I$1001,'Günlük takip'!$B$2:$B$1001,$A86,'Günlük takip'!$A$2:$A$1001,"&gt;="&amp;IF($B$2="",0,$B$2),'Günlük takip'!$A$2:$A$1001,"&lt;="&amp;IF($B$3="",2958465,$B$3)))</f>
        <v/>
      </c>
      <c r="E86" s="9">
        <f>IF($A86="","",SUMIFS('Günlük takip'!$J$2:$J$1001,'Günlük takip'!$B$2:$B$1001,$A86,'Günlük takip'!$A$2:$A$1001,"&gt;="&amp;IF($B$2="",0,$B$2),'Günlük takip'!$A$2:$A$1001,"&lt;="&amp;IF($B$3="",2958465,$B$3)))</f>
        <v/>
      </c>
      <c r="F86" s="10">
        <f>IF(OR($A86="",C86=0),"",D86/C86*100)</f>
        <v/>
      </c>
      <c r="G86" s="9">
        <f>IF($A86="","",SUMIFS('Bakım'!$G$2:$G$301,'Bakım'!$B$2:$B$301,$A86,'Bakım'!$A$2:$A$301,"&gt;="&amp;IF($B$2="",0,$B$2),'Bakım'!$A$2:$A$301,"&lt;="&amp;IF($B$3="",2958465,$B$3)))</f>
        <v/>
      </c>
      <c r="H86" s="9">
        <f>IF(OR($A86="",C86=0),"",(E86+G86)/C86)</f>
        <v/>
      </c>
      <c r="I86" s="7">
        <f>IF($A86="","",MAX(SUMPRODUCT(MAX(('Günlük takip'!$B$2:$B$1001=$A86)*'Günlük takip'!$G$2:$G$1001)),SUMPRODUCT(MAX(('Günlük takip'!$B$2:$B$1001=$A86)*'Günlük takip'!$E$2:$E$1001)),SUMPRODUCT(MAX(('Bakım'!$B$2:$B$301=$A86)*'Bakım'!$C$2:$C$301))))</f>
        <v/>
      </c>
      <c r="J86" s="7">
        <f>IF($A86="","",IF(SUMPRODUCT(MAX(('Bakım'!$B$2:$B$301=$A86)*'Bakım'!$H$2:$H$301))=0,"",SUMPRODUCT(MAX(('Bakım'!$B$2:$B$301=$A86)*'Bakım'!$H$2:$H$301))-I86))</f>
        <v/>
      </c>
      <c r="K86" s="5">
        <f>IF($A86="","",IF(SUMPRODUCT(MAX(('Bakım'!$B$2:$B$301=$A86)*'Bakım'!$I$2:$I$301))=0,"",SUMPRODUCT(MAX(('Bakım'!$B$2:$B$301=$A86)*'Bakım'!$I$2:$I$301))-TODAY()))</f>
        <v/>
      </c>
      <c r="L86" s="3">
        <f>IF($A86="","",IF(OR(AND(J86&lt;&gt;"",J86&lt;=0),AND(K86&lt;&gt;"",K86&lt;=0)),"Bakım zamanı geldi",IF(AND(K86&lt;&gt;"",K86&lt;=$B$4),"Yaklaşıyor","")))</f>
        <v/>
      </c>
      <c r="M86" s="3">
        <f>IF($A86="","",'Araçlar'!P63&amp;IF(OR('Araçlar'!P63="Süresi doldu",'Araçlar'!P63="Yaklaşıyor")," · "&amp;'Araçlar'!N63,""))</f>
        <v/>
      </c>
      <c r="N86" s="7">
        <f>IF($A86="","",SUMPRODUCT(('Günlük takip'!$B$2:$B$1001=$A86)*(LEN('Günlük takip'!$O$2:$O$1001)&gt;0)))</f>
        <v/>
      </c>
    </row>
    <row r="87">
      <c r="A87" s="3">
        <f>IF('Araçlar'!A64="","",'Araçlar'!A64)</f>
        <v/>
      </c>
      <c r="B87" s="7">
        <f>IF($A87="","",COUNTIFS('Günlük takip'!$B$2:$B$1001,$A87,'Günlük takip'!$A$2:$A$1001,"&gt;="&amp;IF($B$2="",0,$B$2),'Günlük takip'!$A$2:$A$1001,"&lt;="&amp;IF($B$3="",2958465,$B$3)))</f>
        <v/>
      </c>
      <c r="C87" s="7">
        <f>IF($A87="","",SUMIFS('Günlük takip'!$L$2:$L$1001,'Günlük takip'!$B$2:$B$1001,$A87,'Günlük takip'!$A$2:$A$1001,"&gt;="&amp;IF($B$2="",0,$B$2),'Günlük takip'!$A$2:$A$1001,"&lt;="&amp;IF($B$3="",2958465,$B$3)))</f>
        <v/>
      </c>
      <c r="D87" s="8">
        <f>IF($A87="","",SUMIFS('Günlük takip'!$I$2:$I$1001,'Günlük takip'!$B$2:$B$1001,$A87,'Günlük takip'!$A$2:$A$1001,"&gt;="&amp;IF($B$2="",0,$B$2),'Günlük takip'!$A$2:$A$1001,"&lt;="&amp;IF($B$3="",2958465,$B$3)))</f>
        <v/>
      </c>
      <c r="E87" s="9">
        <f>IF($A87="","",SUMIFS('Günlük takip'!$J$2:$J$1001,'Günlük takip'!$B$2:$B$1001,$A87,'Günlük takip'!$A$2:$A$1001,"&gt;="&amp;IF($B$2="",0,$B$2),'Günlük takip'!$A$2:$A$1001,"&lt;="&amp;IF($B$3="",2958465,$B$3)))</f>
        <v/>
      </c>
      <c r="F87" s="10">
        <f>IF(OR($A87="",C87=0),"",D87/C87*100)</f>
        <v/>
      </c>
      <c r="G87" s="9">
        <f>IF($A87="","",SUMIFS('Bakım'!$G$2:$G$301,'Bakım'!$B$2:$B$301,$A87,'Bakım'!$A$2:$A$301,"&gt;="&amp;IF($B$2="",0,$B$2),'Bakım'!$A$2:$A$301,"&lt;="&amp;IF($B$3="",2958465,$B$3)))</f>
        <v/>
      </c>
      <c r="H87" s="9">
        <f>IF(OR($A87="",C87=0),"",(E87+G87)/C87)</f>
        <v/>
      </c>
      <c r="I87" s="7">
        <f>IF($A87="","",MAX(SUMPRODUCT(MAX(('Günlük takip'!$B$2:$B$1001=$A87)*'Günlük takip'!$G$2:$G$1001)),SUMPRODUCT(MAX(('Günlük takip'!$B$2:$B$1001=$A87)*'Günlük takip'!$E$2:$E$1001)),SUMPRODUCT(MAX(('Bakım'!$B$2:$B$301=$A87)*'Bakım'!$C$2:$C$301))))</f>
        <v/>
      </c>
      <c r="J87" s="7">
        <f>IF($A87="","",IF(SUMPRODUCT(MAX(('Bakım'!$B$2:$B$301=$A87)*'Bakım'!$H$2:$H$301))=0,"",SUMPRODUCT(MAX(('Bakım'!$B$2:$B$301=$A87)*'Bakım'!$H$2:$H$301))-I87))</f>
        <v/>
      </c>
      <c r="K87" s="5">
        <f>IF($A87="","",IF(SUMPRODUCT(MAX(('Bakım'!$B$2:$B$301=$A87)*'Bakım'!$I$2:$I$301))=0,"",SUMPRODUCT(MAX(('Bakım'!$B$2:$B$301=$A87)*'Bakım'!$I$2:$I$301))-TODAY()))</f>
        <v/>
      </c>
      <c r="L87" s="3">
        <f>IF($A87="","",IF(OR(AND(J87&lt;&gt;"",J87&lt;=0),AND(K87&lt;&gt;"",K87&lt;=0)),"Bakım zamanı geldi",IF(AND(K87&lt;&gt;"",K87&lt;=$B$4),"Yaklaşıyor","")))</f>
        <v/>
      </c>
      <c r="M87" s="3">
        <f>IF($A87="","",'Araçlar'!P64&amp;IF(OR('Araçlar'!P64="Süresi doldu",'Araçlar'!P64="Yaklaşıyor")," · "&amp;'Araçlar'!N64,""))</f>
        <v/>
      </c>
      <c r="N87" s="7">
        <f>IF($A87="","",SUMPRODUCT(('Günlük takip'!$B$2:$B$1001=$A87)*(LEN('Günlük takip'!$O$2:$O$1001)&gt;0)))</f>
        <v/>
      </c>
    </row>
    <row r="88">
      <c r="A88" s="3">
        <f>IF('Araçlar'!A65="","",'Araçlar'!A65)</f>
        <v/>
      </c>
      <c r="B88" s="7">
        <f>IF($A88="","",COUNTIFS('Günlük takip'!$B$2:$B$1001,$A88,'Günlük takip'!$A$2:$A$1001,"&gt;="&amp;IF($B$2="",0,$B$2),'Günlük takip'!$A$2:$A$1001,"&lt;="&amp;IF($B$3="",2958465,$B$3)))</f>
        <v/>
      </c>
      <c r="C88" s="7">
        <f>IF($A88="","",SUMIFS('Günlük takip'!$L$2:$L$1001,'Günlük takip'!$B$2:$B$1001,$A88,'Günlük takip'!$A$2:$A$1001,"&gt;="&amp;IF($B$2="",0,$B$2),'Günlük takip'!$A$2:$A$1001,"&lt;="&amp;IF($B$3="",2958465,$B$3)))</f>
        <v/>
      </c>
      <c r="D88" s="8">
        <f>IF($A88="","",SUMIFS('Günlük takip'!$I$2:$I$1001,'Günlük takip'!$B$2:$B$1001,$A88,'Günlük takip'!$A$2:$A$1001,"&gt;="&amp;IF($B$2="",0,$B$2),'Günlük takip'!$A$2:$A$1001,"&lt;="&amp;IF($B$3="",2958465,$B$3)))</f>
        <v/>
      </c>
      <c r="E88" s="9">
        <f>IF($A88="","",SUMIFS('Günlük takip'!$J$2:$J$1001,'Günlük takip'!$B$2:$B$1001,$A88,'Günlük takip'!$A$2:$A$1001,"&gt;="&amp;IF($B$2="",0,$B$2),'Günlük takip'!$A$2:$A$1001,"&lt;="&amp;IF($B$3="",2958465,$B$3)))</f>
        <v/>
      </c>
      <c r="F88" s="10">
        <f>IF(OR($A88="",C88=0),"",D88/C88*100)</f>
        <v/>
      </c>
      <c r="G88" s="9">
        <f>IF($A88="","",SUMIFS('Bakım'!$G$2:$G$301,'Bakım'!$B$2:$B$301,$A88,'Bakım'!$A$2:$A$301,"&gt;="&amp;IF($B$2="",0,$B$2),'Bakım'!$A$2:$A$301,"&lt;="&amp;IF($B$3="",2958465,$B$3)))</f>
        <v/>
      </c>
      <c r="H88" s="9">
        <f>IF(OR($A88="",C88=0),"",(E88+G88)/C88)</f>
        <v/>
      </c>
      <c r="I88" s="7">
        <f>IF($A88="","",MAX(SUMPRODUCT(MAX(('Günlük takip'!$B$2:$B$1001=$A88)*'Günlük takip'!$G$2:$G$1001)),SUMPRODUCT(MAX(('Günlük takip'!$B$2:$B$1001=$A88)*'Günlük takip'!$E$2:$E$1001)),SUMPRODUCT(MAX(('Bakım'!$B$2:$B$301=$A88)*'Bakım'!$C$2:$C$301))))</f>
        <v/>
      </c>
      <c r="J88" s="7">
        <f>IF($A88="","",IF(SUMPRODUCT(MAX(('Bakım'!$B$2:$B$301=$A88)*'Bakım'!$H$2:$H$301))=0,"",SUMPRODUCT(MAX(('Bakım'!$B$2:$B$301=$A88)*'Bakım'!$H$2:$H$301))-I88))</f>
        <v/>
      </c>
      <c r="K88" s="5">
        <f>IF($A88="","",IF(SUMPRODUCT(MAX(('Bakım'!$B$2:$B$301=$A88)*'Bakım'!$I$2:$I$301))=0,"",SUMPRODUCT(MAX(('Bakım'!$B$2:$B$301=$A88)*'Bakım'!$I$2:$I$301))-TODAY()))</f>
        <v/>
      </c>
      <c r="L88" s="3">
        <f>IF($A88="","",IF(OR(AND(J88&lt;&gt;"",J88&lt;=0),AND(K88&lt;&gt;"",K88&lt;=0)),"Bakım zamanı geldi",IF(AND(K88&lt;&gt;"",K88&lt;=$B$4),"Yaklaşıyor","")))</f>
        <v/>
      </c>
      <c r="M88" s="3">
        <f>IF($A88="","",'Araçlar'!P65&amp;IF(OR('Araçlar'!P65="Süresi doldu",'Araçlar'!P65="Yaklaşıyor")," · "&amp;'Araçlar'!N65,""))</f>
        <v/>
      </c>
      <c r="N88" s="7">
        <f>IF($A88="","",SUMPRODUCT(('Günlük takip'!$B$2:$B$1001=$A88)*(LEN('Günlük takip'!$O$2:$O$1001)&gt;0)))</f>
        <v/>
      </c>
    </row>
    <row r="89">
      <c r="A89" s="3">
        <f>IF('Araçlar'!A66="","",'Araçlar'!A66)</f>
        <v/>
      </c>
      <c r="B89" s="7">
        <f>IF($A89="","",COUNTIFS('Günlük takip'!$B$2:$B$1001,$A89,'Günlük takip'!$A$2:$A$1001,"&gt;="&amp;IF($B$2="",0,$B$2),'Günlük takip'!$A$2:$A$1001,"&lt;="&amp;IF($B$3="",2958465,$B$3)))</f>
        <v/>
      </c>
      <c r="C89" s="7">
        <f>IF($A89="","",SUMIFS('Günlük takip'!$L$2:$L$1001,'Günlük takip'!$B$2:$B$1001,$A89,'Günlük takip'!$A$2:$A$1001,"&gt;="&amp;IF($B$2="",0,$B$2),'Günlük takip'!$A$2:$A$1001,"&lt;="&amp;IF($B$3="",2958465,$B$3)))</f>
        <v/>
      </c>
      <c r="D89" s="8">
        <f>IF($A89="","",SUMIFS('Günlük takip'!$I$2:$I$1001,'Günlük takip'!$B$2:$B$1001,$A89,'Günlük takip'!$A$2:$A$1001,"&gt;="&amp;IF($B$2="",0,$B$2),'Günlük takip'!$A$2:$A$1001,"&lt;="&amp;IF($B$3="",2958465,$B$3)))</f>
        <v/>
      </c>
      <c r="E89" s="9">
        <f>IF($A89="","",SUMIFS('Günlük takip'!$J$2:$J$1001,'Günlük takip'!$B$2:$B$1001,$A89,'Günlük takip'!$A$2:$A$1001,"&gt;="&amp;IF($B$2="",0,$B$2),'Günlük takip'!$A$2:$A$1001,"&lt;="&amp;IF($B$3="",2958465,$B$3)))</f>
        <v/>
      </c>
      <c r="F89" s="10">
        <f>IF(OR($A89="",C89=0),"",D89/C89*100)</f>
        <v/>
      </c>
      <c r="G89" s="9">
        <f>IF($A89="","",SUMIFS('Bakım'!$G$2:$G$301,'Bakım'!$B$2:$B$301,$A89,'Bakım'!$A$2:$A$301,"&gt;="&amp;IF($B$2="",0,$B$2),'Bakım'!$A$2:$A$301,"&lt;="&amp;IF($B$3="",2958465,$B$3)))</f>
        <v/>
      </c>
      <c r="H89" s="9">
        <f>IF(OR($A89="",C89=0),"",(E89+G89)/C89)</f>
        <v/>
      </c>
      <c r="I89" s="7">
        <f>IF($A89="","",MAX(SUMPRODUCT(MAX(('Günlük takip'!$B$2:$B$1001=$A89)*'Günlük takip'!$G$2:$G$1001)),SUMPRODUCT(MAX(('Günlük takip'!$B$2:$B$1001=$A89)*'Günlük takip'!$E$2:$E$1001)),SUMPRODUCT(MAX(('Bakım'!$B$2:$B$301=$A89)*'Bakım'!$C$2:$C$301))))</f>
        <v/>
      </c>
      <c r="J89" s="7">
        <f>IF($A89="","",IF(SUMPRODUCT(MAX(('Bakım'!$B$2:$B$301=$A89)*'Bakım'!$H$2:$H$301))=0,"",SUMPRODUCT(MAX(('Bakım'!$B$2:$B$301=$A89)*'Bakım'!$H$2:$H$301))-I89))</f>
        <v/>
      </c>
      <c r="K89" s="5">
        <f>IF($A89="","",IF(SUMPRODUCT(MAX(('Bakım'!$B$2:$B$301=$A89)*'Bakım'!$I$2:$I$301))=0,"",SUMPRODUCT(MAX(('Bakım'!$B$2:$B$301=$A89)*'Bakım'!$I$2:$I$301))-TODAY()))</f>
        <v/>
      </c>
      <c r="L89" s="3">
        <f>IF($A89="","",IF(OR(AND(J89&lt;&gt;"",J89&lt;=0),AND(K89&lt;&gt;"",K89&lt;=0)),"Bakım zamanı geldi",IF(AND(K89&lt;&gt;"",K89&lt;=$B$4),"Yaklaşıyor","")))</f>
        <v/>
      </c>
      <c r="M89" s="3">
        <f>IF($A89="","",'Araçlar'!P66&amp;IF(OR('Araçlar'!P66="Süresi doldu",'Araçlar'!P66="Yaklaşıyor")," · "&amp;'Araçlar'!N66,""))</f>
        <v/>
      </c>
      <c r="N89" s="7">
        <f>IF($A89="","",SUMPRODUCT(('Günlük takip'!$B$2:$B$1001=$A89)*(LEN('Günlük takip'!$O$2:$O$1001)&gt;0)))</f>
        <v/>
      </c>
    </row>
    <row r="90">
      <c r="A90" s="3">
        <f>IF('Araçlar'!A67="","",'Araçlar'!A67)</f>
        <v/>
      </c>
      <c r="B90" s="7">
        <f>IF($A90="","",COUNTIFS('Günlük takip'!$B$2:$B$1001,$A90,'Günlük takip'!$A$2:$A$1001,"&gt;="&amp;IF($B$2="",0,$B$2),'Günlük takip'!$A$2:$A$1001,"&lt;="&amp;IF($B$3="",2958465,$B$3)))</f>
        <v/>
      </c>
      <c r="C90" s="7">
        <f>IF($A90="","",SUMIFS('Günlük takip'!$L$2:$L$1001,'Günlük takip'!$B$2:$B$1001,$A90,'Günlük takip'!$A$2:$A$1001,"&gt;="&amp;IF($B$2="",0,$B$2),'Günlük takip'!$A$2:$A$1001,"&lt;="&amp;IF($B$3="",2958465,$B$3)))</f>
        <v/>
      </c>
      <c r="D90" s="8">
        <f>IF($A90="","",SUMIFS('Günlük takip'!$I$2:$I$1001,'Günlük takip'!$B$2:$B$1001,$A90,'Günlük takip'!$A$2:$A$1001,"&gt;="&amp;IF($B$2="",0,$B$2),'Günlük takip'!$A$2:$A$1001,"&lt;="&amp;IF($B$3="",2958465,$B$3)))</f>
        <v/>
      </c>
      <c r="E90" s="9">
        <f>IF($A90="","",SUMIFS('Günlük takip'!$J$2:$J$1001,'Günlük takip'!$B$2:$B$1001,$A90,'Günlük takip'!$A$2:$A$1001,"&gt;="&amp;IF($B$2="",0,$B$2),'Günlük takip'!$A$2:$A$1001,"&lt;="&amp;IF($B$3="",2958465,$B$3)))</f>
        <v/>
      </c>
      <c r="F90" s="10">
        <f>IF(OR($A90="",C90=0),"",D90/C90*100)</f>
        <v/>
      </c>
      <c r="G90" s="9">
        <f>IF($A90="","",SUMIFS('Bakım'!$G$2:$G$301,'Bakım'!$B$2:$B$301,$A90,'Bakım'!$A$2:$A$301,"&gt;="&amp;IF($B$2="",0,$B$2),'Bakım'!$A$2:$A$301,"&lt;="&amp;IF($B$3="",2958465,$B$3)))</f>
        <v/>
      </c>
      <c r="H90" s="9">
        <f>IF(OR($A90="",C90=0),"",(E90+G90)/C90)</f>
        <v/>
      </c>
      <c r="I90" s="7">
        <f>IF($A90="","",MAX(SUMPRODUCT(MAX(('Günlük takip'!$B$2:$B$1001=$A90)*'Günlük takip'!$G$2:$G$1001)),SUMPRODUCT(MAX(('Günlük takip'!$B$2:$B$1001=$A90)*'Günlük takip'!$E$2:$E$1001)),SUMPRODUCT(MAX(('Bakım'!$B$2:$B$301=$A90)*'Bakım'!$C$2:$C$301))))</f>
        <v/>
      </c>
      <c r="J90" s="7">
        <f>IF($A90="","",IF(SUMPRODUCT(MAX(('Bakım'!$B$2:$B$301=$A90)*'Bakım'!$H$2:$H$301))=0,"",SUMPRODUCT(MAX(('Bakım'!$B$2:$B$301=$A90)*'Bakım'!$H$2:$H$301))-I90))</f>
        <v/>
      </c>
      <c r="K90" s="5">
        <f>IF($A90="","",IF(SUMPRODUCT(MAX(('Bakım'!$B$2:$B$301=$A90)*'Bakım'!$I$2:$I$301))=0,"",SUMPRODUCT(MAX(('Bakım'!$B$2:$B$301=$A90)*'Bakım'!$I$2:$I$301))-TODAY()))</f>
        <v/>
      </c>
      <c r="L90" s="3">
        <f>IF($A90="","",IF(OR(AND(J90&lt;&gt;"",J90&lt;=0),AND(K90&lt;&gt;"",K90&lt;=0)),"Bakım zamanı geldi",IF(AND(K90&lt;&gt;"",K90&lt;=$B$4),"Yaklaşıyor","")))</f>
        <v/>
      </c>
      <c r="M90" s="3">
        <f>IF($A90="","",'Araçlar'!P67&amp;IF(OR('Araçlar'!P67="Süresi doldu",'Araçlar'!P67="Yaklaşıyor")," · "&amp;'Araçlar'!N67,""))</f>
        <v/>
      </c>
      <c r="N90" s="7">
        <f>IF($A90="","",SUMPRODUCT(('Günlük takip'!$B$2:$B$1001=$A90)*(LEN('Günlük takip'!$O$2:$O$1001)&gt;0)))</f>
        <v/>
      </c>
    </row>
    <row r="91">
      <c r="A91" s="3">
        <f>IF('Araçlar'!A68="","",'Araçlar'!A68)</f>
        <v/>
      </c>
      <c r="B91" s="7">
        <f>IF($A91="","",COUNTIFS('Günlük takip'!$B$2:$B$1001,$A91,'Günlük takip'!$A$2:$A$1001,"&gt;="&amp;IF($B$2="",0,$B$2),'Günlük takip'!$A$2:$A$1001,"&lt;="&amp;IF($B$3="",2958465,$B$3)))</f>
        <v/>
      </c>
      <c r="C91" s="7">
        <f>IF($A91="","",SUMIFS('Günlük takip'!$L$2:$L$1001,'Günlük takip'!$B$2:$B$1001,$A91,'Günlük takip'!$A$2:$A$1001,"&gt;="&amp;IF($B$2="",0,$B$2),'Günlük takip'!$A$2:$A$1001,"&lt;="&amp;IF($B$3="",2958465,$B$3)))</f>
        <v/>
      </c>
      <c r="D91" s="8">
        <f>IF($A91="","",SUMIFS('Günlük takip'!$I$2:$I$1001,'Günlük takip'!$B$2:$B$1001,$A91,'Günlük takip'!$A$2:$A$1001,"&gt;="&amp;IF($B$2="",0,$B$2),'Günlük takip'!$A$2:$A$1001,"&lt;="&amp;IF($B$3="",2958465,$B$3)))</f>
        <v/>
      </c>
      <c r="E91" s="9">
        <f>IF($A91="","",SUMIFS('Günlük takip'!$J$2:$J$1001,'Günlük takip'!$B$2:$B$1001,$A91,'Günlük takip'!$A$2:$A$1001,"&gt;="&amp;IF($B$2="",0,$B$2),'Günlük takip'!$A$2:$A$1001,"&lt;="&amp;IF($B$3="",2958465,$B$3)))</f>
        <v/>
      </c>
      <c r="F91" s="10">
        <f>IF(OR($A91="",C91=0),"",D91/C91*100)</f>
        <v/>
      </c>
      <c r="G91" s="9">
        <f>IF($A91="","",SUMIFS('Bakım'!$G$2:$G$301,'Bakım'!$B$2:$B$301,$A91,'Bakım'!$A$2:$A$301,"&gt;="&amp;IF($B$2="",0,$B$2),'Bakım'!$A$2:$A$301,"&lt;="&amp;IF($B$3="",2958465,$B$3)))</f>
        <v/>
      </c>
      <c r="H91" s="9">
        <f>IF(OR($A91="",C91=0),"",(E91+G91)/C91)</f>
        <v/>
      </c>
      <c r="I91" s="7">
        <f>IF($A91="","",MAX(SUMPRODUCT(MAX(('Günlük takip'!$B$2:$B$1001=$A91)*'Günlük takip'!$G$2:$G$1001)),SUMPRODUCT(MAX(('Günlük takip'!$B$2:$B$1001=$A91)*'Günlük takip'!$E$2:$E$1001)),SUMPRODUCT(MAX(('Bakım'!$B$2:$B$301=$A91)*'Bakım'!$C$2:$C$301))))</f>
        <v/>
      </c>
      <c r="J91" s="7">
        <f>IF($A91="","",IF(SUMPRODUCT(MAX(('Bakım'!$B$2:$B$301=$A91)*'Bakım'!$H$2:$H$301))=0,"",SUMPRODUCT(MAX(('Bakım'!$B$2:$B$301=$A91)*'Bakım'!$H$2:$H$301))-I91))</f>
        <v/>
      </c>
      <c r="K91" s="5">
        <f>IF($A91="","",IF(SUMPRODUCT(MAX(('Bakım'!$B$2:$B$301=$A91)*'Bakım'!$I$2:$I$301))=0,"",SUMPRODUCT(MAX(('Bakım'!$B$2:$B$301=$A91)*'Bakım'!$I$2:$I$301))-TODAY()))</f>
        <v/>
      </c>
      <c r="L91" s="3">
        <f>IF($A91="","",IF(OR(AND(J91&lt;&gt;"",J91&lt;=0),AND(K91&lt;&gt;"",K91&lt;=0)),"Bakım zamanı geldi",IF(AND(K91&lt;&gt;"",K91&lt;=$B$4),"Yaklaşıyor","")))</f>
        <v/>
      </c>
      <c r="M91" s="3">
        <f>IF($A91="","",'Araçlar'!P68&amp;IF(OR('Araçlar'!P68="Süresi doldu",'Araçlar'!P68="Yaklaşıyor")," · "&amp;'Araçlar'!N68,""))</f>
        <v/>
      </c>
      <c r="N91" s="7">
        <f>IF($A91="","",SUMPRODUCT(('Günlük takip'!$B$2:$B$1001=$A91)*(LEN('Günlük takip'!$O$2:$O$1001)&gt;0)))</f>
        <v/>
      </c>
    </row>
    <row r="92">
      <c r="A92" s="3">
        <f>IF('Araçlar'!A69="","",'Araçlar'!A69)</f>
        <v/>
      </c>
      <c r="B92" s="7">
        <f>IF($A92="","",COUNTIFS('Günlük takip'!$B$2:$B$1001,$A92,'Günlük takip'!$A$2:$A$1001,"&gt;="&amp;IF($B$2="",0,$B$2),'Günlük takip'!$A$2:$A$1001,"&lt;="&amp;IF($B$3="",2958465,$B$3)))</f>
        <v/>
      </c>
      <c r="C92" s="7">
        <f>IF($A92="","",SUMIFS('Günlük takip'!$L$2:$L$1001,'Günlük takip'!$B$2:$B$1001,$A92,'Günlük takip'!$A$2:$A$1001,"&gt;="&amp;IF($B$2="",0,$B$2),'Günlük takip'!$A$2:$A$1001,"&lt;="&amp;IF($B$3="",2958465,$B$3)))</f>
        <v/>
      </c>
      <c r="D92" s="8">
        <f>IF($A92="","",SUMIFS('Günlük takip'!$I$2:$I$1001,'Günlük takip'!$B$2:$B$1001,$A92,'Günlük takip'!$A$2:$A$1001,"&gt;="&amp;IF($B$2="",0,$B$2),'Günlük takip'!$A$2:$A$1001,"&lt;="&amp;IF($B$3="",2958465,$B$3)))</f>
        <v/>
      </c>
      <c r="E92" s="9">
        <f>IF($A92="","",SUMIFS('Günlük takip'!$J$2:$J$1001,'Günlük takip'!$B$2:$B$1001,$A92,'Günlük takip'!$A$2:$A$1001,"&gt;="&amp;IF($B$2="",0,$B$2),'Günlük takip'!$A$2:$A$1001,"&lt;="&amp;IF($B$3="",2958465,$B$3)))</f>
        <v/>
      </c>
      <c r="F92" s="10">
        <f>IF(OR($A92="",C92=0),"",D92/C92*100)</f>
        <v/>
      </c>
      <c r="G92" s="9">
        <f>IF($A92="","",SUMIFS('Bakım'!$G$2:$G$301,'Bakım'!$B$2:$B$301,$A92,'Bakım'!$A$2:$A$301,"&gt;="&amp;IF($B$2="",0,$B$2),'Bakım'!$A$2:$A$301,"&lt;="&amp;IF($B$3="",2958465,$B$3)))</f>
        <v/>
      </c>
      <c r="H92" s="9">
        <f>IF(OR($A92="",C92=0),"",(E92+G92)/C92)</f>
        <v/>
      </c>
      <c r="I92" s="7">
        <f>IF($A92="","",MAX(SUMPRODUCT(MAX(('Günlük takip'!$B$2:$B$1001=$A92)*'Günlük takip'!$G$2:$G$1001)),SUMPRODUCT(MAX(('Günlük takip'!$B$2:$B$1001=$A92)*'Günlük takip'!$E$2:$E$1001)),SUMPRODUCT(MAX(('Bakım'!$B$2:$B$301=$A92)*'Bakım'!$C$2:$C$301))))</f>
        <v/>
      </c>
      <c r="J92" s="7">
        <f>IF($A92="","",IF(SUMPRODUCT(MAX(('Bakım'!$B$2:$B$301=$A92)*'Bakım'!$H$2:$H$301))=0,"",SUMPRODUCT(MAX(('Bakım'!$B$2:$B$301=$A92)*'Bakım'!$H$2:$H$301))-I92))</f>
        <v/>
      </c>
      <c r="K92" s="5">
        <f>IF($A92="","",IF(SUMPRODUCT(MAX(('Bakım'!$B$2:$B$301=$A92)*'Bakım'!$I$2:$I$301))=0,"",SUMPRODUCT(MAX(('Bakım'!$B$2:$B$301=$A92)*'Bakım'!$I$2:$I$301))-TODAY()))</f>
        <v/>
      </c>
      <c r="L92" s="3">
        <f>IF($A92="","",IF(OR(AND(J92&lt;&gt;"",J92&lt;=0),AND(K92&lt;&gt;"",K92&lt;=0)),"Bakım zamanı geldi",IF(AND(K92&lt;&gt;"",K92&lt;=$B$4),"Yaklaşıyor","")))</f>
        <v/>
      </c>
      <c r="M92" s="3">
        <f>IF($A92="","",'Araçlar'!P69&amp;IF(OR('Araçlar'!P69="Süresi doldu",'Araçlar'!P69="Yaklaşıyor")," · "&amp;'Araçlar'!N69,""))</f>
        <v/>
      </c>
      <c r="N92" s="7">
        <f>IF($A92="","",SUMPRODUCT(('Günlük takip'!$B$2:$B$1001=$A92)*(LEN('Günlük takip'!$O$2:$O$1001)&gt;0)))</f>
        <v/>
      </c>
    </row>
    <row r="93">
      <c r="A93" s="3">
        <f>IF('Araçlar'!A70="","",'Araçlar'!A70)</f>
        <v/>
      </c>
      <c r="B93" s="7">
        <f>IF($A93="","",COUNTIFS('Günlük takip'!$B$2:$B$1001,$A93,'Günlük takip'!$A$2:$A$1001,"&gt;="&amp;IF($B$2="",0,$B$2),'Günlük takip'!$A$2:$A$1001,"&lt;="&amp;IF($B$3="",2958465,$B$3)))</f>
        <v/>
      </c>
      <c r="C93" s="7">
        <f>IF($A93="","",SUMIFS('Günlük takip'!$L$2:$L$1001,'Günlük takip'!$B$2:$B$1001,$A93,'Günlük takip'!$A$2:$A$1001,"&gt;="&amp;IF($B$2="",0,$B$2),'Günlük takip'!$A$2:$A$1001,"&lt;="&amp;IF($B$3="",2958465,$B$3)))</f>
        <v/>
      </c>
      <c r="D93" s="8">
        <f>IF($A93="","",SUMIFS('Günlük takip'!$I$2:$I$1001,'Günlük takip'!$B$2:$B$1001,$A93,'Günlük takip'!$A$2:$A$1001,"&gt;="&amp;IF($B$2="",0,$B$2),'Günlük takip'!$A$2:$A$1001,"&lt;="&amp;IF($B$3="",2958465,$B$3)))</f>
        <v/>
      </c>
      <c r="E93" s="9">
        <f>IF($A93="","",SUMIFS('Günlük takip'!$J$2:$J$1001,'Günlük takip'!$B$2:$B$1001,$A93,'Günlük takip'!$A$2:$A$1001,"&gt;="&amp;IF($B$2="",0,$B$2),'Günlük takip'!$A$2:$A$1001,"&lt;="&amp;IF($B$3="",2958465,$B$3)))</f>
        <v/>
      </c>
      <c r="F93" s="10">
        <f>IF(OR($A93="",C93=0),"",D93/C93*100)</f>
        <v/>
      </c>
      <c r="G93" s="9">
        <f>IF($A93="","",SUMIFS('Bakım'!$G$2:$G$301,'Bakım'!$B$2:$B$301,$A93,'Bakım'!$A$2:$A$301,"&gt;="&amp;IF($B$2="",0,$B$2),'Bakım'!$A$2:$A$301,"&lt;="&amp;IF($B$3="",2958465,$B$3)))</f>
        <v/>
      </c>
      <c r="H93" s="9">
        <f>IF(OR($A93="",C93=0),"",(E93+G93)/C93)</f>
        <v/>
      </c>
      <c r="I93" s="7">
        <f>IF($A93="","",MAX(SUMPRODUCT(MAX(('Günlük takip'!$B$2:$B$1001=$A93)*'Günlük takip'!$G$2:$G$1001)),SUMPRODUCT(MAX(('Günlük takip'!$B$2:$B$1001=$A93)*'Günlük takip'!$E$2:$E$1001)),SUMPRODUCT(MAX(('Bakım'!$B$2:$B$301=$A93)*'Bakım'!$C$2:$C$301))))</f>
        <v/>
      </c>
      <c r="J93" s="7">
        <f>IF($A93="","",IF(SUMPRODUCT(MAX(('Bakım'!$B$2:$B$301=$A93)*'Bakım'!$H$2:$H$301))=0,"",SUMPRODUCT(MAX(('Bakım'!$B$2:$B$301=$A93)*'Bakım'!$H$2:$H$301))-I93))</f>
        <v/>
      </c>
      <c r="K93" s="5">
        <f>IF($A93="","",IF(SUMPRODUCT(MAX(('Bakım'!$B$2:$B$301=$A93)*'Bakım'!$I$2:$I$301))=0,"",SUMPRODUCT(MAX(('Bakım'!$B$2:$B$301=$A93)*'Bakım'!$I$2:$I$301))-TODAY()))</f>
        <v/>
      </c>
      <c r="L93" s="3">
        <f>IF($A93="","",IF(OR(AND(J93&lt;&gt;"",J93&lt;=0),AND(K93&lt;&gt;"",K93&lt;=0)),"Bakım zamanı geldi",IF(AND(K93&lt;&gt;"",K93&lt;=$B$4),"Yaklaşıyor","")))</f>
        <v/>
      </c>
      <c r="M93" s="3">
        <f>IF($A93="","",'Araçlar'!P70&amp;IF(OR('Araçlar'!P70="Süresi doldu",'Araçlar'!P70="Yaklaşıyor")," · "&amp;'Araçlar'!N70,""))</f>
        <v/>
      </c>
      <c r="N93" s="7">
        <f>IF($A93="","",SUMPRODUCT(('Günlük takip'!$B$2:$B$1001=$A93)*(LEN('Günlük takip'!$O$2:$O$1001)&gt;0)))</f>
        <v/>
      </c>
    </row>
    <row r="94">
      <c r="A94" s="3">
        <f>IF('Araçlar'!A71="","",'Araçlar'!A71)</f>
        <v/>
      </c>
      <c r="B94" s="7">
        <f>IF($A94="","",COUNTIFS('Günlük takip'!$B$2:$B$1001,$A94,'Günlük takip'!$A$2:$A$1001,"&gt;="&amp;IF($B$2="",0,$B$2),'Günlük takip'!$A$2:$A$1001,"&lt;="&amp;IF($B$3="",2958465,$B$3)))</f>
        <v/>
      </c>
      <c r="C94" s="7">
        <f>IF($A94="","",SUMIFS('Günlük takip'!$L$2:$L$1001,'Günlük takip'!$B$2:$B$1001,$A94,'Günlük takip'!$A$2:$A$1001,"&gt;="&amp;IF($B$2="",0,$B$2),'Günlük takip'!$A$2:$A$1001,"&lt;="&amp;IF($B$3="",2958465,$B$3)))</f>
        <v/>
      </c>
      <c r="D94" s="8">
        <f>IF($A94="","",SUMIFS('Günlük takip'!$I$2:$I$1001,'Günlük takip'!$B$2:$B$1001,$A94,'Günlük takip'!$A$2:$A$1001,"&gt;="&amp;IF($B$2="",0,$B$2),'Günlük takip'!$A$2:$A$1001,"&lt;="&amp;IF($B$3="",2958465,$B$3)))</f>
        <v/>
      </c>
      <c r="E94" s="9">
        <f>IF($A94="","",SUMIFS('Günlük takip'!$J$2:$J$1001,'Günlük takip'!$B$2:$B$1001,$A94,'Günlük takip'!$A$2:$A$1001,"&gt;="&amp;IF($B$2="",0,$B$2),'Günlük takip'!$A$2:$A$1001,"&lt;="&amp;IF($B$3="",2958465,$B$3)))</f>
        <v/>
      </c>
      <c r="F94" s="10">
        <f>IF(OR($A94="",C94=0),"",D94/C94*100)</f>
        <v/>
      </c>
      <c r="G94" s="9">
        <f>IF($A94="","",SUMIFS('Bakım'!$G$2:$G$301,'Bakım'!$B$2:$B$301,$A94,'Bakım'!$A$2:$A$301,"&gt;="&amp;IF($B$2="",0,$B$2),'Bakım'!$A$2:$A$301,"&lt;="&amp;IF($B$3="",2958465,$B$3)))</f>
        <v/>
      </c>
      <c r="H94" s="9">
        <f>IF(OR($A94="",C94=0),"",(E94+G94)/C94)</f>
        <v/>
      </c>
      <c r="I94" s="7">
        <f>IF($A94="","",MAX(SUMPRODUCT(MAX(('Günlük takip'!$B$2:$B$1001=$A94)*'Günlük takip'!$G$2:$G$1001)),SUMPRODUCT(MAX(('Günlük takip'!$B$2:$B$1001=$A94)*'Günlük takip'!$E$2:$E$1001)),SUMPRODUCT(MAX(('Bakım'!$B$2:$B$301=$A94)*'Bakım'!$C$2:$C$301))))</f>
        <v/>
      </c>
      <c r="J94" s="7">
        <f>IF($A94="","",IF(SUMPRODUCT(MAX(('Bakım'!$B$2:$B$301=$A94)*'Bakım'!$H$2:$H$301))=0,"",SUMPRODUCT(MAX(('Bakım'!$B$2:$B$301=$A94)*'Bakım'!$H$2:$H$301))-I94))</f>
        <v/>
      </c>
      <c r="K94" s="5">
        <f>IF($A94="","",IF(SUMPRODUCT(MAX(('Bakım'!$B$2:$B$301=$A94)*'Bakım'!$I$2:$I$301))=0,"",SUMPRODUCT(MAX(('Bakım'!$B$2:$B$301=$A94)*'Bakım'!$I$2:$I$301))-TODAY()))</f>
        <v/>
      </c>
      <c r="L94" s="3">
        <f>IF($A94="","",IF(OR(AND(J94&lt;&gt;"",J94&lt;=0),AND(K94&lt;&gt;"",K94&lt;=0)),"Bakım zamanı geldi",IF(AND(K94&lt;&gt;"",K94&lt;=$B$4),"Yaklaşıyor","")))</f>
        <v/>
      </c>
      <c r="M94" s="3">
        <f>IF($A94="","",'Araçlar'!P71&amp;IF(OR('Araçlar'!P71="Süresi doldu",'Araçlar'!P71="Yaklaşıyor")," · "&amp;'Araçlar'!N71,""))</f>
        <v/>
      </c>
      <c r="N94" s="7">
        <f>IF($A94="","",SUMPRODUCT(('Günlük takip'!$B$2:$B$1001=$A94)*(LEN('Günlük takip'!$O$2:$O$1001)&gt;0)))</f>
        <v/>
      </c>
    </row>
    <row r="95">
      <c r="A95" s="3">
        <f>IF('Araçlar'!A72="","",'Araçlar'!A72)</f>
        <v/>
      </c>
      <c r="B95" s="7">
        <f>IF($A95="","",COUNTIFS('Günlük takip'!$B$2:$B$1001,$A95,'Günlük takip'!$A$2:$A$1001,"&gt;="&amp;IF($B$2="",0,$B$2),'Günlük takip'!$A$2:$A$1001,"&lt;="&amp;IF($B$3="",2958465,$B$3)))</f>
        <v/>
      </c>
      <c r="C95" s="7">
        <f>IF($A95="","",SUMIFS('Günlük takip'!$L$2:$L$1001,'Günlük takip'!$B$2:$B$1001,$A95,'Günlük takip'!$A$2:$A$1001,"&gt;="&amp;IF($B$2="",0,$B$2),'Günlük takip'!$A$2:$A$1001,"&lt;="&amp;IF($B$3="",2958465,$B$3)))</f>
        <v/>
      </c>
      <c r="D95" s="8">
        <f>IF($A95="","",SUMIFS('Günlük takip'!$I$2:$I$1001,'Günlük takip'!$B$2:$B$1001,$A95,'Günlük takip'!$A$2:$A$1001,"&gt;="&amp;IF($B$2="",0,$B$2),'Günlük takip'!$A$2:$A$1001,"&lt;="&amp;IF($B$3="",2958465,$B$3)))</f>
        <v/>
      </c>
      <c r="E95" s="9">
        <f>IF($A95="","",SUMIFS('Günlük takip'!$J$2:$J$1001,'Günlük takip'!$B$2:$B$1001,$A95,'Günlük takip'!$A$2:$A$1001,"&gt;="&amp;IF($B$2="",0,$B$2),'Günlük takip'!$A$2:$A$1001,"&lt;="&amp;IF($B$3="",2958465,$B$3)))</f>
        <v/>
      </c>
      <c r="F95" s="10">
        <f>IF(OR($A95="",C95=0),"",D95/C95*100)</f>
        <v/>
      </c>
      <c r="G95" s="9">
        <f>IF($A95="","",SUMIFS('Bakım'!$G$2:$G$301,'Bakım'!$B$2:$B$301,$A95,'Bakım'!$A$2:$A$301,"&gt;="&amp;IF($B$2="",0,$B$2),'Bakım'!$A$2:$A$301,"&lt;="&amp;IF($B$3="",2958465,$B$3)))</f>
        <v/>
      </c>
      <c r="H95" s="9">
        <f>IF(OR($A95="",C95=0),"",(E95+G95)/C95)</f>
        <v/>
      </c>
      <c r="I95" s="7">
        <f>IF($A95="","",MAX(SUMPRODUCT(MAX(('Günlük takip'!$B$2:$B$1001=$A95)*'Günlük takip'!$G$2:$G$1001)),SUMPRODUCT(MAX(('Günlük takip'!$B$2:$B$1001=$A95)*'Günlük takip'!$E$2:$E$1001)),SUMPRODUCT(MAX(('Bakım'!$B$2:$B$301=$A95)*'Bakım'!$C$2:$C$301))))</f>
        <v/>
      </c>
      <c r="J95" s="7">
        <f>IF($A95="","",IF(SUMPRODUCT(MAX(('Bakım'!$B$2:$B$301=$A95)*'Bakım'!$H$2:$H$301))=0,"",SUMPRODUCT(MAX(('Bakım'!$B$2:$B$301=$A95)*'Bakım'!$H$2:$H$301))-I95))</f>
        <v/>
      </c>
      <c r="K95" s="5">
        <f>IF($A95="","",IF(SUMPRODUCT(MAX(('Bakım'!$B$2:$B$301=$A95)*'Bakım'!$I$2:$I$301))=0,"",SUMPRODUCT(MAX(('Bakım'!$B$2:$B$301=$A95)*'Bakım'!$I$2:$I$301))-TODAY()))</f>
        <v/>
      </c>
      <c r="L95" s="3">
        <f>IF($A95="","",IF(OR(AND(J95&lt;&gt;"",J95&lt;=0),AND(K95&lt;&gt;"",K95&lt;=0)),"Bakım zamanı geldi",IF(AND(K95&lt;&gt;"",K95&lt;=$B$4),"Yaklaşıyor","")))</f>
        <v/>
      </c>
      <c r="M95" s="3">
        <f>IF($A95="","",'Araçlar'!P72&amp;IF(OR('Araçlar'!P72="Süresi doldu",'Araçlar'!P72="Yaklaşıyor")," · "&amp;'Araçlar'!N72,""))</f>
        <v/>
      </c>
      <c r="N95" s="7">
        <f>IF($A95="","",SUMPRODUCT(('Günlük takip'!$B$2:$B$1001=$A95)*(LEN('Günlük takip'!$O$2:$O$1001)&gt;0)))</f>
        <v/>
      </c>
    </row>
    <row r="96">
      <c r="A96" s="3">
        <f>IF('Araçlar'!A73="","",'Araçlar'!A73)</f>
        <v/>
      </c>
      <c r="B96" s="7">
        <f>IF($A96="","",COUNTIFS('Günlük takip'!$B$2:$B$1001,$A96,'Günlük takip'!$A$2:$A$1001,"&gt;="&amp;IF($B$2="",0,$B$2),'Günlük takip'!$A$2:$A$1001,"&lt;="&amp;IF($B$3="",2958465,$B$3)))</f>
        <v/>
      </c>
      <c r="C96" s="7">
        <f>IF($A96="","",SUMIFS('Günlük takip'!$L$2:$L$1001,'Günlük takip'!$B$2:$B$1001,$A96,'Günlük takip'!$A$2:$A$1001,"&gt;="&amp;IF($B$2="",0,$B$2),'Günlük takip'!$A$2:$A$1001,"&lt;="&amp;IF($B$3="",2958465,$B$3)))</f>
        <v/>
      </c>
      <c r="D96" s="8">
        <f>IF($A96="","",SUMIFS('Günlük takip'!$I$2:$I$1001,'Günlük takip'!$B$2:$B$1001,$A96,'Günlük takip'!$A$2:$A$1001,"&gt;="&amp;IF($B$2="",0,$B$2),'Günlük takip'!$A$2:$A$1001,"&lt;="&amp;IF($B$3="",2958465,$B$3)))</f>
        <v/>
      </c>
      <c r="E96" s="9">
        <f>IF($A96="","",SUMIFS('Günlük takip'!$J$2:$J$1001,'Günlük takip'!$B$2:$B$1001,$A96,'Günlük takip'!$A$2:$A$1001,"&gt;="&amp;IF($B$2="",0,$B$2),'Günlük takip'!$A$2:$A$1001,"&lt;="&amp;IF($B$3="",2958465,$B$3)))</f>
        <v/>
      </c>
      <c r="F96" s="10">
        <f>IF(OR($A96="",C96=0),"",D96/C96*100)</f>
        <v/>
      </c>
      <c r="G96" s="9">
        <f>IF($A96="","",SUMIFS('Bakım'!$G$2:$G$301,'Bakım'!$B$2:$B$301,$A96,'Bakım'!$A$2:$A$301,"&gt;="&amp;IF($B$2="",0,$B$2),'Bakım'!$A$2:$A$301,"&lt;="&amp;IF($B$3="",2958465,$B$3)))</f>
        <v/>
      </c>
      <c r="H96" s="9">
        <f>IF(OR($A96="",C96=0),"",(E96+G96)/C96)</f>
        <v/>
      </c>
      <c r="I96" s="7">
        <f>IF($A96="","",MAX(SUMPRODUCT(MAX(('Günlük takip'!$B$2:$B$1001=$A96)*'Günlük takip'!$G$2:$G$1001)),SUMPRODUCT(MAX(('Günlük takip'!$B$2:$B$1001=$A96)*'Günlük takip'!$E$2:$E$1001)),SUMPRODUCT(MAX(('Bakım'!$B$2:$B$301=$A96)*'Bakım'!$C$2:$C$301))))</f>
        <v/>
      </c>
      <c r="J96" s="7">
        <f>IF($A96="","",IF(SUMPRODUCT(MAX(('Bakım'!$B$2:$B$301=$A96)*'Bakım'!$H$2:$H$301))=0,"",SUMPRODUCT(MAX(('Bakım'!$B$2:$B$301=$A96)*'Bakım'!$H$2:$H$301))-I96))</f>
        <v/>
      </c>
      <c r="K96" s="5">
        <f>IF($A96="","",IF(SUMPRODUCT(MAX(('Bakım'!$B$2:$B$301=$A96)*'Bakım'!$I$2:$I$301))=0,"",SUMPRODUCT(MAX(('Bakım'!$B$2:$B$301=$A96)*'Bakım'!$I$2:$I$301))-TODAY()))</f>
        <v/>
      </c>
      <c r="L96" s="3">
        <f>IF($A96="","",IF(OR(AND(J96&lt;&gt;"",J96&lt;=0),AND(K96&lt;&gt;"",K96&lt;=0)),"Bakım zamanı geldi",IF(AND(K96&lt;&gt;"",K96&lt;=$B$4),"Yaklaşıyor","")))</f>
        <v/>
      </c>
      <c r="M96" s="3">
        <f>IF($A96="","",'Araçlar'!P73&amp;IF(OR('Araçlar'!P73="Süresi doldu",'Araçlar'!P73="Yaklaşıyor")," · "&amp;'Araçlar'!N73,""))</f>
        <v/>
      </c>
      <c r="N96" s="7">
        <f>IF($A96="","",SUMPRODUCT(('Günlük takip'!$B$2:$B$1001=$A96)*(LEN('Günlük takip'!$O$2:$O$1001)&gt;0)))</f>
        <v/>
      </c>
    </row>
    <row r="97">
      <c r="A97" s="3">
        <f>IF('Araçlar'!A74="","",'Araçlar'!A74)</f>
        <v/>
      </c>
      <c r="B97" s="7">
        <f>IF($A97="","",COUNTIFS('Günlük takip'!$B$2:$B$1001,$A97,'Günlük takip'!$A$2:$A$1001,"&gt;="&amp;IF($B$2="",0,$B$2),'Günlük takip'!$A$2:$A$1001,"&lt;="&amp;IF($B$3="",2958465,$B$3)))</f>
        <v/>
      </c>
      <c r="C97" s="7">
        <f>IF($A97="","",SUMIFS('Günlük takip'!$L$2:$L$1001,'Günlük takip'!$B$2:$B$1001,$A97,'Günlük takip'!$A$2:$A$1001,"&gt;="&amp;IF($B$2="",0,$B$2),'Günlük takip'!$A$2:$A$1001,"&lt;="&amp;IF($B$3="",2958465,$B$3)))</f>
        <v/>
      </c>
      <c r="D97" s="8">
        <f>IF($A97="","",SUMIFS('Günlük takip'!$I$2:$I$1001,'Günlük takip'!$B$2:$B$1001,$A97,'Günlük takip'!$A$2:$A$1001,"&gt;="&amp;IF($B$2="",0,$B$2),'Günlük takip'!$A$2:$A$1001,"&lt;="&amp;IF($B$3="",2958465,$B$3)))</f>
        <v/>
      </c>
      <c r="E97" s="9">
        <f>IF($A97="","",SUMIFS('Günlük takip'!$J$2:$J$1001,'Günlük takip'!$B$2:$B$1001,$A97,'Günlük takip'!$A$2:$A$1001,"&gt;="&amp;IF($B$2="",0,$B$2),'Günlük takip'!$A$2:$A$1001,"&lt;="&amp;IF($B$3="",2958465,$B$3)))</f>
        <v/>
      </c>
      <c r="F97" s="10">
        <f>IF(OR($A97="",C97=0),"",D97/C97*100)</f>
        <v/>
      </c>
      <c r="G97" s="9">
        <f>IF($A97="","",SUMIFS('Bakım'!$G$2:$G$301,'Bakım'!$B$2:$B$301,$A97,'Bakım'!$A$2:$A$301,"&gt;="&amp;IF($B$2="",0,$B$2),'Bakım'!$A$2:$A$301,"&lt;="&amp;IF($B$3="",2958465,$B$3)))</f>
        <v/>
      </c>
      <c r="H97" s="9">
        <f>IF(OR($A97="",C97=0),"",(E97+G97)/C97)</f>
        <v/>
      </c>
      <c r="I97" s="7">
        <f>IF($A97="","",MAX(SUMPRODUCT(MAX(('Günlük takip'!$B$2:$B$1001=$A97)*'Günlük takip'!$G$2:$G$1001)),SUMPRODUCT(MAX(('Günlük takip'!$B$2:$B$1001=$A97)*'Günlük takip'!$E$2:$E$1001)),SUMPRODUCT(MAX(('Bakım'!$B$2:$B$301=$A97)*'Bakım'!$C$2:$C$301))))</f>
        <v/>
      </c>
      <c r="J97" s="7">
        <f>IF($A97="","",IF(SUMPRODUCT(MAX(('Bakım'!$B$2:$B$301=$A97)*'Bakım'!$H$2:$H$301))=0,"",SUMPRODUCT(MAX(('Bakım'!$B$2:$B$301=$A97)*'Bakım'!$H$2:$H$301))-I97))</f>
        <v/>
      </c>
      <c r="K97" s="5">
        <f>IF($A97="","",IF(SUMPRODUCT(MAX(('Bakım'!$B$2:$B$301=$A97)*'Bakım'!$I$2:$I$301))=0,"",SUMPRODUCT(MAX(('Bakım'!$B$2:$B$301=$A97)*'Bakım'!$I$2:$I$301))-TODAY()))</f>
        <v/>
      </c>
      <c r="L97" s="3">
        <f>IF($A97="","",IF(OR(AND(J97&lt;&gt;"",J97&lt;=0),AND(K97&lt;&gt;"",K97&lt;=0)),"Bakım zamanı geldi",IF(AND(K97&lt;&gt;"",K97&lt;=$B$4),"Yaklaşıyor","")))</f>
        <v/>
      </c>
      <c r="M97" s="3">
        <f>IF($A97="","",'Araçlar'!P74&amp;IF(OR('Araçlar'!P74="Süresi doldu",'Araçlar'!P74="Yaklaşıyor")," · "&amp;'Araçlar'!N74,""))</f>
        <v/>
      </c>
      <c r="N97" s="7">
        <f>IF($A97="","",SUMPRODUCT(('Günlük takip'!$B$2:$B$1001=$A97)*(LEN('Günlük takip'!$O$2:$O$1001)&gt;0)))</f>
        <v/>
      </c>
    </row>
    <row r="98">
      <c r="A98" s="3">
        <f>IF('Araçlar'!A75="","",'Araçlar'!A75)</f>
        <v/>
      </c>
      <c r="B98" s="7">
        <f>IF($A98="","",COUNTIFS('Günlük takip'!$B$2:$B$1001,$A98,'Günlük takip'!$A$2:$A$1001,"&gt;="&amp;IF($B$2="",0,$B$2),'Günlük takip'!$A$2:$A$1001,"&lt;="&amp;IF($B$3="",2958465,$B$3)))</f>
        <v/>
      </c>
      <c r="C98" s="7">
        <f>IF($A98="","",SUMIFS('Günlük takip'!$L$2:$L$1001,'Günlük takip'!$B$2:$B$1001,$A98,'Günlük takip'!$A$2:$A$1001,"&gt;="&amp;IF($B$2="",0,$B$2),'Günlük takip'!$A$2:$A$1001,"&lt;="&amp;IF($B$3="",2958465,$B$3)))</f>
        <v/>
      </c>
      <c r="D98" s="8">
        <f>IF($A98="","",SUMIFS('Günlük takip'!$I$2:$I$1001,'Günlük takip'!$B$2:$B$1001,$A98,'Günlük takip'!$A$2:$A$1001,"&gt;="&amp;IF($B$2="",0,$B$2),'Günlük takip'!$A$2:$A$1001,"&lt;="&amp;IF($B$3="",2958465,$B$3)))</f>
        <v/>
      </c>
      <c r="E98" s="9">
        <f>IF($A98="","",SUMIFS('Günlük takip'!$J$2:$J$1001,'Günlük takip'!$B$2:$B$1001,$A98,'Günlük takip'!$A$2:$A$1001,"&gt;="&amp;IF($B$2="",0,$B$2),'Günlük takip'!$A$2:$A$1001,"&lt;="&amp;IF($B$3="",2958465,$B$3)))</f>
        <v/>
      </c>
      <c r="F98" s="10">
        <f>IF(OR($A98="",C98=0),"",D98/C98*100)</f>
        <v/>
      </c>
      <c r="G98" s="9">
        <f>IF($A98="","",SUMIFS('Bakım'!$G$2:$G$301,'Bakım'!$B$2:$B$301,$A98,'Bakım'!$A$2:$A$301,"&gt;="&amp;IF($B$2="",0,$B$2),'Bakım'!$A$2:$A$301,"&lt;="&amp;IF($B$3="",2958465,$B$3)))</f>
        <v/>
      </c>
      <c r="H98" s="9">
        <f>IF(OR($A98="",C98=0),"",(E98+G98)/C98)</f>
        <v/>
      </c>
      <c r="I98" s="7">
        <f>IF($A98="","",MAX(SUMPRODUCT(MAX(('Günlük takip'!$B$2:$B$1001=$A98)*'Günlük takip'!$G$2:$G$1001)),SUMPRODUCT(MAX(('Günlük takip'!$B$2:$B$1001=$A98)*'Günlük takip'!$E$2:$E$1001)),SUMPRODUCT(MAX(('Bakım'!$B$2:$B$301=$A98)*'Bakım'!$C$2:$C$301))))</f>
        <v/>
      </c>
      <c r="J98" s="7">
        <f>IF($A98="","",IF(SUMPRODUCT(MAX(('Bakım'!$B$2:$B$301=$A98)*'Bakım'!$H$2:$H$301))=0,"",SUMPRODUCT(MAX(('Bakım'!$B$2:$B$301=$A98)*'Bakım'!$H$2:$H$301))-I98))</f>
        <v/>
      </c>
      <c r="K98" s="5">
        <f>IF($A98="","",IF(SUMPRODUCT(MAX(('Bakım'!$B$2:$B$301=$A98)*'Bakım'!$I$2:$I$301))=0,"",SUMPRODUCT(MAX(('Bakım'!$B$2:$B$301=$A98)*'Bakım'!$I$2:$I$301))-TODAY()))</f>
        <v/>
      </c>
      <c r="L98" s="3">
        <f>IF($A98="","",IF(OR(AND(J98&lt;&gt;"",J98&lt;=0),AND(K98&lt;&gt;"",K98&lt;=0)),"Bakım zamanı geldi",IF(AND(K98&lt;&gt;"",K98&lt;=$B$4),"Yaklaşıyor","")))</f>
        <v/>
      </c>
      <c r="M98" s="3">
        <f>IF($A98="","",'Araçlar'!P75&amp;IF(OR('Araçlar'!P75="Süresi doldu",'Araçlar'!P75="Yaklaşıyor")," · "&amp;'Araçlar'!N75,""))</f>
        <v/>
      </c>
      <c r="N98" s="7">
        <f>IF($A98="","",SUMPRODUCT(('Günlük takip'!$B$2:$B$1001=$A98)*(LEN('Günlük takip'!$O$2:$O$1001)&gt;0)))</f>
        <v/>
      </c>
    </row>
    <row r="99">
      <c r="A99" s="3">
        <f>IF('Araçlar'!A76="","",'Araçlar'!A76)</f>
        <v/>
      </c>
      <c r="B99" s="7">
        <f>IF($A99="","",COUNTIFS('Günlük takip'!$B$2:$B$1001,$A99,'Günlük takip'!$A$2:$A$1001,"&gt;="&amp;IF($B$2="",0,$B$2),'Günlük takip'!$A$2:$A$1001,"&lt;="&amp;IF($B$3="",2958465,$B$3)))</f>
        <v/>
      </c>
      <c r="C99" s="7">
        <f>IF($A99="","",SUMIFS('Günlük takip'!$L$2:$L$1001,'Günlük takip'!$B$2:$B$1001,$A99,'Günlük takip'!$A$2:$A$1001,"&gt;="&amp;IF($B$2="",0,$B$2),'Günlük takip'!$A$2:$A$1001,"&lt;="&amp;IF($B$3="",2958465,$B$3)))</f>
        <v/>
      </c>
      <c r="D99" s="8">
        <f>IF($A99="","",SUMIFS('Günlük takip'!$I$2:$I$1001,'Günlük takip'!$B$2:$B$1001,$A99,'Günlük takip'!$A$2:$A$1001,"&gt;="&amp;IF($B$2="",0,$B$2),'Günlük takip'!$A$2:$A$1001,"&lt;="&amp;IF($B$3="",2958465,$B$3)))</f>
        <v/>
      </c>
      <c r="E99" s="9">
        <f>IF($A99="","",SUMIFS('Günlük takip'!$J$2:$J$1001,'Günlük takip'!$B$2:$B$1001,$A99,'Günlük takip'!$A$2:$A$1001,"&gt;="&amp;IF($B$2="",0,$B$2),'Günlük takip'!$A$2:$A$1001,"&lt;="&amp;IF($B$3="",2958465,$B$3)))</f>
        <v/>
      </c>
      <c r="F99" s="10">
        <f>IF(OR($A99="",C99=0),"",D99/C99*100)</f>
        <v/>
      </c>
      <c r="G99" s="9">
        <f>IF($A99="","",SUMIFS('Bakım'!$G$2:$G$301,'Bakım'!$B$2:$B$301,$A99,'Bakım'!$A$2:$A$301,"&gt;="&amp;IF($B$2="",0,$B$2),'Bakım'!$A$2:$A$301,"&lt;="&amp;IF($B$3="",2958465,$B$3)))</f>
        <v/>
      </c>
      <c r="H99" s="9">
        <f>IF(OR($A99="",C99=0),"",(E99+G99)/C99)</f>
        <v/>
      </c>
      <c r="I99" s="7">
        <f>IF($A99="","",MAX(SUMPRODUCT(MAX(('Günlük takip'!$B$2:$B$1001=$A99)*'Günlük takip'!$G$2:$G$1001)),SUMPRODUCT(MAX(('Günlük takip'!$B$2:$B$1001=$A99)*'Günlük takip'!$E$2:$E$1001)),SUMPRODUCT(MAX(('Bakım'!$B$2:$B$301=$A99)*'Bakım'!$C$2:$C$301))))</f>
        <v/>
      </c>
      <c r="J99" s="7">
        <f>IF($A99="","",IF(SUMPRODUCT(MAX(('Bakım'!$B$2:$B$301=$A99)*'Bakım'!$H$2:$H$301))=0,"",SUMPRODUCT(MAX(('Bakım'!$B$2:$B$301=$A99)*'Bakım'!$H$2:$H$301))-I99))</f>
        <v/>
      </c>
      <c r="K99" s="5">
        <f>IF($A99="","",IF(SUMPRODUCT(MAX(('Bakım'!$B$2:$B$301=$A99)*'Bakım'!$I$2:$I$301))=0,"",SUMPRODUCT(MAX(('Bakım'!$B$2:$B$301=$A99)*'Bakım'!$I$2:$I$301))-TODAY()))</f>
        <v/>
      </c>
      <c r="L99" s="3">
        <f>IF($A99="","",IF(OR(AND(J99&lt;&gt;"",J99&lt;=0),AND(K99&lt;&gt;"",K99&lt;=0)),"Bakım zamanı geldi",IF(AND(K99&lt;&gt;"",K99&lt;=$B$4),"Yaklaşıyor","")))</f>
        <v/>
      </c>
      <c r="M99" s="3">
        <f>IF($A99="","",'Araçlar'!P76&amp;IF(OR('Araçlar'!P76="Süresi doldu",'Araçlar'!P76="Yaklaşıyor")," · "&amp;'Araçlar'!N76,""))</f>
        <v/>
      </c>
      <c r="N99" s="7">
        <f>IF($A99="","",SUMPRODUCT(('Günlük takip'!$B$2:$B$1001=$A99)*(LEN('Günlük takip'!$O$2:$O$1001)&gt;0)))</f>
        <v/>
      </c>
    </row>
    <row r="100">
      <c r="A100" s="3">
        <f>IF('Araçlar'!A77="","",'Araçlar'!A77)</f>
        <v/>
      </c>
      <c r="B100" s="7">
        <f>IF($A100="","",COUNTIFS('Günlük takip'!$B$2:$B$1001,$A100,'Günlük takip'!$A$2:$A$1001,"&gt;="&amp;IF($B$2="",0,$B$2),'Günlük takip'!$A$2:$A$1001,"&lt;="&amp;IF($B$3="",2958465,$B$3)))</f>
        <v/>
      </c>
      <c r="C100" s="7">
        <f>IF($A100="","",SUMIFS('Günlük takip'!$L$2:$L$1001,'Günlük takip'!$B$2:$B$1001,$A100,'Günlük takip'!$A$2:$A$1001,"&gt;="&amp;IF($B$2="",0,$B$2),'Günlük takip'!$A$2:$A$1001,"&lt;="&amp;IF($B$3="",2958465,$B$3)))</f>
        <v/>
      </c>
      <c r="D100" s="8">
        <f>IF($A100="","",SUMIFS('Günlük takip'!$I$2:$I$1001,'Günlük takip'!$B$2:$B$1001,$A100,'Günlük takip'!$A$2:$A$1001,"&gt;="&amp;IF($B$2="",0,$B$2),'Günlük takip'!$A$2:$A$1001,"&lt;="&amp;IF($B$3="",2958465,$B$3)))</f>
        <v/>
      </c>
      <c r="E100" s="9">
        <f>IF($A100="","",SUMIFS('Günlük takip'!$J$2:$J$1001,'Günlük takip'!$B$2:$B$1001,$A100,'Günlük takip'!$A$2:$A$1001,"&gt;="&amp;IF($B$2="",0,$B$2),'Günlük takip'!$A$2:$A$1001,"&lt;="&amp;IF($B$3="",2958465,$B$3)))</f>
        <v/>
      </c>
      <c r="F100" s="10">
        <f>IF(OR($A100="",C100=0),"",D100/C100*100)</f>
        <v/>
      </c>
      <c r="G100" s="9">
        <f>IF($A100="","",SUMIFS('Bakım'!$G$2:$G$301,'Bakım'!$B$2:$B$301,$A100,'Bakım'!$A$2:$A$301,"&gt;="&amp;IF($B$2="",0,$B$2),'Bakım'!$A$2:$A$301,"&lt;="&amp;IF($B$3="",2958465,$B$3)))</f>
        <v/>
      </c>
      <c r="H100" s="9">
        <f>IF(OR($A100="",C100=0),"",(E100+G100)/C100)</f>
        <v/>
      </c>
      <c r="I100" s="7">
        <f>IF($A100="","",MAX(SUMPRODUCT(MAX(('Günlük takip'!$B$2:$B$1001=$A100)*'Günlük takip'!$G$2:$G$1001)),SUMPRODUCT(MAX(('Günlük takip'!$B$2:$B$1001=$A100)*'Günlük takip'!$E$2:$E$1001)),SUMPRODUCT(MAX(('Bakım'!$B$2:$B$301=$A100)*'Bakım'!$C$2:$C$301))))</f>
        <v/>
      </c>
      <c r="J100" s="7">
        <f>IF($A100="","",IF(SUMPRODUCT(MAX(('Bakım'!$B$2:$B$301=$A100)*'Bakım'!$H$2:$H$301))=0,"",SUMPRODUCT(MAX(('Bakım'!$B$2:$B$301=$A100)*'Bakım'!$H$2:$H$301))-I100))</f>
        <v/>
      </c>
      <c r="K100" s="5">
        <f>IF($A100="","",IF(SUMPRODUCT(MAX(('Bakım'!$B$2:$B$301=$A100)*'Bakım'!$I$2:$I$301))=0,"",SUMPRODUCT(MAX(('Bakım'!$B$2:$B$301=$A100)*'Bakım'!$I$2:$I$301))-TODAY()))</f>
        <v/>
      </c>
      <c r="L100" s="3">
        <f>IF($A100="","",IF(OR(AND(J100&lt;&gt;"",J100&lt;=0),AND(K100&lt;&gt;"",K100&lt;=0)),"Bakım zamanı geldi",IF(AND(K100&lt;&gt;"",K100&lt;=$B$4),"Yaklaşıyor","")))</f>
        <v/>
      </c>
      <c r="M100" s="3">
        <f>IF($A100="","",'Araçlar'!P77&amp;IF(OR('Araçlar'!P77="Süresi doldu",'Araçlar'!P77="Yaklaşıyor")," · "&amp;'Araçlar'!N77,""))</f>
        <v/>
      </c>
      <c r="N100" s="7">
        <f>IF($A100="","",SUMPRODUCT(('Günlük takip'!$B$2:$B$1001=$A100)*(LEN('Günlük takip'!$O$2:$O$1001)&gt;0)))</f>
        <v/>
      </c>
    </row>
    <row r="101">
      <c r="A101" s="3">
        <f>IF('Araçlar'!A78="","",'Araçlar'!A78)</f>
        <v/>
      </c>
      <c r="B101" s="7">
        <f>IF($A101="","",COUNTIFS('Günlük takip'!$B$2:$B$1001,$A101,'Günlük takip'!$A$2:$A$1001,"&gt;="&amp;IF($B$2="",0,$B$2),'Günlük takip'!$A$2:$A$1001,"&lt;="&amp;IF($B$3="",2958465,$B$3)))</f>
        <v/>
      </c>
      <c r="C101" s="7">
        <f>IF($A101="","",SUMIFS('Günlük takip'!$L$2:$L$1001,'Günlük takip'!$B$2:$B$1001,$A101,'Günlük takip'!$A$2:$A$1001,"&gt;="&amp;IF($B$2="",0,$B$2),'Günlük takip'!$A$2:$A$1001,"&lt;="&amp;IF($B$3="",2958465,$B$3)))</f>
        <v/>
      </c>
      <c r="D101" s="8">
        <f>IF($A101="","",SUMIFS('Günlük takip'!$I$2:$I$1001,'Günlük takip'!$B$2:$B$1001,$A101,'Günlük takip'!$A$2:$A$1001,"&gt;="&amp;IF($B$2="",0,$B$2),'Günlük takip'!$A$2:$A$1001,"&lt;="&amp;IF($B$3="",2958465,$B$3)))</f>
        <v/>
      </c>
      <c r="E101" s="9">
        <f>IF($A101="","",SUMIFS('Günlük takip'!$J$2:$J$1001,'Günlük takip'!$B$2:$B$1001,$A101,'Günlük takip'!$A$2:$A$1001,"&gt;="&amp;IF($B$2="",0,$B$2),'Günlük takip'!$A$2:$A$1001,"&lt;="&amp;IF($B$3="",2958465,$B$3)))</f>
        <v/>
      </c>
      <c r="F101" s="10">
        <f>IF(OR($A101="",C101=0),"",D101/C101*100)</f>
        <v/>
      </c>
      <c r="G101" s="9">
        <f>IF($A101="","",SUMIFS('Bakım'!$G$2:$G$301,'Bakım'!$B$2:$B$301,$A101,'Bakım'!$A$2:$A$301,"&gt;="&amp;IF($B$2="",0,$B$2),'Bakım'!$A$2:$A$301,"&lt;="&amp;IF($B$3="",2958465,$B$3)))</f>
        <v/>
      </c>
      <c r="H101" s="9">
        <f>IF(OR($A101="",C101=0),"",(E101+G101)/C101)</f>
        <v/>
      </c>
      <c r="I101" s="7">
        <f>IF($A101="","",MAX(SUMPRODUCT(MAX(('Günlük takip'!$B$2:$B$1001=$A101)*'Günlük takip'!$G$2:$G$1001)),SUMPRODUCT(MAX(('Günlük takip'!$B$2:$B$1001=$A101)*'Günlük takip'!$E$2:$E$1001)),SUMPRODUCT(MAX(('Bakım'!$B$2:$B$301=$A101)*'Bakım'!$C$2:$C$301))))</f>
        <v/>
      </c>
      <c r="J101" s="7">
        <f>IF($A101="","",IF(SUMPRODUCT(MAX(('Bakım'!$B$2:$B$301=$A101)*'Bakım'!$H$2:$H$301))=0,"",SUMPRODUCT(MAX(('Bakım'!$B$2:$B$301=$A101)*'Bakım'!$H$2:$H$301))-I101))</f>
        <v/>
      </c>
      <c r="K101" s="5">
        <f>IF($A101="","",IF(SUMPRODUCT(MAX(('Bakım'!$B$2:$B$301=$A101)*'Bakım'!$I$2:$I$301))=0,"",SUMPRODUCT(MAX(('Bakım'!$B$2:$B$301=$A101)*'Bakım'!$I$2:$I$301))-TODAY()))</f>
        <v/>
      </c>
      <c r="L101" s="3">
        <f>IF($A101="","",IF(OR(AND(J101&lt;&gt;"",J101&lt;=0),AND(K101&lt;&gt;"",K101&lt;=0)),"Bakım zamanı geldi",IF(AND(K101&lt;&gt;"",K101&lt;=$B$4),"Yaklaşıyor","")))</f>
        <v/>
      </c>
      <c r="M101" s="3">
        <f>IF($A101="","",'Araçlar'!P78&amp;IF(OR('Araçlar'!P78="Süresi doldu",'Araçlar'!P78="Yaklaşıyor")," · "&amp;'Araçlar'!N78,""))</f>
        <v/>
      </c>
      <c r="N101" s="7">
        <f>IF($A101="","",SUMPRODUCT(('Günlük takip'!$B$2:$B$1001=$A101)*(LEN('Günlük takip'!$O$2:$O$1001)&gt;0)))</f>
        <v/>
      </c>
    </row>
    <row r="102">
      <c r="A102" s="3">
        <f>IF('Araçlar'!A79="","",'Araçlar'!A79)</f>
        <v/>
      </c>
      <c r="B102" s="7">
        <f>IF($A102="","",COUNTIFS('Günlük takip'!$B$2:$B$1001,$A102,'Günlük takip'!$A$2:$A$1001,"&gt;="&amp;IF($B$2="",0,$B$2),'Günlük takip'!$A$2:$A$1001,"&lt;="&amp;IF($B$3="",2958465,$B$3)))</f>
        <v/>
      </c>
      <c r="C102" s="7">
        <f>IF($A102="","",SUMIFS('Günlük takip'!$L$2:$L$1001,'Günlük takip'!$B$2:$B$1001,$A102,'Günlük takip'!$A$2:$A$1001,"&gt;="&amp;IF($B$2="",0,$B$2),'Günlük takip'!$A$2:$A$1001,"&lt;="&amp;IF($B$3="",2958465,$B$3)))</f>
        <v/>
      </c>
      <c r="D102" s="8">
        <f>IF($A102="","",SUMIFS('Günlük takip'!$I$2:$I$1001,'Günlük takip'!$B$2:$B$1001,$A102,'Günlük takip'!$A$2:$A$1001,"&gt;="&amp;IF($B$2="",0,$B$2),'Günlük takip'!$A$2:$A$1001,"&lt;="&amp;IF($B$3="",2958465,$B$3)))</f>
        <v/>
      </c>
      <c r="E102" s="9">
        <f>IF($A102="","",SUMIFS('Günlük takip'!$J$2:$J$1001,'Günlük takip'!$B$2:$B$1001,$A102,'Günlük takip'!$A$2:$A$1001,"&gt;="&amp;IF($B$2="",0,$B$2),'Günlük takip'!$A$2:$A$1001,"&lt;="&amp;IF($B$3="",2958465,$B$3)))</f>
        <v/>
      </c>
      <c r="F102" s="10">
        <f>IF(OR($A102="",C102=0),"",D102/C102*100)</f>
        <v/>
      </c>
      <c r="G102" s="9">
        <f>IF($A102="","",SUMIFS('Bakım'!$G$2:$G$301,'Bakım'!$B$2:$B$301,$A102,'Bakım'!$A$2:$A$301,"&gt;="&amp;IF($B$2="",0,$B$2),'Bakım'!$A$2:$A$301,"&lt;="&amp;IF($B$3="",2958465,$B$3)))</f>
        <v/>
      </c>
      <c r="H102" s="9">
        <f>IF(OR($A102="",C102=0),"",(E102+G102)/C102)</f>
        <v/>
      </c>
      <c r="I102" s="7">
        <f>IF($A102="","",MAX(SUMPRODUCT(MAX(('Günlük takip'!$B$2:$B$1001=$A102)*'Günlük takip'!$G$2:$G$1001)),SUMPRODUCT(MAX(('Günlük takip'!$B$2:$B$1001=$A102)*'Günlük takip'!$E$2:$E$1001)),SUMPRODUCT(MAX(('Bakım'!$B$2:$B$301=$A102)*'Bakım'!$C$2:$C$301))))</f>
        <v/>
      </c>
      <c r="J102" s="7">
        <f>IF($A102="","",IF(SUMPRODUCT(MAX(('Bakım'!$B$2:$B$301=$A102)*'Bakım'!$H$2:$H$301))=0,"",SUMPRODUCT(MAX(('Bakım'!$B$2:$B$301=$A102)*'Bakım'!$H$2:$H$301))-I102))</f>
        <v/>
      </c>
      <c r="K102" s="5">
        <f>IF($A102="","",IF(SUMPRODUCT(MAX(('Bakım'!$B$2:$B$301=$A102)*'Bakım'!$I$2:$I$301))=0,"",SUMPRODUCT(MAX(('Bakım'!$B$2:$B$301=$A102)*'Bakım'!$I$2:$I$301))-TODAY()))</f>
        <v/>
      </c>
      <c r="L102" s="3">
        <f>IF($A102="","",IF(OR(AND(J102&lt;&gt;"",J102&lt;=0),AND(K102&lt;&gt;"",K102&lt;=0)),"Bakım zamanı geldi",IF(AND(K102&lt;&gt;"",K102&lt;=$B$4),"Yaklaşıyor","")))</f>
        <v/>
      </c>
      <c r="M102" s="3">
        <f>IF($A102="","",'Araçlar'!P79&amp;IF(OR('Araçlar'!P79="Süresi doldu",'Araçlar'!P79="Yaklaşıyor")," · "&amp;'Araçlar'!N79,""))</f>
        <v/>
      </c>
      <c r="N102" s="7">
        <f>IF($A102="","",SUMPRODUCT(('Günlük takip'!$B$2:$B$1001=$A102)*(LEN('Günlük takip'!$O$2:$O$1001)&gt;0)))</f>
        <v/>
      </c>
    </row>
    <row r="103">
      <c r="A103" s="3">
        <f>IF('Araçlar'!A80="","",'Araçlar'!A80)</f>
        <v/>
      </c>
      <c r="B103" s="7">
        <f>IF($A103="","",COUNTIFS('Günlük takip'!$B$2:$B$1001,$A103,'Günlük takip'!$A$2:$A$1001,"&gt;="&amp;IF($B$2="",0,$B$2),'Günlük takip'!$A$2:$A$1001,"&lt;="&amp;IF($B$3="",2958465,$B$3)))</f>
        <v/>
      </c>
      <c r="C103" s="7">
        <f>IF($A103="","",SUMIFS('Günlük takip'!$L$2:$L$1001,'Günlük takip'!$B$2:$B$1001,$A103,'Günlük takip'!$A$2:$A$1001,"&gt;="&amp;IF($B$2="",0,$B$2),'Günlük takip'!$A$2:$A$1001,"&lt;="&amp;IF($B$3="",2958465,$B$3)))</f>
        <v/>
      </c>
      <c r="D103" s="8">
        <f>IF($A103="","",SUMIFS('Günlük takip'!$I$2:$I$1001,'Günlük takip'!$B$2:$B$1001,$A103,'Günlük takip'!$A$2:$A$1001,"&gt;="&amp;IF($B$2="",0,$B$2),'Günlük takip'!$A$2:$A$1001,"&lt;="&amp;IF($B$3="",2958465,$B$3)))</f>
        <v/>
      </c>
      <c r="E103" s="9">
        <f>IF($A103="","",SUMIFS('Günlük takip'!$J$2:$J$1001,'Günlük takip'!$B$2:$B$1001,$A103,'Günlük takip'!$A$2:$A$1001,"&gt;="&amp;IF($B$2="",0,$B$2),'Günlük takip'!$A$2:$A$1001,"&lt;="&amp;IF($B$3="",2958465,$B$3)))</f>
        <v/>
      </c>
      <c r="F103" s="10">
        <f>IF(OR($A103="",C103=0),"",D103/C103*100)</f>
        <v/>
      </c>
      <c r="G103" s="9">
        <f>IF($A103="","",SUMIFS('Bakım'!$G$2:$G$301,'Bakım'!$B$2:$B$301,$A103,'Bakım'!$A$2:$A$301,"&gt;="&amp;IF($B$2="",0,$B$2),'Bakım'!$A$2:$A$301,"&lt;="&amp;IF($B$3="",2958465,$B$3)))</f>
        <v/>
      </c>
      <c r="H103" s="9">
        <f>IF(OR($A103="",C103=0),"",(E103+G103)/C103)</f>
        <v/>
      </c>
      <c r="I103" s="7">
        <f>IF($A103="","",MAX(SUMPRODUCT(MAX(('Günlük takip'!$B$2:$B$1001=$A103)*'Günlük takip'!$G$2:$G$1001)),SUMPRODUCT(MAX(('Günlük takip'!$B$2:$B$1001=$A103)*'Günlük takip'!$E$2:$E$1001)),SUMPRODUCT(MAX(('Bakım'!$B$2:$B$301=$A103)*'Bakım'!$C$2:$C$301))))</f>
        <v/>
      </c>
      <c r="J103" s="7">
        <f>IF($A103="","",IF(SUMPRODUCT(MAX(('Bakım'!$B$2:$B$301=$A103)*'Bakım'!$H$2:$H$301))=0,"",SUMPRODUCT(MAX(('Bakım'!$B$2:$B$301=$A103)*'Bakım'!$H$2:$H$301))-I103))</f>
        <v/>
      </c>
      <c r="K103" s="5">
        <f>IF($A103="","",IF(SUMPRODUCT(MAX(('Bakım'!$B$2:$B$301=$A103)*'Bakım'!$I$2:$I$301))=0,"",SUMPRODUCT(MAX(('Bakım'!$B$2:$B$301=$A103)*'Bakım'!$I$2:$I$301))-TODAY()))</f>
        <v/>
      </c>
      <c r="L103" s="3">
        <f>IF($A103="","",IF(OR(AND(J103&lt;&gt;"",J103&lt;=0),AND(K103&lt;&gt;"",K103&lt;=0)),"Bakım zamanı geldi",IF(AND(K103&lt;&gt;"",K103&lt;=$B$4),"Yaklaşıyor","")))</f>
        <v/>
      </c>
      <c r="M103" s="3">
        <f>IF($A103="","",'Araçlar'!P80&amp;IF(OR('Araçlar'!P80="Süresi doldu",'Araçlar'!P80="Yaklaşıyor")," · "&amp;'Araçlar'!N80,""))</f>
        <v/>
      </c>
      <c r="N103" s="7">
        <f>IF($A103="","",SUMPRODUCT(('Günlük takip'!$B$2:$B$1001=$A103)*(LEN('Günlük takip'!$O$2:$O$1001)&gt;0)))</f>
        <v/>
      </c>
    </row>
    <row r="104">
      <c r="A104" s="3">
        <f>IF('Araçlar'!A81="","",'Araçlar'!A81)</f>
        <v/>
      </c>
      <c r="B104" s="7">
        <f>IF($A104="","",COUNTIFS('Günlük takip'!$B$2:$B$1001,$A104,'Günlük takip'!$A$2:$A$1001,"&gt;="&amp;IF($B$2="",0,$B$2),'Günlük takip'!$A$2:$A$1001,"&lt;="&amp;IF($B$3="",2958465,$B$3)))</f>
        <v/>
      </c>
      <c r="C104" s="7">
        <f>IF($A104="","",SUMIFS('Günlük takip'!$L$2:$L$1001,'Günlük takip'!$B$2:$B$1001,$A104,'Günlük takip'!$A$2:$A$1001,"&gt;="&amp;IF($B$2="",0,$B$2),'Günlük takip'!$A$2:$A$1001,"&lt;="&amp;IF($B$3="",2958465,$B$3)))</f>
        <v/>
      </c>
      <c r="D104" s="8">
        <f>IF($A104="","",SUMIFS('Günlük takip'!$I$2:$I$1001,'Günlük takip'!$B$2:$B$1001,$A104,'Günlük takip'!$A$2:$A$1001,"&gt;="&amp;IF($B$2="",0,$B$2),'Günlük takip'!$A$2:$A$1001,"&lt;="&amp;IF($B$3="",2958465,$B$3)))</f>
        <v/>
      </c>
      <c r="E104" s="9">
        <f>IF($A104="","",SUMIFS('Günlük takip'!$J$2:$J$1001,'Günlük takip'!$B$2:$B$1001,$A104,'Günlük takip'!$A$2:$A$1001,"&gt;="&amp;IF($B$2="",0,$B$2),'Günlük takip'!$A$2:$A$1001,"&lt;="&amp;IF($B$3="",2958465,$B$3)))</f>
        <v/>
      </c>
      <c r="F104" s="10">
        <f>IF(OR($A104="",C104=0),"",D104/C104*100)</f>
        <v/>
      </c>
      <c r="G104" s="9">
        <f>IF($A104="","",SUMIFS('Bakım'!$G$2:$G$301,'Bakım'!$B$2:$B$301,$A104,'Bakım'!$A$2:$A$301,"&gt;="&amp;IF($B$2="",0,$B$2),'Bakım'!$A$2:$A$301,"&lt;="&amp;IF($B$3="",2958465,$B$3)))</f>
        <v/>
      </c>
      <c r="H104" s="9">
        <f>IF(OR($A104="",C104=0),"",(E104+G104)/C104)</f>
        <v/>
      </c>
      <c r="I104" s="7">
        <f>IF($A104="","",MAX(SUMPRODUCT(MAX(('Günlük takip'!$B$2:$B$1001=$A104)*'Günlük takip'!$G$2:$G$1001)),SUMPRODUCT(MAX(('Günlük takip'!$B$2:$B$1001=$A104)*'Günlük takip'!$E$2:$E$1001)),SUMPRODUCT(MAX(('Bakım'!$B$2:$B$301=$A104)*'Bakım'!$C$2:$C$301))))</f>
        <v/>
      </c>
      <c r="J104" s="7">
        <f>IF($A104="","",IF(SUMPRODUCT(MAX(('Bakım'!$B$2:$B$301=$A104)*'Bakım'!$H$2:$H$301))=0,"",SUMPRODUCT(MAX(('Bakım'!$B$2:$B$301=$A104)*'Bakım'!$H$2:$H$301))-I104))</f>
        <v/>
      </c>
      <c r="K104" s="5">
        <f>IF($A104="","",IF(SUMPRODUCT(MAX(('Bakım'!$B$2:$B$301=$A104)*'Bakım'!$I$2:$I$301))=0,"",SUMPRODUCT(MAX(('Bakım'!$B$2:$B$301=$A104)*'Bakım'!$I$2:$I$301))-TODAY()))</f>
        <v/>
      </c>
      <c r="L104" s="3">
        <f>IF($A104="","",IF(OR(AND(J104&lt;&gt;"",J104&lt;=0),AND(K104&lt;&gt;"",K104&lt;=0)),"Bakım zamanı geldi",IF(AND(K104&lt;&gt;"",K104&lt;=$B$4),"Yaklaşıyor","")))</f>
        <v/>
      </c>
      <c r="M104" s="3">
        <f>IF($A104="","",'Araçlar'!P81&amp;IF(OR('Araçlar'!P81="Süresi doldu",'Araçlar'!P81="Yaklaşıyor")," · "&amp;'Araçlar'!N81,""))</f>
        <v/>
      </c>
      <c r="N104" s="7">
        <f>IF($A104="","",SUMPRODUCT(('Günlük takip'!$B$2:$B$1001=$A104)*(LEN('Günlük takip'!$O$2:$O$1001)&gt;0)))</f>
        <v/>
      </c>
    </row>
    <row r="105">
      <c r="A105" s="3">
        <f>IF('Araçlar'!A82="","",'Araçlar'!A82)</f>
        <v/>
      </c>
      <c r="B105" s="7">
        <f>IF($A105="","",COUNTIFS('Günlük takip'!$B$2:$B$1001,$A105,'Günlük takip'!$A$2:$A$1001,"&gt;="&amp;IF($B$2="",0,$B$2),'Günlük takip'!$A$2:$A$1001,"&lt;="&amp;IF($B$3="",2958465,$B$3)))</f>
        <v/>
      </c>
      <c r="C105" s="7">
        <f>IF($A105="","",SUMIFS('Günlük takip'!$L$2:$L$1001,'Günlük takip'!$B$2:$B$1001,$A105,'Günlük takip'!$A$2:$A$1001,"&gt;="&amp;IF($B$2="",0,$B$2),'Günlük takip'!$A$2:$A$1001,"&lt;="&amp;IF($B$3="",2958465,$B$3)))</f>
        <v/>
      </c>
      <c r="D105" s="8">
        <f>IF($A105="","",SUMIFS('Günlük takip'!$I$2:$I$1001,'Günlük takip'!$B$2:$B$1001,$A105,'Günlük takip'!$A$2:$A$1001,"&gt;="&amp;IF($B$2="",0,$B$2),'Günlük takip'!$A$2:$A$1001,"&lt;="&amp;IF($B$3="",2958465,$B$3)))</f>
        <v/>
      </c>
      <c r="E105" s="9">
        <f>IF($A105="","",SUMIFS('Günlük takip'!$J$2:$J$1001,'Günlük takip'!$B$2:$B$1001,$A105,'Günlük takip'!$A$2:$A$1001,"&gt;="&amp;IF($B$2="",0,$B$2),'Günlük takip'!$A$2:$A$1001,"&lt;="&amp;IF($B$3="",2958465,$B$3)))</f>
        <v/>
      </c>
      <c r="F105" s="10">
        <f>IF(OR($A105="",C105=0),"",D105/C105*100)</f>
        <v/>
      </c>
      <c r="G105" s="9">
        <f>IF($A105="","",SUMIFS('Bakım'!$G$2:$G$301,'Bakım'!$B$2:$B$301,$A105,'Bakım'!$A$2:$A$301,"&gt;="&amp;IF($B$2="",0,$B$2),'Bakım'!$A$2:$A$301,"&lt;="&amp;IF($B$3="",2958465,$B$3)))</f>
        <v/>
      </c>
      <c r="H105" s="9">
        <f>IF(OR($A105="",C105=0),"",(E105+G105)/C105)</f>
        <v/>
      </c>
      <c r="I105" s="7">
        <f>IF($A105="","",MAX(SUMPRODUCT(MAX(('Günlük takip'!$B$2:$B$1001=$A105)*'Günlük takip'!$G$2:$G$1001)),SUMPRODUCT(MAX(('Günlük takip'!$B$2:$B$1001=$A105)*'Günlük takip'!$E$2:$E$1001)),SUMPRODUCT(MAX(('Bakım'!$B$2:$B$301=$A105)*'Bakım'!$C$2:$C$301))))</f>
        <v/>
      </c>
      <c r="J105" s="7">
        <f>IF($A105="","",IF(SUMPRODUCT(MAX(('Bakım'!$B$2:$B$301=$A105)*'Bakım'!$H$2:$H$301))=0,"",SUMPRODUCT(MAX(('Bakım'!$B$2:$B$301=$A105)*'Bakım'!$H$2:$H$301))-I105))</f>
        <v/>
      </c>
      <c r="K105" s="5">
        <f>IF($A105="","",IF(SUMPRODUCT(MAX(('Bakım'!$B$2:$B$301=$A105)*'Bakım'!$I$2:$I$301))=0,"",SUMPRODUCT(MAX(('Bakım'!$B$2:$B$301=$A105)*'Bakım'!$I$2:$I$301))-TODAY()))</f>
        <v/>
      </c>
      <c r="L105" s="3">
        <f>IF($A105="","",IF(OR(AND(J105&lt;&gt;"",J105&lt;=0),AND(K105&lt;&gt;"",K105&lt;=0)),"Bakım zamanı geldi",IF(AND(K105&lt;&gt;"",K105&lt;=$B$4),"Yaklaşıyor","")))</f>
        <v/>
      </c>
      <c r="M105" s="3">
        <f>IF($A105="","",'Araçlar'!P82&amp;IF(OR('Araçlar'!P82="Süresi doldu",'Araçlar'!P82="Yaklaşıyor")," · "&amp;'Araçlar'!N82,""))</f>
        <v/>
      </c>
      <c r="N105" s="7">
        <f>IF($A105="","",SUMPRODUCT(('Günlük takip'!$B$2:$B$1001=$A105)*(LEN('Günlük takip'!$O$2:$O$1001)&gt;0)))</f>
        <v/>
      </c>
    </row>
    <row r="106">
      <c r="A106" s="3">
        <f>IF('Araçlar'!A83="","",'Araçlar'!A83)</f>
        <v/>
      </c>
      <c r="B106" s="7">
        <f>IF($A106="","",COUNTIFS('Günlük takip'!$B$2:$B$1001,$A106,'Günlük takip'!$A$2:$A$1001,"&gt;="&amp;IF($B$2="",0,$B$2),'Günlük takip'!$A$2:$A$1001,"&lt;="&amp;IF($B$3="",2958465,$B$3)))</f>
        <v/>
      </c>
      <c r="C106" s="7">
        <f>IF($A106="","",SUMIFS('Günlük takip'!$L$2:$L$1001,'Günlük takip'!$B$2:$B$1001,$A106,'Günlük takip'!$A$2:$A$1001,"&gt;="&amp;IF($B$2="",0,$B$2),'Günlük takip'!$A$2:$A$1001,"&lt;="&amp;IF($B$3="",2958465,$B$3)))</f>
        <v/>
      </c>
      <c r="D106" s="8">
        <f>IF($A106="","",SUMIFS('Günlük takip'!$I$2:$I$1001,'Günlük takip'!$B$2:$B$1001,$A106,'Günlük takip'!$A$2:$A$1001,"&gt;="&amp;IF($B$2="",0,$B$2),'Günlük takip'!$A$2:$A$1001,"&lt;="&amp;IF($B$3="",2958465,$B$3)))</f>
        <v/>
      </c>
      <c r="E106" s="9">
        <f>IF($A106="","",SUMIFS('Günlük takip'!$J$2:$J$1001,'Günlük takip'!$B$2:$B$1001,$A106,'Günlük takip'!$A$2:$A$1001,"&gt;="&amp;IF($B$2="",0,$B$2),'Günlük takip'!$A$2:$A$1001,"&lt;="&amp;IF($B$3="",2958465,$B$3)))</f>
        <v/>
      </c>
      <c r="F106" s="10">
        <f>IF(OR($A106="",C106=0),"",D106/C106*100)</f>
        <v/>
      </c>
      <c r="G106" s="9">
        <f>IF($A106="","",SUMIFS('Bakım'!$G$2:$G$301,'Bakım'!$B$2:$B$301,$A106,'Bakım'!$A$2:$A$301,"&gt;="&amp;IF($B$2="",0,$B$2),'Bakım'!$A$2:$A$301,"&lt;="&amp;IF($B$3="",2958465,$B$3)))</f>
        <v/>
      </c>
      <c r="H106" s="9">
        <f>IF(OR($A106="",C106=0),"",(E106+G106)/C106)</f>
        <v/>
      </c>
      <c r="I106" s="7">
        <f>IF($A106="","",MAX(SUMPRODUCT(MAX(('Günlük takip'!$B$2:$B$1001=$A106)*'Günlük takip'!$G$2:$G$1001)),SUMPRODUCT(MAX(('Günlük takip'!$B$2:$B$1001=$A106)*'Günlük takip'!$E$2:$E$1001)),SUMPRODUCT(MAX(('Bakım'!$B$2:$B$301=$A106)*'Bakım'!$C$2:$C$301))))</f>
        <v/>
      </c>
      <c r="J106" s="7">
        <f>IF($A106="","",IF(SUMPRODUCT(MAX(('Bakım'!$B$2:$B$301=$A106)*'Bakım'!$H$2:$H$301))=0,"",SUMPRODUCT(MAX(('Bakım'!$B$2:$B$301=$A106)*'Bakım'!$H$2:$H$301))-I106))</f>
        <v/>
      </c>
      <c r="K106" s="5">
        <f>IF($A106="","",IF(SUMPRODUCT(MAX(('Bakım'!$B$2:$B$301=$A106)*'Bakım'!$I$2:$I$301))=0,"",SUMPRODUCT(MAX(('Bakım'!$B$2:$B$301=$A106)*'Bakım'!$I$2:$I$301))-TODAY()))</f>
        <v/>
      </c>
      <c r="L106" s="3">
        <f>IF($A106="","",IF(OR(AND(J106&lt;&gt;"",J106&lt;=0),AND(K106&lt;&gt;"",K106&lt;=0)),"Bakım zamanı geldi",IF(AND(K106&lt;&gt;"",K106&lt;=$B$4),"Yaklaşıyor","")))</f>
        <v/>
      </c>
      <c r="M106" s="3">
        <f>IF($A106="","",'Araçlar'!P83&amp;IF(OR('Araçlar'!P83="Süresi doldu",'Araçlar'!P83="Yaklaşıyor")," · "&amp;'Araçlar'!N83,""))</f>
        <v/>
      </c>
      <c r="N106" s="7">
        <f>IF($A106="","",SUMPRODUCT(('Günlük takip'!$B$2:$B$1001=$A106)*(LEN('Günlük takip'!$O$2:$O$1001)&gt;0)))</f>
        <v/>
      </c>
    </row>
    <row r="107">
      <c r="A107" s="3">
        <f>IF('Araçlar'!A84="","",'Araçlar'!A84)</f>
        <v/>
      </c>
      <c r="B107" s="7">
        <f>IF($A107="","",COUNTIFS('Günlük takip'!$B$2:$B$1001,$A107,'Günlük takip'!$A$2:$A$1001,"&gt;="&amp;IF($B$2="",0,$B$2),'Günlük takip'!$A$2:$A$1001,"&lt;="&amp;IF($B$3="",2958465,$B$3)))</f>
        <v/>
      </c>
      <c r="C107" s="7">
        <f>IF($A107="","",SUMIFS('Günlük takip'!$L$2:$L$1001,'Günlük takip'!$B$2:$B$1001,$A107,'Günlük takip'!$A$2:$A$1001,"&gt;="&amp;IF($B$2="",0,$B$2),'Günlük takip'!$A$2:$A$1001,"&lt;="&amp;IF($B$3="",2958465,$B$3)))</f>
        <v/>
      </c>
      <c r="D107" s="8">
        <f>IF($A107="","",SUMIFS('Günlük takip'!$I$2:$I$1001,'Günlük takip'!$B$2:$B$1001,$A107,'Günlük takip'!$A$2:$A$1001,"&gt;="&amp;IF($B$2="",0,$B$2),'Günlük takip'!$A$2:$A$1001,"&lt;="&amp;IF($B$3="",2958465,$B$3)))</f>
        <v/>
      </c>
      <c r="E107" s="9">
        <f>IF($A107="","",SUMIFS('Günlük takip'!$J$2:$J$1001,'Günlük takip'!$B$2:$B$1001,$A107,'Günlük takip'!$A$2:$A$1001,"&gt;="&amp;IF($B$2="",0,$B$2),'Günlük takip'!$A$2:$A$1001,"&lt;="&amp;IF($B$3="",2958465,$B$3)))</f>
        <v/>
      </c>
      <c r="F107" s="10">
        <f>IF(OR($A107="",C107=0),"",D107/C107*100)</f>
        <v/>
      </c>
      <c r="G107" s="9">
        <f>IF($A107="","",SUMIFS('Bakım'!$G$2:$G$301,'Bakım'!$B$2:$B$301,$A107,'Bakım'!$A$2:$A$301,"&gt;="&amp;IF($B$2="",0,$B$2),'Bakım'!$A$2:$A$301,"&lt;="&amp;IF($B$3="",2958465,$B$3)))</f>
        <v/>
      </c>
      <c r="H107" s="9">
        <f>IF(OR($A107="",C107=0),"",(E107+G107)/C107)</f>
        <v/>
      </c>
      <c r="I107" s="7">
        <f>IF($A107="","",MAX(SUMPRODUCT(MAX(('Günlük takip'!$B$2:$B$1001=$A107)*'Günlük takip'!$G$2:$G$1001)),SUMPRODUCT(MAX(('Günlük takip'!$B$2:$B$1001=$A107)*'Günlük takip'!$E$2:$E$1001)),SUMPRODUCT(MAX(('Bakım'!$B$2:$B$301=$A107)*'Bakım'!$C$2:$C$301))))</f>
        <v/>
      </c>
      <c r="J107" s="7">
        <f>IF($A107="","",IF(SUMPRODUCT(MAX(('Bakım'!$B$2:$B$301=$A107)*'Bakım'!$H$2:$H$301))=0,"",SUMPRODUCT(MAX(('Bakım'!$B$2:$B$301=$A107)*'Bakım'!$H$2:$H$301))-I107))</f>
        <v/>
      </c>
      <c r="K107" s="5">
        <f>IF($A107="","",IF(SUMPRODUCT(MAX(('Bakım'!$B$2:$B$301=$A107)*'Bakım'!$I$2:$I$301))=0,"",SUMPRODUCT(MAX(('Bakım'!$B$2:$B$301=$A107)*'Bakım'!$I$2:$I$301))-TODAY()))</f>
        <v/>
      </c>
      <c r="L107" s="3">
        <f>IF($A107="","",IF(OR(AND(J107&lt;&gt;"",J107&lt;=0),AND(K107&lt;&gt;"",K107&lt;=0)),"Bakım zamanı geldi",IF(AND(K107&lt;&gt;"",K107&lt;=$B$4),"Yaklaşıyor","")))</f>
        <v/>
      </c>
      <c r="M107" s="3">
        <f>IF($A107="","",'Araçlar'!P84&amp;IF(OR('Araçlar'!P84="Süresi doldu",'Araçlar'!P84="Yaklaşıyor")," · "&amp;'Araçlar'!N84,""))</f>
        <v/>
      </c>
      <c r="N107" s="7">
        <f>IF($A107="","",SUMPRODUCT(('Günlük takip'!$B$2:$B$1001=$A107)*(LEN('Günlük takip'!$O$2:$O$1001)&gt;0)))</f>
        <v/>
      </c>
    </row>
    <row r="108">
      <c r="A108" s="3">
        <f>IF('Araçlar'!A85="","",'Araçlar'!A85)</f>
        <v/>
      </c>
      <c r="B108" s="7">
        <f>IF($A108="","",COUNTIFS('Günlük takip'!$B$2:$B$1001,$A108,'Günlük takip'!$A$2:$A$1001,"&gt;="&amp;IF($B$2="",0,$B$2),'Günlük takip'!$A$2:$A$1001,"&lt;="&amp;IF($B$3="",2958465,$B$3)))</f>
        <v/>
      </c>
      <c r="C108" s="7">
        <f>IF($A108="","",SUMIFS('Günlük takip'!$L$2:$L$1001,'Günlük takip'!$B$2:$B$1001,$A108,'Günlük takip'!$A$2:$A$1001,"&gt;="&amp;IF($B$2="",0,$B$2),'Günlük takip'!$A$2:$A$1001,"&lt;="&amp;IF($B$3="",2958465,$B$3)))</f>
        <v/>
      </c>
      <c r="D108" s="8">
        <f>IF($A108="","",SUMIFS('Günlük takip'!$I$2:$I$1001,'Günlük takip'!$B$2:$B$1001,$A108,'Günlük takip'!$A$2:$A$1001,"&gt;="&amp;IF($B$2="",0,$B$2),'Günlük takip'!$A$2:$A$1001,"&lt;="&amp;IF($B$3="",2958465,$B$3)))</f>
        <v/>
      </c>
      <c r="E108" s="9">
        <f>IF($A108="","",SUMIFS('Günlük takip'!$J$2:$J$1001,'Günlük takip'!$B$2:$B$1001,$A108,'Günlük takip'!$A$2:$A$1001,"&gt;="&amp;IF($B$2="",0,$B$2),'Günlük takip'!$A$2:$A$1001,"&lt;="&amp;IF($B$3="",2958465,$B$3)))</f>
        <v/>
      </c>
      <c r="F108" s="10">
        <f>IF(OR($A108="",C108=0),"",D108/C108*100)</f>
        <v/>
      </c>
      <c r="G108" s="9">
        <f>IF($A108="","",SUMIFS('Bakım'!$G$2:$G$301,'Bakım'!$B$2:$B$301,$A108,'Bakım'!$A$2:$A$301,"&gt;="&amp;IF($B$2="",0,$B$2),'Bakım'!$A$2:$A$301,"&lt;="&amp;IF($B$3="",2958465,$B$3)))</f>
        <v/>
      </c>
      <c r="H108" s="9">
        <f>IF(OR($A108="",C108=0),"",(E108+G108)/C108)</f>
        <v/>
      </c>
      <c r="I108" s="7">
        <f>IF($A108="","",MAX(SUMPRODUCT(MAX(('Günlük takip'!$B$2:$B$1001=$A108)*'Günlük takip'!$G$2:$G$1001)),SUMPRODUCT(MAX(('Günlük takip'!$B$2:$B$1001=$A108)*'Günlük takip'!$E$2:$E$1001)),SUMPRODUCT(MAX(('Bakım'!$B$2:$B$301=$A108)*'Bakım'!$C$2:$C$301))))</f>
        <v/>
      </c>
      <c r="J108" s="7">
        <f>IF($A108="","",IF(SUMPRODUCT(MAX(('Bakım'!$B$2:$B$301=$A108)*'Bakım'!$H$2:$H$301))=0,"",SUMPRODUCT(MAX(('Bakım'!$B$2:$B$301=$A108)*'Bakım'!$H$2:$H$301))-I108))</f>
        <v/>
      </c>
      <c r="K108" s="5">
        <f>IF($A108="","",IF(SUMPRODUCT(MAX(('Bakım'!$B$2:$B$301=$A108)*'Bakım'!$I$2:$I$301))=0,"",SUMPRODUCT(MAX(('Bakım'!$B$2:$B$301=$A108)*'Bakım'!$I$2:$I$301))-TODAY()))</f>
        <v/>
      </c>
      <c r="L108" s="3">
        <f>IF($A108="","",IF(OR(AND(J108&lt;&gt;"",J108&lt;=0),AND(K108&lt;&gt;"",K108&lt;=0)),"Bakım zamanı geldi",IF(AND(K108&lt;&gt;"",K108&lt;=$B$4),"Yaklaşıyor","")))</f>
        <v/>
      </c>
      <c r="M108" s="3">
        <f>IF($A108="","",'Araçlar'!P85&amp;IF(OR('Araçlar'!P85="Süresi doldu",'Araçlar'!P85="Yaklaşıyor")," · "&amp;'Araçlar'!N85,""))</f>
        <v/>
      </c>
      <c r="N108" s="7">
        <f>IF($A108="","",SUMPRODUCT(('Günlük takip'!$B$2:$B$1001=$A108)*(LEN('Günlük takip'!$O$2:$O$1001)&gt;0)))</f>
        <v/>
      </c>
    </row>
    <row r="109">
      <c r="A109" s="3">
        <f>IF('Araçlar'!A86="","",'Araçlar'!A86)</f>
        <v/>
      </c>
      <c r="B109" s="7">
        <f>IF($A109="","",COUNTIFS('Günlük takip'!$B$2:$B$1001,$A109,'Günlük takip'!$A$2:$A$1001,"&gt;="&amp;IF($B$2="",0,$B$2),'Günlük takip'!$A$2:$A$1001,"&lt;="&amp;IF($B$3="",2958465,$B$3)))</f>
        <v/>
      </c>
      <c r="C109" s="7">
        <f>IF($A109="","",SUMIFS('Günlük takip'!$L$2:$L$1001,'Günlük takip'!$B$2:$B$1001,$A109,'Günlük takip'!$A$2:$A$1001,"&gt;="&amp;IF($B$2="",0,$B$2),'Günlük takip'!$A$2:$A$1001,"&lt;="&amp;IF($B$3="",2958465,$B$3)))</f>
        <v/>
      </c>
      <c r="D109" s="8">
        <f>IF($A109="","",SUMIFS('Günlük takip'!$I$2:$I$1001,'Günlük takip'!$B$2:$B$1001,$A109,'Günlük takip'!$A$2:$A$1001,"&gt;="&amp;IF($B$2="",0,$B$2),'Günlük takip'!$A$2:$A$1001,"&lt;="&amp;IF($B$3="",2958465,$B$3)))</f>
        <v/>
      </c>
      <c r="E109" s="9">
        <f>IF($A109="","",SUMIFS('Günlük takip'!$J$2:$J$1001,'Günlük takip'!$B$2:$B$1001,$A109,'Günlük takip'!$A$2:$A$1001,"&gt;="&amp;IF($B$2="",0,$B$2),'Günlük takip'!$A$2:$A$1001,"&lt;="&amp;IF($B$3="",2958465,$B$3)))</f>
        <v/>
      </c>
      <c r="F109" s="10">
        <f>IF(OR($A109="",C109=0),"",D109/C109*100)</f>
        <v/>
      </c>
      <c r="G109" s="9">
        <f>IF($A109="","",SUMIFS('Bakım'!$G$2:$G$301,'Bakım'!$B$2:$B$301,$A109,'Bakım'!$A$2:$A$301,"&gt;="&amp;IF($B$2="",0,$B$2),'Bakım'!$A$2:$A$301,"&lt;="&amp;IF($B$3="",2958465,$B$3)))</f>
        <v/>
      </c>
      <c r="H109" s="9">
        <f>IF(OR($A109="",C109=0),"",(E109+G109)/C109)</f>
        <v/>
      </c>
      <c r="I109" s="7">
        <f>IF($A109="","",MAX(SUMPRODUCT(MAX(('Günlük takip'!$B$2:$B$1001=$A109)*'Günlük takip'!$G$2:$G$1001)),SUMPRODUCT(MAX(('Günlük takip'!$B$2:$B$1001=$A109)*'Günlük takip'!$E$2:$E$1001)),SUMPRODUCT(MAX(('Bakım'!$B$2:$B$301=$A109)*'Bakım'!$C$2:$C$301))))</f>
        <v/>
      </c>
      <c r="J109" s="7">
        <f>IF($A109="","",IF(SUMPRODUCT(MAX(('Bakım'!$B$2:$B$301=$A109)*'Bakım'!$H$2:$H$301))=0,"",SUMPRODUCT(MAX(('Bakım'!$B$2:$B$301=$A109)*'Bakım'!$H$2:$H$301))-I109))</f>
        <v/>
      </c>
      <c r="K109" s="5">
        <f>IF($A109="","",IF(SUMPRODUCT(MAX(('Bakım'!$B$2:$B$301=$A109)*'Bakım'!$I$2:$I$301))=0,"",SUMPRODUCT(MAX(('Bakım'!$B$2:$B$301=$A109)*'Bakım'!$I$2:$I$301))-TODAY()))</f>
        <v/>
      </c>
      <c r="L109" s="3">
        <f>IF($A109="","",IF(OR(AND(J109&lt;&gt;"",J109&lt;=0),AND(K109&lt;&gt;"",K109&lt;=0)),"Bakım zamanı geldi",IF(AND(K109&lt;&gt;"",K109&lt;=$B$4),"Yaklaşıyor","")))</f>
        <v/>
      </c>
      <c r="M109" s="3">
        <f>IF($A109="","",'Araçlar'!P86&amp;IF(OR('Araçlar'!P86="Süresi doldu",'Araçlar'!P86="Yaklaşıyor")," · "&amp;'Araçlar'!N86,""))</f>
        <v/>
      </c>
      <c r="N109" s="7">
        <f>IF($A109="","",SUMPRODUCT(('Günlük takip'!$B$2:$B$1001=$A109)*(LEN('Günlük takip'!$O$2:$O$1001)&gt;0)))</f>
        <v/>
      </c>
    </row>
    <row r="110">
      <c r="A110" s="3">
        <f>IF('Araçlar'!A87="","",'Araçlar'!A87)</f>
        <v/>
      </c>
      <c r="B110" s="7">
        <f>IF($A110="","",COUNTIFS('Günlük takip'!$B$2:$B$1001,$A110,'Günlük takip'!$A$2:$A$1001,"&gt;="&amp;IF($B$2="",0,$B$2),'Günlük takip'!$A$2:$A$1001,"&lt;="&amp;IF($B$3="",2958465,$B$3)))</f>
        <v/>
      </c>
      <c r="C110" s="7">
        <f>IF($A110="","",SUMIFS('Günlük takip'!$L$2:$L$1001,'Günlük takip'!$B$2:$B$1001,$A110,'Günlük takip'!$A$2:$A$1001,"&gt;="&amp;IF($B$2="",0,$B$2),'Günlük takip'!$A$2:$A$1001,"&lt;="&amp;IF($B$3="",2958465,$B$3)))</f>
        <v/>
      </c>
      <c r="D110" s="8">
        <f>IF($A110="","",SUMIFS('Günlük takip'!$I$2:$I$1001,'Günlük takip'!$B$2:$B$1001,$A110,'Günlük takip'!$A$2:$A$1001,"&gt;="&amp;IF($B$2="",0,$B$2),'Günlük takip'!$A$2:$A$1001,"&lt;="&amp;IF($B$3="",2958465,$B$3)))</f>
        <v/>
      </c>
      <c r="E110" s="9">
        <f>IF($A110="","",SUMIFS('Günlük takip'!$J$2:$J$1001,'Günlük takip'!$B$2:$B$1001,$A110,'Günlük takip'!$A$2:$A$1001,"&gt;="&amp;IF($B$2="",0,$B$2),'Günlük takip'!$A$2:$A$1001,"&lt;="&amp;IF($B$3="",2958465,$B$3)))</f>
        <v/>
      </c>
      <c r="F110" s="10">
        <f>IF(OR($A110="",C110=0),"",D110/C110*100)</f>
        <v/>
      </c>
      <c r="G110" s="9">
        <f>IF($A110="","",SUMIFS('Bakım'!$G$2:$G$301,'Bakım'!$B$2:$B$301,$A110,'Bakım'!$A$2:$A$301,"&gt;="&amp;IF($B$2="",0,$B$2),'Bakım'!$A$2:$A$301,"&lt;="&amp;IF($B$3="",2958465,$B$3)))</f>
        <v/>
      </c>
      <c r="H110" s="9">
        <f>IF(OR($A110="",C110=0),"",(E110+G110)/C110)</f>
        <v/>
      </c>
      <c r="I110" s="7">
        <f>IF($A110="","",MAX(SUMPRODUCT(MAX(('Günlük takip'!$B$2:$B$1001=$A110)*'Günlük takip'!$G$2:$G$1001)),SUMPRODUCT(MAX(('Günlük takip'!$B$2:$B$1001=$A110)*'Günlük takip'!$E$2:$E$1001)),SUMPRODUCT(MAX(('Bakım'!$B$2:$B$301=$A110)*'Bakım'!$C$2:$C$301))))</f>
        <v/>
      </c>
      <c r="J110" s="7">
        <f>IF($A110="","",IF(SUMPRODUCT(MAX(('Bakım'!$B$2:$B$301=$A110)*'Bakım'!$H$2:$H$301))=0,"",SUMPRODUCT(MAX(('Bakım'!$B$2:$B$301=$A110)*'Bakım'!$H$2:$H$301))-I110))</f>
        <v/>
      </c>
      <c r="K110" s="5">
        <f>IF($A110="","",IF(SUMPRODUCT(MAX(('Bakım'!$B$2:$B$301=$A110)*'Bakım'!$I$2:$I$301))=0,"",SUMPRODUCT(MAX(('Bakım'!$B$2:$B$301=$A110)*'Bakım'!$I$2:$I$301))-TODAY()))</f>
        <v/>
      </c>
      <c r="L110" s="3">
        <f>IF($A110="","",IF(OR(AND(J110&lt;&gt;"",J110&lt;=0),AND(K110&lt;&gt;"",K110&lt;=0)),"Bakım zamanı geldi",IF(AND(K110&lt;&gt;"",K110&lt;=$B$4),"Yaklaşıyor","")))</f>
        <v/>
      </c>
      <c r="M110" s="3">
        <f>IF($A110="","",'Araçlar'!P87&amp;IF(OR('Araçlar'!P87="Süresi doldu",'Araçlar'!P87="Yaklaşıyor")," · "&amp;'Araçlar'!N87,""))</f>
        <v/>
      </c>
      <c r="N110" s="7">
        <f>IF($A110="","",SUMPRODUCT(('Günlük takip'!$B$2:$B$1001=$A110)*(LEN('Günlük takip'!$O$2:$O$1001)&gt;0)))</f>
        <v/>
      </c>
    </row>
    <row r="111">
      <c r="A111" s="3">
        <f>IF('Araçlar'!A88="","",'Araçlar'!A88)</f>
        <v/>
      </c>
      <c r="B111" s="7">
        <f>IF($A111="","",COUNTIFS('Günlük takip'!$B$2:$B$1001,$A111,'Günlük takip'!$A$2:$A$1001,"&gt;="&amp;IF($B$2="",0,$B$2),'Günlük takip'!$A$2:$A$1001,"&lt;="&amp;IF($B$3="",2958465,$B$3)))</f>
        <v/>
      </c>
      <c r="C111" s="7">
        <f>IF($A111="","",SUMIFS('Günlük takip'!$L$2:$L$1001,'Günlük takip'!$B$2:$B$1001,$A111,'Günlük takip'!$A$2:$A$1001,"&gt;="&amp;IF($B$2="",0,$B$2),'Günlük takip'!$A$2:$A$1001,"&lt;="&amp;IF($B$3="",2958465,$B$3)))</f>
        <v/>
      </c>
      <c r="D111" s="8">
        <f>IF($A111="","",SUMIFS('Günlük takip'!$I$2:$I$1001,'Günlük takip'!$B$2:$B$1001,$A111,'Günlük takip'!$A$2:$A$1001,"&gt;="&amp;IF($B$2="",0,$B$2),'Günlük takip'!$A$2:$A$1001,"&lt;="&amp;IF($B$3="",2958465,$B$3)))</f>
        <v/>
      </c>
      <c r="E111" s="9">
        <f>IF($A111="","",SUMIFS('Günlük takip'!$J$2:$J$1001,'Günlük takip'!$B$2:$B$1001,$A111,'Günlük takip'!$A$2:$A$1001,"&gt;="&amp;IF($B$2="",0,$B$2),'Günlük takip'!$A$2:$A$1001,"&lt;="&amp;IF($B$3="",2958465,$B$3)))</f>
        <v/>
      </c>
      <c r="F111" s="10">
        <f>IF(OR($A111="",C111=0),"",D111/C111*100)</f>
        <v/>
      </c>
      <c r="G111" s="9">
        <f>IF($A111="","",SUMIFS('Bakım'!$G$2:$G$301,'Bakım'!$B$2:$B$301,$A111,'Bakım'!$A$2:$A$301,"&gt;="&amp;IF($B$2="",0,$B$2),'Bakım'!$A$2:$A$301,"&lt;="&amp;IF($B$3="",2958465,$B$3)))</f>
        <v/>
      </c>
      <c r="H111" s="9">
        <f>IF(OR($A111="",C111=0),"",(E111+G111)/C111)</f>
        <v/>
      </c>
      <c r="I111" s="7">
        <f>IF($A111="","",MAX(SUMPRODUCT(MAX(('Günlük takip'!$B$2:$B$1001=$A111)*'Günlük takip'!$G$2:$G$1001)),SUMPRODUCT(MAX(('Günlük takip'!$B$2:$B$1001=$A111)*'Günlük takip'!$E$2:$E$1001)),SUMPRODUCT(MAX(('Bakım'!$B$2:$B$301=$A111)*'Bakım'!$C$2:$C$301))))</f>
        <v/>
      </c>
      <c r="J111" s="7">
        <f>IF($A111="","",IF(SUMPRODUCT(MAX(('Bakım'!$B$2:$B$301=$A111)*'Bakım'!$H$2:$H$301))=0,"",SUMPRODUCT(MAX(('Bakım'!$B$2:$B$301=$A111)*'Bakım'!$H$2:$H$301))-I111))</f>
        <v/>
      </c>
      <c r="K111" s="5">
        <f>IF($A111="","",IF(SUMPRODUCT(MAX(('Bakım'!$B$2:$B$301=$A111)*'Bakım'!$I$2:$I$301))=0,"",SUMPRODUCT(MAX(('Bakım'!$B$2:$B$301=$A111)*'Bakım'!$I$2:$I$301))-TODAY()))</f>
        <v/>
      </c>
      <c r="L111" s="3">
        <f>IF($A111="","",IF(OR(AND(J111&lt;&gt;"",J111&lt;=0),AND(K111&lt;&gt;"",K111&lt;=0)),"Bakım zamanı geldi",IF(AND(K111&lt;&gt;"",K111&lt;=$B$4),"Yaklaşıyor","")))</f>
        <v/>
      </c>
      <c r="M111" s="3">
        <f>IF($A111="","",'Araçlar'!P88&amp;IF(OR('Araçlar'!P88="Süresi doldu",'Araçlar'!P88="Yaklaşıyor")," · "&amp;'Araçlar'!N88,""))</f>
        <v/>
      </c>
      <c r="N111" s="7">
        <f>IF($A111="","",SUMPRODUCT(('Günlük takip'!$B$2:$B$1001=$A111)*(LEN('Günlük takip'!$O$2:$O$1001)&gt;0)))</f>
        <v/>
      </c>
    </row>
    <row r="112">
      <c r="A112" s="3">
        <f>IF('Araçlar'!A89="","",'Araçlar'!A89)</f>
        <v/>
      </c>
      <c r="B112" s="7">
        <f>IF($A112="","",COUNTIFS('Günlük takip'!$B$2:$B$1001,$A112,'Günlük takip'!$A$2:$A$1001,"&gt;="&amp;IF($B$2="",0,$B$2),'Günlük takip'!$A$2:$A$1001,"&lt;="&amp;IF($B$3="",2958465,$B$3)))</f>
        <v/>
      </c>
      <c r="C112" s="7">
        <f>IF($A112="","",SUMIFS('Günlük takip'!$L$2:$L$1001,'Günlük takip'!$B$2:$B$1001,$A112,'Günlük takip'!$A$2:$A$1001,"&gt;="&amp;IF($B$2="",0,$B$2),'Günlük takip'!$A$2:$A$1001,"&lt;="&amp;IF($B$3="",2958465,$B$3)))</f>
        <v/>
      </c>
      <c r="D112" s="8">
        <f>IF($A112="","",SUMIFS('Günlük takip'!$I$2:$I$1001,'Günlük takip'!$B$2:$B$1001,$A112,'Günlük takip'!$A$2:$A$1001,"&gt;="&amp;IF($B$2="",0,$B$2),'Günlük takip'!$A$2:$A$1001,"&lt;="&amp;IF($B$3="",2958465,$B$3)))</f>
        <v/>
      </c>
      <c r="E112" s="9">
        <f>IF($A112="","",SUMIFS('Günlük takip'!$J$2:$J$1001,'Günlük takip'!$B$2:$B$1001,$A112,'Günlük takip'!$A$2:$A$1001,"&gt;="&amp;IF($B$2="",0,$B$2),'Günlük takip'!$A$2:$A$1001,"&lt;="&amp;IF($B$3="",2958465,$B$3)))</f>
        <v/>
      </c>
      <c r="F112" s="10">
        <f>IF(OR($A112="",C112=0),"",D112/C112*100)</f>
        <v/>
      </c>
      <c r="G112" s="9">
        <f>IF($A112="","",SUMIFS('Bakım'!$G$2:$G$301,'Bakım'!$B$2:$B$301,$A112,'Bakım'!$A$2:$A$301,"&gt;="&amp;IF($B$2="",0,$B$2),'Bakım'!$A$2:$A$301,"&lt;="&amp;IF($B$3="",2958465,$B$3)))</f>
        <v/>
      </c>
      <c r="H112" s="9">
        <f>IF(OR($A112="",C112=0),"",(E112+G112)/C112)</f>
        <v/>
      </c>
      <c r="I112" s="7">
        <f>IF($A112="","",MAX(SUMPRODUCT(MAX(('Günlük takip'!$B$2:$B$1001=$A112)*'Günlük takip'!$G$2:$G$1001)),SUMPRODUCT(MAX(('Günlük takip'!$B$2:$B$1001=$A112)*'Günlük takip'!$E$2:$E$1001)),SUMPRODUCT(MAX(('Bakım'!$B$2:$B$301=$A112)*'Bakım'!$C$2:$C$301))))</f>
        <v/>
      </c>
      <c r="J112" s="7">
        <f>IF($A112="","",IF(SUMPRODUCT(MAX(('Bakım'!$B$2:$B$301=$A112)*'Bakım'!$H$2:$H$301))=0,"",SUMPRODUCT(MAX(('Bakım'!$B$2:$B$301=$A112)*'Bakım'!$H$2:$H$301))-I112))</f>
        <v/>
      </c>
      <c r="K112" s="5">
        <f>IF($A112="","",IF(SUMPRODUCT(MAX(('Bakım'!$B$2:$B$301=$A112)*'Bakım'!$I$2:$I$301))=0,"",SUMPRODUCT(MAX(('Bakım'!$B$2:$B$301=$A112)*'Bakım'!$I$2:$I$301))-TODAY()))</f>
        <v/>
      </c>
      <c r="L112" s="3">
        <f>IF($A112="","",IF(OR(AND(J112&lt;&gt;"",J112&lt;=0),AND(K112&lt;&gt;"",K112&lt;=0)),"Bakım zamanı geldi",IF(AND(K112&lt;&gt;"",K112&lt;=$B$4),"Yaklaşıyor","")))</f>
        <v/>
      </c>
      <c r="M112" s="3">
        <f>IF($A112="","",'Araçlar'!P89&amp;IF(OR('Araçlar'!P89="Süresi doldu",'Araçlar'!P89="Yaklaşıyor")," · "&amp;'Araçlar'!N89,""))</f>
        <v/>
      </c>
      <c r="N112" s="7">
        <f>IF($A112="","",SUMPRODUCT(('Günlük takip'!$B$2:$B$1001=$A112)*(LEN('Günlük takip'!$O$2:$O$1001)&gt;0)))</f>
        <v/>
      </c>
    </row>
    <row r="113">
      <c r="A113" s="3">
        <f>IF('Araçlar'!A90="","",'Araçlar'!A90)</f>
        <v/>
      </c>
      <c r="B113" s="7">
        <f>IF($A113="","",COUNTIFS('Günlük takip'!$B$2:$B$1001,$A113,'Günlük takip'!$A$2:$A$1001,"&gt;="&amp;IF($B$2="",0,$B$2),'Günlük takip'!$A$2:$A$1001,"&lt;="&amp;IF($B$3="",2958465,$B$3)))</f>
        <v/>
      </c>
      <c r="C113" s="7">
        <f>IF($A113="","",SUMIFS('Günlük takip'!$L$2:$L$1001,'Günlük takip'!$B$2:$B$1001,$A113,'Günlük takip'!$A$2:$A$1001,"&gt;="&amp;IF($B$2="",0,$B$2),'Günlük takip'!$A$2:$A$1001,"&lt;="&amp;IF($B$3="",2958465,$B$3)))</f>
        <v/>
      </c>
      <c r="D113" s="8">
        <f>IF($A113="","",SUMIFS('Günlük takip'!$I$2:$I$1001,'Günlük takip'!$B$2:$B$1001,$A113,'Günlük takip'!$A$2:$A$1001,"&gt;="&amp;IF($B$2="",0,$B$2),'Günlük takip'!$A$2:$A$1001,"&lt;="&amp;IF($B$3="",2958465,$B$3)))</f>
        <v/>
      </c>
      <c r="E113" s="9">
        <f>IF($A113="","",SUMIFS('Günlük takip'!$J$2:$J$1001,'Günlük takip'!$B$2:$B$1001,$A113,'Günlük takip'!$A$2:$A$1001,"&gt;="&amp;IF($B$2="",0,$B$2),'Günlük takip'!$A$2:$A$1001,"&lt;="&amp;IF($B$3="",2958465,$B$3)))</f>
        <v/>
      </c>
      <c r="F113" s="10">
        <f>IF(OR($A113="",C113=0),"",D113/C113*100)</f>
        <v/>
      </c>
      <c r="G113" s="9">
        <f>IF($A113="","",SUMIFS('Bakım'!$G$2:$G$301,'Bakım'!$B$2:$B$301,$A113,'Bakım'!$A$2:$A$301,"&gt;="&amp;IF($B$2="",0,$B$2),'Bakım'!$A$2:$A$301,"&lt;="&amp;IF($B$3="",2958465,$B$3)))</f>
        <v/>
      </c>
      <c r="H113" s="9">
        <f>IF(OR($A113="",C113=0),"",(E113+G113)/C113)</f>
        <v/>
      </c>
      <c r="I113" s="7">
        <f>IF($A113="","",MAX(SUMPRODUCT(MAX(('Günlük takip'!$B$2:$B$1001=$A113)*'Günlük takip'!$G$2:$G$1001)),SUMPRODUCT(MAX(('Günlük takip'!$B$2:$B$1001=$A113)*'Günlük takip'!$E$2:$E$1001)),SUMPRODUCT(MAX(('Bakım'!$B$2:$B$301=$A113)*'Bakım'!$C$2:$C$301))))</f>
        <v/>
      </c>
      <c r="J113" s="7">
        <f>IF($A113="","",IF(SUMPRODUCT(MAX(('Bakım'!$B$2:$B$301=$A113)*'Bakım'!$H$2:$H$301))=0,"",SUMPRODUCT(MAX(('Bakım'!$B$2:$B$301=$A113)*'Bakım'!$H$2:$H$301))-I113))</f>
        <v/>
      </c>
      <c r="K113" s="5">
        <f>IF($A113="","",IF(SUMPRODUCT(MAX(('Bakım'!$B$2:$B$301=$A113)*'Bakım'!$I$2:$I$301))=0,"",SUMPRODUCT(MAX(('Bakım'!$B$2:$B$301=$A113)*'Bakım'!$I$2:$I$301))-TODAY()))</f>
        <v/>
      </c>
      <c r="L113" s="3">
        <f>IF($A113="","",IF(OR(AND(J113&lt;&gt;"",J113&lt;=0),AND(K113&lt;&gt;"",K113&lt;=0)),"Bakım zamanı geldi",IF(AND(K113&lt;&gt;"",K113&lt;=$B$4),"Yaklaşıyor","")))</f>
        <v/>
      </c>
      <c r="M113" s="3">
        <f>IF($A113="","",'Araçlar'!P90&amp;IF(OR('Araçlar'!P90="Süresi doldu",'Araçlar'!P90="Yaklaşıyor")," · "&amp;'Araçlar'!N90,""))</f>
        <v/>
      </c>
      <c r="N113" s="7">
        <f>IF($A113="","",SUMPRODUCT(('Günlük takip'!$B$2:$B$1001=$A113)*(LEN('Günlük takip'!$O$2:$O$1001)&gt;0)))</f>
        <v/>
      </c>
    </row>
    <row r="114">
      <c r="A114" s="3">
        <f>IF('Araçlar'!A91="","",'Araçlar'!A91)</f>
        <v/>
      </c>
      <c r="B114" s="7">
        <f>IF($A114="","",COUNTIFS('Günlük takip'!$B$2:$B$1001,$A114,'Günlük takip'!$A$2:$A$1001,"&gt;="&amp;IF($B$2="",0,$B$2),'Günlük takip'!$A$2:$A$1001,"&lt;="&amp;IF($B$3="",2958465,$B$3)))</f>
        <v/>
      </c>
      <c r="C114" s="7">
        <f>IF($A114="","",SUMIFS('Günlük takip'!$L$2:$L$1001,'Günlük takip'!$B$2:$B$1001,$A114,'Günlük takip'!$A$2:$A$1001,"&gt;="&amp;IF($B$2="",0,$B$2),'Günlük takip'!$A$2:$A$1001,"&lt;="&amp;IF($B$3="",2958465,$B$3)))</f>
        <v/>
      </c>
      <c r="D114" s="8">
        <f>IF($A114="","",SUMIFS('Günlük takip'!$I$2:$I$1001,'Günlük takip'!$B$2:$B$1001,$A114,'Günlük takip'!$A$2:$A$1001,"&gt;="&amp;IF($B$2="",0,$B$2),'Günlük takip'!$A$2:$A$1001,"&lt;="&amp;IF($B$3="",2958465,$B$3)))</f>
        <v/>
      </c>
      <c r="E114" s="9">
        <f>IF($A114="","",SUMIFS('Günlük takip'!$J$2:$J$1001,'Günlük takip'!$B$2:$B$1001,$A114,'Günlük takip'!$A$2:$A$1001,"&gt;="&amp;IF($B$2="",0,$B$2),'Günlük takip'!$A$2:$A$1001,"&lt;="&amp;IF($B$3="",2958465,$B$3)))</f>
        <v/>
      </c>
      <c r="F114" s="10">
        <f>IF(OR($A114="",C114=0),"",D114/C114*100)</f>
        <v/>
      </c>
      <c r="G114" s="9">
        <f>IF($A114="","",SUMIFS('Bakım'!$G$2:$G$301,'Bakım'!$B$2:$B$301,$A114,'Bakım'!$A$2:$A$301,"&gt;="&amp;IF($B$2="",0,$B$2),'Bakım'!$A$2:$A$301,"&lt;="&amp;IF($B$3="",2958465,$B$3)))</f>
        <v/>
      </c>
      <c r="H114" s="9">
        <f>IF(OR($A114="",C114=0),"",(E114+G114)/C114)</f>
        <v/>
      </c>
      <c r="I114" s="7">
        <f>IF($A114="","",MAX(SUMPRODUCT(MAX(('Günlük takip'!$B$2:$B$1001=$A114)*'Günlük takip'!$G$2:$G$1001)),SUMPRODUCT(MAX(('Günlük takip'!$B$2:$B$1001=$A114)*'Günlük takip'!$E$2:$E$1001)),SUMPRODUCT(MAX(('Bakım'!$B$2:$B$301=$A114)*'Bakım'!$C$2:$C$301))))</f>
        <v/>
      </c>
      <c r="J114" s="7">
        <f>IF($A114="","",IF(SUMPRODUCT(MAX(('Bakım'!$B$2:$B$301=$A114)*'Bakım'!$H$2:$H$301))=0,"",SUMPRODUCT(MAX(('Bakım'!$B$2:$B$301=$A114)*'Bakım'!$H$2:$H$301))-I114))</f>
        <v/>
      </c>
      <c r="K114" s="5">
        <f>IF($A114="","",IF(SUMPRODUCT(MAX(('Bakım'!$B$2:$B$301=$A114)*'Bakım'!$I$2:$I$301))=0,"",SUMPRODUCT(MAX(('Bakım'!$B$2:$B$301=$A114)*'Bakım'!$I$2:$I$301))-TODAY()))</f>
        <v/>
      </c>
      <c r="L114" s="3">
        <f>IF($A114="","",IF(OR(AND(J114&lt;&gt;"",J114&lt;=0),AND(K114&lt;&gt;"",K114&lt;=0)),"Bakım zamanı geldi",IF(AND(K114&lt;&gt;"",K114&lt;=$B$4),"Yaklaşıyor","")))</f>
        <v/>
      </c>
      <c r="M114" s="3">
        <f>IF($A114="","",'Araçlar'!P91&amp;IF(OR('Araçlar'!P91="Süresi doldu",'Araçlar'!P91="Yaklaşıyor")," · "&amp;'Araçlar'!N91,""))</f>
        <v/>
      </c>
      <c r="N114" s="7">
        <f>IF($A114="","",SUMPRODUCT(('Günlük takip'!$B$2:$B$1001=$A114)*(LEN('Günlük takip'!$O$2:$O$1001)&gt;0)))</f>
        <v/>
      </c>
    </row>
    <row r="115">
      <c r="A115" s="3">
        <f>IF('Araçlar'!A92="","",'Araçlar'!A92)</f>
        <v/>
      </c>
      <c r="B115" s="7">
        <f>IF($A115="","",COUNTIFS('Günlük takip'!$B$2:$B$1001,$A115,'Günlük takip'!$A$2:$A$1001,"&gt;="&amp;IF($B$2="",0,$B$2),'Günlük takip'!$A$2:$A$1001,"&lt;="&amp;IF($B$3="",2958465,$B$3)))</f>
        <v/>
      </c>
      <c r="C115" s="7">
        <f>IF($A115="","",SUMIFS('Günlük takip'!$L$2:$L$1001,'Günlük takip'!$B$2:$B$1001,$A115,'Günlük takip'!$A$2:$A$1001,"&gt;="&amp;IF($B$2="",0,$B$2),'Günlük takip'!$A$2:$A$1001,"&lt;="&amp;IF($B$3="",2958465,$B$3)))</f>
        <v/>
      </c>
      <c r="D115" s="8">
        <f>IF($A115="","",SUMIFS('Günlük takip'!$I$2:$I$1001,'Günlük takip'!$B$2:$B$1001,$A115,'Günlük takip'!$A$2:$A$1001,"&gt;="&amp;IF($B$2="",0,$B$2),'Günlük takip'!$A$2:$A$1001,"&lt;="&amp;IF($B$3="",2958465,$B$3)))</f>
        <v/>
      </c>
      <c r="E115" s="9">
        <f>IF($A115="","",SUMIFS('Günlük takip'!$J$2:$J$1001,'Günlük takip'!$B$2:$B$1001,$A115,'Günlük takip'!$A$2:$A$1001,"&gt;="&amp;IF($B$2="",0,$B$2),'Günlük takip'!$A$2:$A$1001,"&lt;="&amp;IF($B$3="",2958465,$B$3)))</f>
        <v/>
      </c>
      <c r="F115" s="10">
        <f>IF(OR($A115="",C115=0),"",D115/C115*100)</f>
        <v/>
      </c>
      <c r="G115" s="9">
        <f>IF($A115="","",SUMIFS('Bakım'!$G$2:$G$301,'Bakım'!$B$2:$B$301,$A115,'Bakım'!$A$2:$A$301,"&gt;="&amp;IF($B$2="",0,$B$2),'Bakım'!$A$2:$A$301,"&lt;="&amp;IF($B$3="",2958465,$B$3)))</f>
        <v/>
      </c>
      <c r="H115" s="9">
        <f>IF(OR($A115="",C115=0),"",(E115+G115)/C115)</f>
        <v/>
      </c>
      <c r="I115" s="7">
        <f>IF($A115="","",MAX(SUMPRODUCT(MAX(('Günlük takip'!$B$2:$B$1001=$A115)*'Günlük takip'!$G$2:$G$1001)),SUMPRODUCT(MAX(('Günlük takip'!$B$2:$B$1001=$A115)*'Günlük takip'!$E$2:$E$1001)),SUMPRODUCT(MAX(('Bakım'!$B$2:$B$301=$A115)*'Bakım'!$C$2:$C$301))))</f>
        <v/>
      </c>
      <c r="J115" s="7">
        <f>IF($A115="","",IF(SUMPRODUCT(MAX(('Bakım'!$B$2:$B$301=$A115)*'Bakım'!$H$2:$H$301))=0,"",SUMPRODUCT(MAX(('Bakım'!$B$2:$B$301=$A115)*'Bakım'!$H$2:$H$301))-I115))</f>
        <v/>
      </c>
      <c r="K115" s="5">
        <f>IF($A115="","",IF(SUMPRODUCT(MAX(('Bakım'!$B$2:$B$301=$A115)*'Bakım'!$I$2:$I$301))=0,"",SUMPRODUCT(MAX(('Bakım'!$B$2:$B$301=$A115)*'Bakım'!$I$2:$I$301))-TODAY()))</f>
        <v/>
      </c>
      <c r="L115" s="3">
        <f>IF($A115="","",IF(OR(AND(J115&lt;&gt;"",J115&lt;=0),AND(K115&lt;&gt;"",K115&lt;=0)),"Bakım zamanı geldi",IF(AND(K115&lt;&gt;"",K115&lt;=$B$4),"Yaklaşıyor","")))</f>
        <v/>
      </c>
      <c r="M115" s="3">
        <f>IF($A115="","",'Araçlar'!P92&amp;IF(OR('Araçlar'!P92="Süresi doldu",'Araçlar'!P92="Yaklaşıyor")," · "&amp;'Araçlar'!N92,""))</f>
        <v/>
      </c>
      <c r="N115" s="7">
        <f>IF($A115="","",SUMPRODUCT(('Günlük takip'!$B$2:$B$1001=$A115)*(LEN('Günlük takip'!$O$2:$O$1001)&gt;0)))</f>
        <v/>
      </c>
    </row>
    <row r="116">
      <c r="A116" s="3">
        <f>IF('Araçlar'!A93="","",'Araçlar'!A93)</f>
        <v/>
      </c>
      <c r="B116" s="7">
        <f>IF($A116="","",COUNTIFS('Günlük takip'!$B$2:$B$1001,$A116,'Günlük takip'!$A$2:$A$1001,"&gt;="&amp;IF($B$2="",0,$B$2),'Günlük takip'!$A$2:$A$1001,"&lt;="&amp;IF($B$3="",2958465,$B$3)))</f>
        <v/>
      </c>
      <c r="C116" s="7">
        <f>IF($A116="","",SUMIFS('Günlük takip'!$L$2:$L$1001,'Günlük takip'!$B$2:$B$1001,$A116,'Günlük takip'!$A$2:$A$1001,"&gt;="&amp;IF($B$2="",0,$B$2),'Günlük takip'!$A$2:$A$1001,"&lt;="&amp;IF($B$3="",2958465,$B$3)))</f>
        <v/>
      </c>
      <c r="D116" s="8">
        <f>IF($A116="","",SUMIFS('Günlük takip'!$I$2:$I$1001,'Günlük takip'!$B$2:$B$1001,$A116,'Günlük takip'!$A$2:$A$1001,"&gt;="&amp;IF($B$2="",0,$B$2),'Günlük takip'!$A$2:$A$1001,"&lt;="&amp;IF($B$3="",2958465,$B$3)))</f>
        <v/>
      </c>
      <c r="E116" s="9">
        <f>IF($A116="","",SUMIFS('Günlük takip'!$J$2:$J$1001,'Günlük takip'!$B$2:$B$1001,$A116,'Günlük takip'!$A$2:$A$1001,"&gt;="&amp;IF($B$2="",0,$B$2),'Günlük takip'!$A$2:$A$1001,"&lt;="&amp;IF($B$3="",2958465,$B$3)))</f>
        <v/>
      </c>
      <c r="F116" s="10">
        <f>IF(OR($A116="",C116=0),"",D116/C116*100)</f>
        <v/>
      </c>
      <c r="G116" s="9">
        <f>IF($A116="","",SUMIFS('Bakım'!$G$2:$G$301,'Bakım'!$B$2:$B$301,$A116,'Bakım'!$A$2:$A$301,"&gt;="&amp;IF($B$2="",0,$B$2),'Bakım'!$A$2:$A$301,"&lt;="&amp;IF($B$3="",2958465,$B$3)))</f>
        <v/>
      </c>
      <c r="H116" s="9">
        <f>IF(OR($A116="",C116=0),"",(E116+G116)/C116)</f>
        <v/>
      </c>
      <c r="I116" s="7">
        <f>IF($A116="","",MAX(SUMPRODUCT(MAX(('Günlük takip'!$B$2:$B$1001=$A116)*'Günlük takip'!$G$2:$G$1001)),SUMPRODUCT(MAX(('Günlük takip'!$B$2:$B$1001=$A116)*'Günlük takip'!$E$2:$E$1001)),SUMPRODUCT(MAX(('Bakım'!$B$2:$B$301=$A116)*'Bakım'!$C$2:$C$301))))</f>
        <v/>
      </c>
      <c r="J116" s="7">
        <f>IF($A116="","",IF(SUMPRODUCT(MAX(('Bakım'!$B$2:$B$301=$A116)*'Bakım'!$H$2:$H$301))=0,"",SUMPRODUCT(MAX(('Bakım'!$B$2:$B$301=$A116)*'Bakım'!$H$2:$H$301))-I116))</f>
        <v/>
      </c>
      <c r="K116" s="5">
        <f>IF($A116="","",IF(SUMPRODUCT(MAX(('Bakım'!$B$2:$B$301=$A116)*'Bakım'!$I$2:$I$301))=0,"",SUMPRODUCT(MAX(('Bakım'!$B$2:$B$301=$A116)*'Bakım'!$I$2:$I$301))-TODAY()))</f>
        <v/>
      </c>
      <c r="L116" s="3">
        <f>IF($A116="","",IF(OR(AND(J116&lt;&gt;"",J116&lt;=0),AND(K116&lt;&gt;"",K116&lt;=0)),"Bakım zamanı geldi",IF(AND(K116&lt;&gt;"",K116&lt;=$B$4),"Yaklaşıyor","")))</f>
        <v/>
      </c>
      <c r="M116" s="3">
        <f>IF($A116="","",'Araçlar'!P93&amp;IF(OR('Araçlar'!P93="Süresi doldu",'Araçlar'!P93="Yaklaşıyor")," · "&amp;'Araçlar'!N93,""))</f>
        <v/>
      </c>
      <c r="N116" s="7">
        <f>IF($A116="","",SUMPRODUCT(('Günlük takip'!$B$2:$B$1001=$A116)*(LEN('Günlük takip'!$O$2:$O$1001)&gt;0)))</f>
        <v/>
      </c>
    </row>
    <row r="117">
      <c r="A117" s="3">
        <f>IF('Araçlar'!A94="","",'Araçlar'!A94)</f>
        <v/>
      </c>
      <c r="B117" s="7">
        <f>IF($A117="","",COUNTIFS('Günlük takip'!$B$2:$B$1001,$A117,'Günlük takip'!$A$2:$A$1001,"&gt;="&amp;IF($B$2="",0,$B$2),'Günlük takip'!$A$2:$A$1001,"&lt;="&amp;IF($B$3="",2958465,$B$3)))</f>
        <v/>
      </c>
      <c r="C117" s="7">
        <f>IF($A117="","",SUMIFS('Günlük takip'!$L$2:$L$1001,'Günlük takip'!$B$2:$B$1001,$A117,'Günlük takip'!$A$2:$A$1001,"&gt;="&amp;IF($B$2="",0,$B$2),'Günlük takip'!$A$2:$A$1001,"&lt;="&amp;IF($B$3="",2958465,$B$3)))</f>
        <v/>
      </c>
      <c r="D117" s="8">
        <f>IF($A117="","",SUMIFS('Günlük takip'!$I$2:$I$1001,'Günlük takip'!$B$2:$B$1001,$A117,'Günlük takip'!$A$2:$A$1001,"&gt;="&amp;IF($B$2="",0,$B$2),'Günlük takip'!$A$2:$A$1001,"&lt;="&amp;IF($B$3="",2958465,$B$3)))</f>
        <v/>
      </c>
      <c r="E117" s="9">
        <f>IF($A117="","",SUMIFS('Günlük takip'!$J$2:$J$1001,'Günlük takip'!$B$2:$B$1001,$A117,'Günlük takip'!$A$2:$A$1001,"&gt;="&amp;IF($B$2="",0,$B$2),'Günlük takip'!$A$2:$A$1001,"&lt;="&amp;IF($B$3="",2958465,$B$3)))</f>
        <v/>
      </c>
      <c r="F117" s="10">
        <f>IF(OR($A117="",C117=0),"",D117/C117*100)</f>
        <v/>
      </c>
      <c r="G117" s="9">
        <f>IF($A117="","",SUMIFS('Bakım'!$G$2:$G$301,'Bakım'!$B$2:$B$301,$A117,'Bakım'!$A$2:$A$301,"&gt;="&amp;IF($B$2="",0,$B$2),'Bakım'!$A$2:$A$301,"&lt;="&amp;IF($B$3="",2958465,$B$3)))</f>
        <v/>
      </c>
      <c r="H117" s="9">
        <f>IF(OR($A117="",C117=0),"",(E117+G117)/C117)</f>
        <v/>
      </c>
      <c r="I117" s="7">
        <f>IF($A117="","",MAX(SUMPRODUCT(MAX(('Günlük takip'!$B$2:$B$1001=$A117)*'Günlük takip'!$G$2:$G$1001)),SUMPRODUCT(MAX(('Günlük takip'!$B$2:$B$1001=$A117)*'Günlük takip'!$E$2:$E$1001)),SUMPRODUCT(MAX(('Bakım'!$B$2:$B$301=$A117)*'Bakım'!$C$2:$C$301))))</f>
        <v/>
      </c>
      <c r="J117" s="7">
        <f>IF($A117="","",IF(SUMPRODUCT(MAX(('Bakım'!$B$2:$B$301=$A117)*'Bakım'!$H$2:$H$301))=0,"",SUMPRODUCT(MAX(('Bakım'!$B$2:$B$301=$A117)*'Bakım'!$H$2:$H$301))-I117))</f>
        <v/>
      </c>
      <c r="K117" s="5">
        <f>IF($A117="","",IF(SUMPRODUCT(MAX(('Bakım'!$B$2:$B$301=$A117)*'Bakım'!$I$2:$I$301))=0,"",SUMPRODUCT(MAX(('Bakım'!$B$2:$B$301=$A117)*'Bakım'!$I$2:$I$301))-TODAY()))</f>
        <v/>
      </c>
      <c r="L117" s="3">
        <f>IF($A117="","",IF(OR(AND(J117&lt;&gt;"",J117&lt;=0),AND(K117&lt;&gt;"",K117&lt;=0)),"Bakım zamanı geldi",IF(AND(K117&lt;&gt;"",K117&lt;=$B$4),"Yaklaşıyor","")))</f>
        <v/>
      </c>
      <c r="M117" s="3">
        <f>IF($A117="","",'Araçlar'!P94&amp;IF(OR('Araçlar'!P94="Süresi doldu",'Araçlar'!P94="Yaklaşıyor")," · "&amp;'Araçlar'!N94,""))</f>
        <v/>
      </c>
      <c r="N117" s="7">
        <f>IF($A117="","",SUMPRODUCT(('Günlük takip'!$B$2:$B$1001=$A117)*(LEN('Günlük takip'!$O$2:$O$1001)&gt;0)))</f>
        <v/>
      </c>
    </row>
    <row r="118">
      <c r="A118" s="3">
        <f>IF('Araçlar'!A95="","",'Araçlar'!A95)</f>
        <v/>
      </c>
      <c r="B118" s="7">
        <f>IF($A118="","",COUNTIFS('Günlük takip'!$B$2:$B$1001,$A118,'Günlük takip'!$A$2:$A$1001,"&gt;="&amp;IF($B$2="",0,$B$2),'Günlük takip'!$A$2:$A$1001,"&lt;="&amp;IF($B$3="",2958465,$B$3)))</f>
        <v/>
      </c>
      <c r="C118" s="7">
        <f>IF($A118="","",SUMIFS('Günlük takip'!$L$2:$L$1001,'Günlük takip'!$B$2:$B$1001,$A118,'Günlük takip'!$A$2:$A$1001,"&gt;="&amp;IF($B$2="",0,$B$2),'Günlük takip'!$A$2:$A$1001,"&lt;="&amp;IF($B$3="",2958465,$B$3)))</f>
        <v/>
      </c>
      <c r="D118" s="8">
        <f>IF($A118="","",SUMIFS('Günlük takip'!$I$2:$I$1001,'Günlük takip'!$B$2:$B$1001,$A118,'Günlük takip'!$A$2:$A$1001,"&gt;="&amp;IF($B$2="",0,$B$2),'Günlük takip'!$A$2:$A$1001,"&lt;="&amp;IF($B$3="",2958465,$B$3)))</f>
        <v/>
      </c>
      <c r="E118" s="9">
        <f>IF($A118="","",SUMIFS('Günlük takip'!$J$2:$J$1001,'Günlük takip'!$B$2:$B$1001,$A118,'Günlük takip'!$A$2:$A$1001,"&gt;="&amp;IF($B$2="",0,$B$2),'Günlük takip'!$A$2:$A$1001,"&lt;="&amp;IF($B$3="",2958465,$B$3)))</f>
        <v/>
      </c>
      <c r="F118" s="10">
        <f>IF(OR($A118="",C118=0),"",D118/C118*100)</f>
        <v/>
      </c>
      <c r="G118" s="9">
        <f>IF($A118="","",SUMIFS('Bakım'!$G$2:$G$301,'Bakım'!$B$2:$B$301,$A118,'Bakım'!$A$2:$A$301,"&gt;="&amp;IF($B$2="",0,$B$2),'Bakım'!$A$2:$A$301,"&lt;="&amp;IF($B$3="",2958465,$B$3)))</f>
        <v/>
      </c>
      <c r="H118" s="9">
        <f>IF(OR($A118="",C118=0),"",(E118+G118)/C118)</f>
        <v/>
      </c>
      <c r="I118" s="7">
        <f>IF($A118="","",MAX(SUMPRODUCT(MAX(('Günlük takip'!$B$2:$B$1001=$A118)*'Günlük takip'!$G$2:$G$1001)),SUMPRODUCT(MAX(('Günlük takip'!$B$2:$B$1001=$A118)*'Günlük takip'!$E$2:$E$1001)),SUMPRODUCT(MAX(('Bakım'!$B$2:$B$301=$A118)*'Bakım'!$C$2:$C$301))))</f>
        <v/>
      </c>
      <c r="J118" s="7">
        <f>IF($A118="","",IF(SUMPRODUCT(MAX(('Bakım'!$B$2:$B$301=$A118)*'Bakım'!$H$2:$H$301))=0,"",SUMPRODUCT(MAX(('Bakım'!$B$2:$B$301=$A118)*'Bakım'!$H$2:$H$301))-I118))</f>
        <v/>
      </c>
      <c r="K118" s="5">
        <f>IF($A118="","",IF(SUMPRODUCT(MAX(('Bakım'!$B$2:$B$301=$A118)*'Bakım'!$I$2:$I$301))=0,"",SUMPRODUCT(MAX(('Bakım'!$B$2:$B$301=$A118)*'Bakım'!$I$2:$I$301))-TODAY()))</f>
        <v/>
      </c>
      <c r="L118" s="3">
        <f>IF($A118="","",IF(OR(AND(J118&lt;&gt;"",J118&lt;=0),AND(K118&lt;&gt;"",K118&lt;=0)),"Bakım zamanı geldi",IF(AND(K118&lt;&gt;"",K118&lt;=$B$4),"Yaklaşıyor","")))</f>
        <v/>
      </c>
      <c r="M118" s="3">
        <f>IF($A118="","",'Araçlar'!P95&amp;IF(OR('Araçlar'!P95="Süresi doldu",'Araçlar'!P95="Yaklaşıyor")," · "&amp;'Araçlar'!N95,""))</f>
        <v/>
      </c>
      <c r="N118" s="7">
        <f>IF($A118="","",SUMPRODUCT(('Günlük takip'!$B$2:$B$1001=$A118)*(LEN('Günlük takip'!$O$2:$O$1001)&gt;0)))</f>
        <v/>
      </c>
    </row>
    <row r="119">
      <c r="A119" s="3">
        <f>IF('Araçlar'!A96="","",'Araçlar'!A96)</f>
        <v/>
      </c>
      <c r="B119" s="7">
        <f>IF($A119="","",COUNTIFS('Günlük takip'!$B$2:$B$1001,$A119,'Günlük takip'!$A$2:$A$1001,"&gt;="&amp;IF($B$2="",0,$B$2),'Günlük takip'!$A$2:$A$1001,"&lt;="&amp;IF($B$3="",2958465,$B$3)))</f>
        <v/>
      </c>
      <c r="C119" s="7">
        <f>IF($A119="","",SUMIFS('Günlük takip'!$L$2:$L$1001,'Günlük takip'!$B$2:$B$1001,$A119,'Günlük takip'!$A$2:$A$1001,"&gt;="&amp;IF($B$2="",0,$B$2),'Günlük takip'!$A$2:$A$1001,"&lt;="&amp;IF($B$3="",2958465,$B$3)))</f>
        <v/>
      </c>
      <c r="D119" s="8">
        <f>IF($A119="","",SUMIFS('Günlük takip'!$I$2:$I$1001,'Günlük takip'!$B$2:$B$1001,$A119,'Günlük takip'!$A$2:$A$1001,"&gt;="&amp;IF($B$2="",0,$B$2),'Günlük takip'!$A$2:$A$1001,"&lt;="&amp;IF($B$3="",2958465,$B$3)))</f>
        <v/>
      </c>
      <c r="E119" s="9">
        <f>IF($A119="","",SUMIFS('Günlük takip'!$J$2:$J$1001,'Günlük takip'!$B$2:$B$1001,$A119,'Günlük takip'!$A$2:$A$1001,"&gt;="&amp;IF($B$2="",0,$B$2),'Günlük takip'!$A$2:$A$1001,"&lt;="&amp;IF($B$3="",2958465,$B$3)))</f>
        <v/>
      </c>
      <c r="F119" s="10">
        <f>IF(OR($A119="",C119=0),"",D119/C119*100)</f>
        <v/>
      </c>
      <c r="G119" s="9">
        <f>IF($A119="","",SUMIFS('Bakım'!$G$2:$G$301,'Bakım'!$B$2:$B$301,$A119,'Bakım'!$A$2:$A$301,"&gt;="&amp;IF($B$2="",0,$B$2),'Bakım'!$A$2:$A$301,"&lt;="&amp;IF($B$3="",2958465,$B$3)))</f>
        <v/>
      </c>
      <c r="H119" s="9">
        <f>IF(OR($A119="",C119=0),"",(E119+G119)/C119)</f>
        <v/>
      </c>
      <c r="I119" s="7">
        <f>IF($A119="","",MAX(SUMPRODUCT(MAX(('Günlük takip'!$B$2:$B$1001=$A119)*'Günlük takip'!$G$2:$G$1001)),SUMPRODUCT(MAX(('Günlük takip'!$B$2:$B$1001=$A119)*'Günlük takip'!$E$2:$E$1001)),SUMPRODUCT(MAX(('Bakım'!$B$2:$B$301=$A119)*'Bakım'!$C$2:$C$301))))</f>
        <v/>
      </c>
      <c r="J119" s="7">
        <f>IF($A119="","",IF(SUMPRODUCT(MAX(('Bakım'!$B$2:$B$301=$A119)*'Bakım'!$H$2:$H$301))=0,"",SUMPRODUCT(MAX(('Bakım'!$B$2:$B$301=$A119)*'Bakım'!$H$2:$H$301))-I119))</f>
        <v/>
      </c>
      <c r="K119" s="5">
        <f>IF($A119="","",IF(SUMPRODUCT(MAX(('Bakım'!$B$2:$B$301=$A119)*'Bakım'!$I$2:$I$301))=0,"",SUMPRODUCT(MAX(('Bakım'!$B$2:$B$301=$A119)*'Bakım'!$I$2:$I$301))-TODAY()))</f>
        <v/>
      </c>
      <c r="L119" s="3">
        <f>IF($A119="","",IF(OR(AND(J119&lt;&gt;"",J119&lt;=0),AND(K119&lt;&gt;"",K119&lt;=0)),"Bakım zamanı geldi",IF(AND(K119&lt;&gt;"",K119&lt;=$B$4),"Yaklaşıyor","")))</f>
        <v/>
      </c>
      <c r="M119" s="3">
        <f>IF($A119="","",'Araçlar'!P96&amp;IF(OR('Araçlar'!P96="Süresi doldu",'Araçlar'!P96="Yaklaşıyor")," · "&amp;'Araçlar'!N96,""))</f>
        <v/>
      </c>
      <c r="N119" s="7">
        <f>IF($A119="","",SUMPRODUCT(('Günlük takip'!$B$2:$B$1001=$A119)*(LEN('Günlük takip'!$O$2:$O$1001)&gt;0)))</f>
        <v/>
      </c>
    </row>
    <row r="120">
      <c r="A120" s="3">
        <f>IF('Araçlar'!A97="","",'Araçlar'!A97)</f>
        <v/>
      </c>
      <c r="B120" s="7">
        <f>IF($A120="","",COUNTIFS('Günlük takip'!$B$2:$B$1001,$A120,'Günlük takip'!$A$2:$A$1001,"&gt;="&amp;IF($B$2="",0,$B$2),'Günlük takip'!$A$2:$A$1001,"&lt;="&amp;IF($B$3="",2958465,$B$3)))</f>
        <v/>
      </c>
      <c r="C120" s="7">
        <f>IF($A120="","",SUMIFS('Günlük takip'!$L$2:$L$1001,'Günlük takip'!$B$2:$B$1001,$A120,'Günlük takip'!$A$2:$A$1001,"&gt;="&amp;IF($B$2="",0,$B$2),'Günlük takip'!$A$2:$A$1001,"&lt;="&amp;IF($B$3="",2958465,$B$3)))</f>
        <v/>
      </c>
      <c r="D120" s="8">
        <f>IF($A120="","",SUMIFS('Günlük takip'!$I$2:$I$1001,'Günlük takip'!$B$2:$B$1001,$A120,'Günlük takip'!$A$2:$A$1001,"&gt;="&amp;IF($B$2="",0,$B$2),'Günlük takip'!$A$2:$A$1001,"&lt;="&amp;IF($B$3="",2958465,$B$3)))</f>
        <v/>
      </c>
      <c r="E120" s="9">
        <f>IF($A120="","",SUMIFS('Günlük takip'!$J$2:$J$1001,'Günlük takip'!$B$2:$B$1001,$A120,'Günlük takip'!$A$2:$A$1001,"&gt;="&amp;IF($B$2="",0,$B$2),'Günlük takip'!$A$2:$A$1001,"&lt;="&amp;IF($B$3="",2958465,$B$3)))</f>
        <v/>
      </c>
      <c r="F120" s="10">
        <f>IF(OR($A120="",C120=0),"",D120/C120*100)</f>
        <v/>
      </c>
      <c r="G120" s="9">
        <f>IF($A120="","",SUMIFS('Bakım'!$G$2:$G$301,'Bakım'!$B$2:$B$301,$A120,'Bakım'!$A$2:$A$301,"&gt;="&amp;IF($B$2="",0,$B$2),'Bakım'!$A$2:$A$301,"&lt;="&amp;IF($B$3="",2958465,$B$3)))</f>
        <v/>
      </c>
      <c r="H120" s="9">
        <f>IF(OR($A120="",C120=0),"",(E120+G120)/C120)</f>
        <v/>
      </c>
      <c r="I120" s="7">
        <f>IF($A120="","",MAX(SUMPRODUCT(MAX(('Günlük takip'!$B$2:$B$1001=$A120)*'Günlük takip'!$G$2:$G$1001)),SUMPRODUCT(MAX(('Günlük takip'!$B$2:$B$1001=$A120)*'Günlük takip'!$E$2:$E$1001)),SUMPRODUCT(MAX(('Bakım'!$B$2:$B$301=$A120)*'Bakım'!$C$2:$C$301))))</f>
        <v/>
      </c>
      <c r="J120" s="7">
        <f>IF($A120="","",IF(SUMPRODUCT(MAX(('Bakım'!$B$2:$B$301=$A120)*'Bakım'!$H$2:$H$301))=0,"",SUMPRODUCT(MAX(('Bakım'!$B$2:$B$301=$A120)*'Bakım'!$H$2:$H$301))-I120))</f>
        <v/>
      </c>
      <c r="K120" s="5">
        <f>IF($A120="","",IF(SUMPRODUCT(MAX(('Bakım'!$B$2:$B$301=$A120)*'Bakım'!$I$2:$I$301))=0,"",SUMPRODUCT(MAX(('Bakım'!$B$2:$B$301=$A120)*'Bakım'!$I$2:$I$301))-TODAY()))</f>
        <v/>
      </c>
      <c r="L120" s="3">
        <f>IF($A120="","",IF(OR(AND(J120&lt;&gt;"",J120&lt;=0),AND(K120&lt;&gt;"",K120&lt;=0)),"Bakım zamanı geldi",IF(AND(K120&lt;&gt;"",K120&lt;=$B$4),"Yaklaşıyor","")))</f>
        <v/>
      </c>
      <c r="M120" s="3">
        <f>IF($A120="","",'Araçlar'!P97&amp;IF(OR('Araçlar'!P97="Süresi doldu",'Araçlar'!P97="Yaklaşıyor")," · "&amp;'Araçlar'!N97,""))</f>
        <v/>
      </c>
      <c r="N120" s="7">
        <f>IF($A120="","",SUMPRODUCT(('Günlük takip'!$B$2:$B$1001=$A120)*(LEN('Günlük takip'!$O$2:$O$1001)&gt;0)))</f>
        <v/>
      </c>
    </row>
    <row r="121">
      <c r="A121" s="3">
        <f>IF('Araçlar'!A98="","",'Araçlar'!A98)</f>
        <v/>
      </c>
      <c r="B121" s="7">
        <f>IF($A121="","",COUNTIFS('Günlük takip'!$B$2:$B$1001,$A121,'Günlük takip'!$A$2:$A$1001,"&gt;="&amp;IF($B$2="",0,$B$2),'Günlük takip'!$A$2:$A$1001,"&lt;="&amp;IF($B$3="",2958465,$B$3)))</f>
        <v/>
      </c>
      <c r="C121" s="7">
        <f>IF($A121="","",SUMIFS('Günlük takip'!$L$2:$L$1001,'Günlük takip'!$B$2:$B$1001,$A121,'Günlük takip'!$A$2:$A$1001,"&gt;="&amp;IF($B$2="",0,$B$2),'Günlük takip'!$A$2:$A$1001,"&lt;="&amp;IF($B$3="",2958465,$B$3)))</f>
        <v/>
      </c>
      <c r="D121" s="8">
        <f>IF($A121="","",SUMIFS('Günlük takip'!$I$2:$I$1001,'Günlük takip'!$B$2:$B$1001,$A121,'Günlük takip'!$A$2:$A$1001,"&gt;="&amp;IF($B$2="",0,$B$2),'Günlük takip'!$A$2:$A$1001,"&lt;="&amp;IF($B$3="",2958465,$B$3)))</f>
        <v/>
      </c>
      <c r="E121" s="9">
        <f>IF($A121="","",SUMIFS('Günlük takip'!$J$2:$J$1001,'Günlük takip'!$B$2:$B$1001,$A121,'Günlük takip'!$A$2:$A$1001,"&gt;="&amp;IF($B$2="",0,$B$2),'Günlük takip'!$A$2:$A$1001,"&lt;="&amp;IF($B$3="",2958465,$B$3)))</f>
        <v/>
      </c>
      <c r="F121" s="10">
        <f>IF(OR($A121="",C121=0),"",D121/C121*100)</f>
        <v/>
      </c>
      <c r="G121" s="9">
        <f>IF($A121="","",SUMIFS('Bakım'!$G$2:$G$301,'Bakım'!$B$2:$B$301,$A121,'Bakım'!$A$2:$A$301,"&gt;="&amp;IF($B$2="",0,$B$2),'Bakım'!$A$2:$A$301,"&lt;="&amp;IF($B$3="",2958465,$B$3)))</f>
        <v/>
      </c>
      <c r="H121" s="9">
        <f>IF(OR($A121="",C121=0),"",(E121+G121)/C121)</f>
        <v/>
      </c>
      <c r="I121" s="7">
        <f>IF($A121="","",MAX(SUMPRODUCT(MAX(('Günlük takip'!$B$2:$B$1001=$A121)*'Günlük takip'!$G$2:$G$1001)),SUMPRODUCT(MAX(('Günlük takip'!$B$2:$B$1001=$A121)*'Günlük takip'!$E$2:$E$1001)),SUMPRODUCT(MAX(('Bakım'!$B$2:$B$301=$A121)*'Bakım'!$C$2:$C$301))))</f>
        <v/>
      </c>
      <c r="J121" s="7">
        <f>IF($A121="","",IF(SUMPRODUCT(MAX(('Bakım'!$B$2:$B$301=$A121)*'Bakım'!$H$2:$H$301))=0,"",SUMPRODUCT(MAX(('Bakım'!$B$2:$B$301=$A121)*'Bakım'!$H$2:$H$301))-I121))</f>
        <v/>
      </c>
      <c r="K121" s="5">
        <f>IF($A121="","",IF(SUMPRODUCT(MAX(('Bakım'!$B$2:$B$301=$A121)*'Bakım'!$I$2:$I$301))=0,"",SUMPRODUCT(MAX(('Bakım'!$B$2:$B$301=$A121)*'Bakım'!$I$2:$I$301))-TODAY()))</f>
        <v/>
      </c>
      <c r="L121" s="3">
        <f>IF($A121="","",IF(OR(AND(J121&lt;&gt;"",J121&lt;=0),AND(K121&lt;&gt;"",K121&lt;=0)),"Bakım zamanı geldi",IF(AND(K121&lt;&gt;"",K121&lt;=$B$4),"Yaklaşıyor","")))</f>
        <v/>
      </c>
      <c r="M121" s="3">
        <f>IF($A121="","",'Araçlar'!P98&amp;IF(OR('Araçlar'!P98="Süresi doldu",'Araçlar'!P98="Yaklaşıyor")," · "&amp;'Araçlar'!N98,""))</f>
        <v/>
      </c>
      <c r="N121" s="7">
        <f>IF($A121="","",SUMPRODUCT(('Günlük takip'!$B$2:$B$1001=$A121)*(LEN('Günlük takip'!$O$2:$O$1001)&gt;0)))</f>
        <v/>
      </c>
    </row>
    <row r="122">
      <c r="A122" s="3">
        <f>IF('Araçlar'!A99="","",'Araçlar'!A99)</f>
        <v/>
      </c>
      <c r="B122" s="7">
        <f>IF($A122="","",COUNTIFS('Günlük takip'!$B$2:$B$1001,$A122,'Günlük takip'!$A$2:$A$1001,"&gt;="&amp;IF($B$2="",0,$B$2),'Günlük takip'!$A$2:$A$1001,"&lt;="&amp;IF($B$3="",2958465,$B$3)))</f>
        <v/>
      </c>
      <c r="C122" s="7">
        <f>IF($A122="","",SUMIFS('Günlük takip'!$L$2:$L$1001,'Günlük takip'!$B$2:$B$1001,$A122,'Günlük takip'!$A$2:$A$1001,"&gt;="&amp;IF($B$2="",0,$B$2),'Günlük takip'!$A$2:$A$1001,"&lt;="&amp;IF($B$3="",2958465,$B$3)))</f>
        <v/>
      </c>
      <c r="D122" s="8">
        <f>IF($A122="","",SUMIFS('Günlük takip'!$I$2:$I$1001,'Günlük takip'!$B$2:$B$1001,$A122,'Günlük takip'!$A$2:$A$1001,"&gt;="&amp;IF($B$2="",0,$B$2),'Günlük takip'!$A$2:$A$1001,"&lt;="&amp;IF($B$3="",2958465,$B$3)))</f>
        <v/>
      </c>
      <c r="E122" s="9">
        <f>IF($A122="","",SUMIFS('Günlük takip'!$J$2:$J$1001,'Günlük takip'!$B$2:$B$1001,$A122,'Günlük takip'!$A$2:$A$1001,"&gt;="&amp;IF($B$2="",0,$B$2),'Günlük takip'!$A$2:$A$1001,"&lt;="&amp;IF($B$3="",2958465,$B$3)))</f>
        <v/>
      </c>
      <c r="F122" s="10">
        <f>IF(OR($A122="",C122=0),"",D122/C122*100)</f>
        <v/>
      </c>
      <c r="G122" s="9">
        <f>IF($A122="","",SUMIFS('Bakım'!$G$2:$G$301,'Bakım'!$B$2:$B$301,$A122,'Bakım'!$A$2:$A$301,"&gt;="&amp;IF($B$2="",0,$B$2),'Bakım'!$A$2:$A$301,"&lt;="&amp;IF($B$3="",2958465,$B$3)))</f>
        <v/>
      </c>
      <c r="H122" s="9">
        <f>IF(OR($A122="",C122=0),"",(E122+G122)/C122)</f>
        <v/>
      </c>
      <c r="I122" s="7">
        <f>IF($A122="","",MAX(SUMPRODUCT(MAX(('Günlük takip'!$B$2:$B$1001=$A122)*'Günlük takip'!$G$2:$G$1001)),SUMPRODUCT(MAX(('Günlük takip'!$B$2:$B$1001=$A122)*'Günlük takip'!$E$2:$E$1001)),SUMPRODUCT(MAX(('Bakım'!$B$2:$B$301=$A122)*'Bakım'!$C$2:$C$301))))</f>
        <v/>
      </c>
      <c r="J122" s="7">
        <f>IF($A122="","",IF(SUMPRODUCT(MAX(('Bakım'!$B$2:$B$301=$A122)*'Bakım'!$H$2:$H$301))=0,"",SUMPRODUCT(MAX(('Bakım'!$B$2:$B$301=$A122)*'Bakım'!$H$2:$H$301))-I122))</f>
        <v/>
      </c>
      <c r="K122" s="5">
        <f>IF($A122="","",IF(SUMPRODUCT(MAX(('Bakım'!$B$2:$B$301=$A122)*'Bakım'!$I$2:$I$301))=0,"",SUMPRODUCT(MAX(('Bakım'!$B$2:$B$301=$A122)*'Bakım'!$I$2:$I$301))-TODAY()))</f>
        <v/>
      </c>
      <c r="L122" s="3">
        <f>IF($A122="","",IF(OR(AND(J122&lt;&gt;"",J122&lt;=0),AND(K122&lt;&gt;"",K122&lt;=0)),"Bakım zamanı geldi",IF(AND(K122&lt;&gt;"",K122&lt;=$B$4),"Yaklaşıyor","")))</f>
        <v/>
      </c>
      <c r="M122" s="3">
        <f>IF($A122="","",'Araçlar'!P99&amp;IF(OR('Araçlar'!P99="Süresi doldu",'Araçlar'!P99="Yaklaşıyor")," · "&amp;'Araçlar'!N99,""))</f>
        <v/>
      </c>
      <c r="N122" s="7">
        <f>IF($A122="","",SUMPRODUCT(('Günlük takip'!$B$2:$B$1001=$A122)*(LEN('Günlük takip'!$O$2:$O$1001)&gt;0)))</f>
        <v/>
      </c>
    </row>
    <row r="123">
      <c r="A123" s="3">
        <f>IF('Araçlar'!A100="","",'Araçlar'!A100)</f>
        <v/>
      </c>
      <c r="B123" s="7">
        <f>IF($A123="","",COUNTIFS('Günlük takip'!$B$2:$B$1001,$A123,'Günlük takip'!$A$2:$A$1001,"&gt;="&amp;IF($B$2="",0,$B$2),'Günlük takip'!$A$2:$A$1001,"&lt;="&amp;IF($B$3="",2958465,$B$3)))</f>
        <v/>
      </c>
      <c r="C123" s="7">
        <f>IF($A123="","",SUMIFS('Günlük takip'!$L$2:$L$1001,'Günlük takip'!$B$2:$B$1001,$A123,'Günlük takip'!$A$2:$A$1001,"&gt;="&amp;IF($B$2="",0,$B$2),'Günlük takip'!$A$2:$A$1001,"&lt;="&amp;IF($B$3="",2958465,$B$3)))</f>
        <v/>
      </c>
      <c r="D123" s="8">
        <f>IF($A123="","",SUMIFS('Günlük takip'!$I$2:$I$1001,'Günlük takip'!$B$2:$B$1001,$A123,'Günlük takip'!$A$2:$A$1001,"&gt;="&amp;IF($B$2="",0,$B$2),'Günlük takip'!$A$2:$A$1001,"&lt;="&amp;IF($B$3="",2958465,$B$3)))</f>
        <v/>
      </c>
      <c r="E123" s="9">
        <f>IF($A123="","",SUMIFS('Günlük takip'!$J$2:$J$1001,'Günlük takip'!$B$2:$B$1001,$A123,'Günlük takip'!$A$2:$A$1001,"&gt;="&amp;IF($B$2="",0,$B$2),'Günlük takip'!$A$2:$A$1001,"&lt;="&amp;IF($B$3="",2958465,$B$3)))</f>
        <v/>
      </c>
      <c r="F123" s="10">
        <f>IF(OR($A123="",C123=0),"",D123/C123*100)</f>
        <v/>
      </c>
      <c r="G123" s="9">
        <f>IF($A123="","",SUMIFS('Bakım'!$G$2:$G$301,'Bakım'!$B$2:$B$301,$A123,'Bakım'!$A$2:$A$301,"&gt;="&amp;IF($B$2="",0,$B$2),'Bakım'!$A$2:$A$301,"&lt;="&amp;IF($B$3="",2958465,$B$3)))</f>
        <v/>
      </c>
      <c r="H123" s="9">
        <f>IF(OR($A123="",C123=0),"",(E123+G123)/C123)</f>
        <v/>
      </c>
      <c r="I123" s="7">
        <f>IF($A123="","",MAX(SUMPRODUCT(MAX(('Günlük takip'!$B$2:$B$1001=$A123)*'Günlük takip'!$G$2:$G$1001)),SUMPRODUCT(MAX(('Günlük takip'!$B$2:$B$1001=$A123)*'Günlük takip'!$E$2:$E$1001)),SUMPRODUCT(MAX(('Bakım'!$B$2:$B$301=$A123)*'Bakım'!$C$2:$C$301))))</f>
        <v/>
      </c>
      <c r="J123" s="7">
        <f>IF($A123="","",IF(SUMPRODUCT(MAX(('Bakım'!$B$2:$B$301=$A123)*'Bakım'!$H$2:$H$301))=0,"",SUMPRODUCT(MAX(('Bakım'!$B$2:$B$301=$A123)*'Bakım'!$H$2:$H$301))-I123))</f>
        <v/>
      </c>
      <c r="K123" s="5">
        <f>IF($A123="","",IF(SUMPRODUCT(MAX(('Bakım'!$B$2:$B$301=$A123)*'Bakım'!$I$2:$I$301))=0,"",SUMPRODUCT(MAX(('Bakım'!$B$2:$B$301=$A123)*'Bakım'!$I$2:$I$301))-TODAY()))</f>
        <v/>
      </c>
      <c r="L123" s="3">
        <f>IF($A123="","",IF(OR(AND(J123&lt;&gt;"",J123&lt;=0),AND(K123&lt;&gt;"",K123&lt;=0)),"Bakım zamanı geldi",IF(AND(K123&lt;&gt;"",K123&lt;=$B$4),"Yaklaşıyor","")))</f>
        <v/>
      </c>
      <c r="M123" s="3">
        <f>IF($A123="","",'Araçlar'!P100&amp;IF(OR('Araçlar'!P100="Süresi doldu",'Araçlar'!P100="Yaklaşıyor")," · "&amp;'Araçlar'!N100,""))</f>
        <v/>
      </c>
      <c r="N123" s="7">
        <f>IF($A123="","",SUMPRODUCT(('Günlük takip'!$B$2:$B$1001=$A123)*(LEN('Günlük takip'!$O$2:$O$1001)&gt;0)))</f>
        <v/>
      </c>
    </row>
    <row r="124">
      <c r="A124" s="3">
        <f>IF('Araçlar'!A101="","",'Araçlar'!A101)</f>
        <v/>
      </c>
      <c r="B124" s="7">
        <f>IF($A124="","",COUNTIFS('Günlük takip'!$B$2:$B$1001,$A124,'Günlük takip'!$A$2:$A$1001,"&gt;="&amp;IF($B$2="",0,$B$2),'Günlük takip'!$A$2:$A$1001,"&lt;="&amp;IF($B$3="",2958465,$B$3)))</f>
        <v/>
      </c>
      <c r="C124" s="7">
        <f>IF($A124="","",SUMIFS('Günlük takip'!$L$2:$L$1001,'Günlük takip'!$B$2:$B$1001,$A124,'Günlük takip'!$A$2:$A$1001,"&gt;="&amp;IF($B$2="",0,$B$2),'Günlük takip'!$A$2:$A$1001,"&lt;="&amp;IF($B$3="",2958465,$B$3)))</f>
        <v/>
      </c>
      <c r="D124" s="8">
        <f>IF($A124="","",SUMIFS('Günlük takip'!$I$2:$I$1001,'Günlük takip'!$B$2:$B$1001,$A124,'Günlük takip'!$A$2:$A$1001,"&gt;="&amp;IF($B$2="",0,$B$2),'Günlük takip'!$A$2:$A$1001,"&lt;="&amp;IF($B$3="",2958465,$B$3)))</f>
        <v/>
      </c>
      <c r="E124" s="9">
        <f>IF($A124="","",SUMIFS('Günlük takip'!$J$2:$J$1001,'Günlük takip'!$B$2:$B$1001,$A124,'Günlük takip'!$A$2:$A$1001,"&gt;="&amp;IF($B$2="",0,$B$2),'Günlük takip'!$A$2:$A$1001,"&lt;="&amp;IF($B$3="",2958465,$B$3)))</f>
        <v/>
      </c>
      <c r="F124" s="10">
        <f>IF(OR($A124="",C124=0),"",D124/C124*100)</f>
        <v/>
      </c>
      <c r="G124" s="9">
        <f>IF($A124="","",SUMIFS('Bakım'!$G$2:$G$301,'Bakım'!$B$2:$B$301,$A124,'Bakım'!$A$2:$A$301,"&gt;="&amp;IF($B$2="",0,$B$2),'Bakım'!$A$2:$A$301,"&lt;="&amp;IF($B$3="",2958465,$B$3)))</f>
        <v/>
      </c>
      <c r="H124" s="9">
        <f>IF(OR($A124="",C124=0),"",(E124+G124)/C124)</f>
        <v/>
      </c>
      <c r="I124" s="7">
        <f>IF($A124="","",MAX(SUMPRODUCT(MAX(('Günlük takip'!$B$2:$B$1001=$A124)*'Günlük takip'!$G$2:$G$1001)),SUMPRODUCT(MAX(('Günlük takip'!$B$2:$B$1001=$A124)*'Günlük takip'!$E$2:$E$1001)),SUMPRODUCT(MAX(('Bakım'!$B$2:$B$301=$A124)*'Bakım'!$C$2:$C$301))))</f>
        <v/>
      </c>
      <c r="J124" s="7">
        <f>IF($A124="","",IF(SUMPRODUCT(MAX(('Bakım'!$B$2:$B$301=$A124)*'Bakım'!$H$2:$H$301))=0,"",SUMPRODUCT(MAX(('Bakım'!$B$2:$B$301=$A124)*'Bakım'!$H$2:$H$301))-I124))</f>
        <v/>
      </c>
      <c r="K124" s="5">
        <f>IF($A124="","",IF(SUMPRODUCT(MAX(('Bakım'!$B$2:$B$301=$A124)*'Bakım'!$I$2:$I$301))=0,"",SUMPRODUCT(MAX(('Bakım'!$B$2:$B$301=$A124)*'Bakım'!$I$2:$I$301))-TODAY()))</f>
        <v/>
      </c>
      <c r="L124" s="3">
        <f>IF($A124="","",IF(OR(AND(J124&lt;&gt;"",J124&lt;=0),AND(K124&lt;&gt;"",K124&lt;=0)),"Bakım zamanı geldi",IF(AND(K124&lt;&gt;"",K124&lt;=$B$4),"Yaklaşıyor","")))</f>
        <v/>
      </c>
      <c r="M124" s="3">
        <f>IF($A124="","",'Araçlar'!P101&amp;IF(OR('Araçlar'!P101="Süresi doldu",'Araçlar'!P101="Yaklaşıyor")," · "&amp;'Araçlar'!N101,""))</f>
        <v/>
      </c>
      <c r="N124" s="7">
        <f>IF($A124="","",SUMPRODUCT(('Günlük takip'!$B$2:$B$1001=$A124)*(LEN('Günlük takip'!$O$2:$O$1001)&gt;0)))</f>
        <v/>
      </c>
    </row>
  </sheetData>
  <conditionalFormatting sqref="L25:L124">
    <cfRule type="expression" priority="1" dxfId="0">
      <formula>$L25="Bakım zamanı geldi"</formula>
    </cfRule>
    <cfRule type="expression" priority="2" dxfId="1">
      <formula>$L25="Yaklaşıyor"</formula>
    </cfRule>
  </conditionalFormatting>
  <conditionalFormatting sqref="M25:M124">
    <cfRule type="expression" priority="3" dxfId="0">
      <formula>LEFT($M25,12)="Süresi doldu"</formula>
    </cfRule>
    <cfRule type="expression" priority="4" dxfId="1">
      <formula>LEFT($M25,10)="Yaklaşıyor"</formula>
    </cfRule>
  </conditionalFormatting>
  <conditionalFormatting sqref="N25:N124">
    <cfRule type="expression" priority="5" dxfId="4">
      <formula>$N25&gt;0</formula>
    </cfRule>
  </conditionalFormatting>
  <dataValidations count="2">
    <dataValidation sqref="B2:B3" showDropDown="0" showInputMessage="0" showErrorMessage="0" allowBlank="1" errorTitle="Tarih değil" error="Tarihi gg.aa.yyyy biçiminde girin." type="date" operator="greaterThan">
      <formula1>1</formula1>
    </dataValidation>
    <dataValidation sqref="B4" showDropDown="0" showInputMessage="0" showErrorMessage="0" allowBlank="1" errorTitle="Sayı değil" error="Sıfır ya da pozitif bir sayı girin (birim yazmadan).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2" t="inlineStr">
        <is>
          <t>Bu çizelge nasıl kullanılır</t>
        </is>
      </c>
    </row>
    <row r="2">
      <c r="A2" t="inlineStr"/>
    </row>
    <row r="3">
      <c r="A3" t="inlineStr">
        <is>
          <t>1. 'Araçlar' sayfasına her aracı bir kez girin: plaka, tür, mülkiyet ve belgelerin bitiş tarihleri.</t>
        </is>
      </c>
    </row>
    <row r="4">
      <c r="A4" t="inlineStr">
        <is>
          <t xml:space="preserve">   Plakayı her sayfada aynı yazın (boşluklar dahil); öteki sayfalar aracı plakadan tanır.</t>
        </is>
      </c>
    </row>
    <row r="5">
      <c r="A5" t="inlineStr">
        <is>
          <t>2. 'Günlük takip' sayfasına her çıkış için bir satır girin: tarih, plaka, sürücü, saatler, çıkış ve dönüş km'si, yakıt.</t>
        </is>
      </c>
    </row>
    <row r="6">
      <c r="A6" t="inlineStr">
        <is>
          <t xml:space="preserve">   Satırları tarih sırasıyla girin. Sahada kâğıt form kullanıyorsanız akşam buraya aktarın.</t>
        </is>
      </c>
    </row>
    <row r="7">
      <c r="A7" t="inlineStr">
        <is>
          <t>3. 'Bakım' sayfasına her bakım ya da onarımı girin; biliyorsanız sonraki bakım km'sini ve tarihini yazın.</t>
        </is>
      </c>
    </row>
    <row r="8">
      <c r="A8" t="inlineStr">
        <is>
          <t>4. 'Özet' sayfasında tarih aralığını seçin. Filo toplamı ve araç bazında tablo kendiliğinden dolar.</t>
        </is>
      </c>
    </row>
    <row r="9">
      <c r="A9" t="inlineStr"/>
    </row>
    <row r="10">
      <c r="A10" s="13" t="inlineStr">
        <is>
          <t>Hangi sütun ne yapıyor?</t>
        </is>
      </c>
    </row>
    <row r="11">
      <c r="A11" t="inlineStr">
        <is>
          <t>Mavi başlıklı sütunlar formüldür, üzerine yazmayın. Lacivert başlıklı sütunlar sizin verinizdir.</t>
        </is>
      </c>
    </row>
    <row r="12">
      <c r="A12" t="inlineStr">
        <is>
          <t>Araçlar › Durum: belgelerin en yakın bitişi geçtiyse 'Süresi doldu', Özet'teki eşik içindeyse 'Yaklaşıyor' yazar.</t>
        </is>
      </c>
    </row>
    <row r="13">
      <c r="A13" t="inlineStr">
        <is>
          <t>Eşik varsayılan olarak 30 gün; Özet sayfasındaki sarı hücreden değiştirebilirsiniz.</t>
        </is>
      </c>
    </row>
    <row r="14">
      <c r="A14" t="inlineStr">
        <is>
          <t>Tarihler dosya her açıldığında bugüne göre yeniden hesaplanır.</t>
        </is>
      </c>
    </row>
    <row r="15">
      <c r="A15" t="inlineStr"/>
    </row>
    <row r="16">
      <c r="A16" s="13" t="inlineStr">
        <is>
          <t>Kilometre kontrolü nasıl çalışıyor?</t>
        </is>
      </c>
    </row>
    <row r="17">
      <c r="A17" t="inlineStr">
        <is>
          <t>Günlük takip › Önceki dönüş km: aynı plakanın üstteki satırlardaki son dönüş km'si.</t>
        </is>
      </c>
    </row>
    <row r="18">
      <c r="A18" t="inlineStr">
        <is>
          <t>Bugünkü çıkış km'si bundan büyükse 'Kontrol' sütunu farkı yazar: arada kayda geçmemiş bir kullanım olabilir.</t>
        </is>
      </c>
    </row>
    <row r="19">
      <c r="A19" t="inlineStr">
        <is>
          <t>Küçükse ya da dönüş km'si çıkıştan küçükse yazım hatası olabilir. Plaka 'Araçlar'da yoksa ya da tarih boşsa da uyarır.</t>
        </is>
      </c>
    </row>
    <row r="20">
      <c r="A20" t="inlineStr"/>
    </row>
    <row r="21">
      <c r="A21" s="13" t="inlineStr">
        <is>
          <t>Tüketim neden satır başına hesaplanmıyor?</t>
        </is>
      </c>
    </row>
    <row r="22">
      <c r="A22" t="inlineStr">
        <is>
          <t>Depo her seferde dolmaz: bugün alınan yakıt dünkü yolun da yakıtıdır. Tek satırdan çıkan litre/100 km yanıltır.</t>
        </is>
      </c>
    </row>
    <row r="23">
      <c r="A23" t="inlineStr">
        <is>
          <t>Özet, tüketimi seçili dönemin toplam yakıtı ÷ toplam km'si olarak verir. Dönem uzadıkça sonuç gerçeğe yaklaşır.</t>
        </is>
      </c>
    </row>
    <row r="24">
      <c r="A24" t="inlineStr"/>
    </row>
    <row r="25">
      <c r="A25" s="13" t="inlineStr">
        <is>
          <t>Bakım ne zaman 'geldi' sayılıyor?</t>
        </is>
      </c>
    </row>
    <row r="26">
      <c r="A26" t="inlineStr">
        <is>
          <t>Son bilinen km (günlük kayıt ve bakım km'sinin en büyüğü) sonraki bakım km'sine ulaştıysa ya da sonraki bakım</t>
        </is>
      </c>
    </row>
    <row r="27">
      <c r="A27" t="inlineStr">
        <is>
          <t>tarihi geçtiyse. Hedef yazmadığınız bakım satırları hesabı değiştirmez; en ileri hedef geçerlidir.</t>
        </is>
      </c>
    </row>
    <row r="28">
      <c r="A28" t="inlineStr"/>
    </row>
    <row r="29">
      <c r="A29" s="13" t="inlineStr">
        <is>
          <t>Kâğıt form</t>
        </is>
      </c>
    </row>
    <row r="30">
      <c r="A30" t="inlineStr">
        <is>
          <t>Sahada doldurulacak günlük araç takip formu ve araç teslim (zimmet) tutanağı ayrı bir Word dosyasında:</t>
        </is>
      </c>
    </row>
    <row r="31">
      <c r="A31" t="inlineStr">
        <is>
          <t>seferiai.com/tr/arac-takip-formu</t>
        </is>
      </c>
    </row>
    <row r="32">
      <c r="A32" t="inlineStr"/>
    </row>
    <row r="33">
      <c r="A33" t="inlineStr">
        <is>
          <t>Seferi'de araç ve sürücü evrakının bitiş tarihi araç kaydında durur; süresi 30 gün içinde dolacak evrak panoda görünür.</t>
        </is>
      </c>
    </row>
    <row r="34">
      <c r="A34" t="inlineStr"/>
    </row>
    <row r="35">
      <c r="A35" s="13" t="inlineStr">
        <is>
          <t>Bilerek olmayanlar: hiçbir hücrede hazır tutar, tüketim, bakım aralığı ya da yasal süre yoktur.</t>
        </is>
      </c>
    </row>
    <row r="36">
      <c r="A36" t="inlineStr">
        <is>
          <t>Muayene ve bakım aralıkları araca ve kullanıma göre değişir; tarihleri belgeden ve servisten yazın.</t>
        </is>
      </c>
    </row>
    <row r="37">
      <c r="A37" t="inlineStr"/>
    </row>
    <row r="38">
      <c r="A38" t="inlineStr">
        <is>
          <t>Şablon 100 araç, 1000 günlük satır ve 300 bakım satırı için hazırlandı. Fazlası için son satırı aşağı kopyalayın.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2026-10-20T06:38:29Z</dcterms:created>
  <dcterms:modified xmlns:dcterms="http://purl.org/dc/terms/" xmlns:xsi="http://www.w3.org/2001/XMLSchema-instance" xsi:type="dcterms:W3CDTF">2026-10-20T06:38:29Z</dcterms:modified>
</cp:coreProperties>
</file>