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ferler" sheetId="1" state="visible" r:id="rId1"/>
    <sheet xmlns:r="http://schemas.openxmlformats.org/officeDocument/2006/relationships" name="Sabit giderler" sheetId="2" state="visible" r:id="rId2"/>
    <sheet xmlns:r="http://schemas.openxmlformats.org/officeDocument/2006/relationships" name="Araç giderleri" sheetId="3" state="visible" r:id="rId3"/>
    <sheet xmlns:r="http://schemas.openxmlformats.org/officeDocument/2006/relationships" name="Özet" sheetId="4" state="visible" r:id="rId4"/>
    <sheet xmlns:r="http://schemas.openxmlformats.org/officeDocument/2006/relationships" name="Göstergeler" sheetId="5" state="visible" r:id="rId5"/>
    <sheet xmlns:r="http://schemas.openxmlformats.org/officeDocument/2006/relationships" name="Nasıl kullanılır" sheetId="6" state="visible" r:id="rId6"/>
  </sheets>
  <definedNames>
    <definedName name="_xlnm.Print_Titles" localSheetId="0">'Seferler'!$1:$1</definedName>
    <definedName name="_xlnm.Print_Titles" localSheetId="1">'Sabit giderler'!$1:$1</definedName>
    <definedName name="_xlnm.Print_Titles" localSheetId="2">'Araç giderleri'!$1:$1</definedName>
    <definedName name="_xlnm.Print_Titles" localSheetId="3">'Özet'!$1:$1</definedName>
    <definedName name="_xlnm.Print_Titles" localSheetId="4">'Göstergeler'!$1:$1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dd.mm.yyyy;;&quot;&quot;"/>
    <numFmt numFmtId="166" formatCode="0.0%"/>
    <numFmt numFmtId="167" formatCode="#,##0.00;-#,##0.00;&quot;–&quot;"/>
  </numFmts>
  <fonts count="7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13"/>
    </font>
    <font>
      <b val="1"/>
      <sz val="10"/>
    </font>
    <font>
      <b val="1"/>
      <color rgb="00991B1B"/>
      <sz val="10"/>
    </font>
    <font>
      <color rgb="006B7280"/>
      <sz val="9"/>
    </font>
    <font>
      <b val="1"/>
      <sz val="11"/>
    </font>
  </fonts>
  <fills count="5">
    <fill>
      <patternFill/>
    </fill>
    <fill>
      <patternFill patternType="gray125"/>
    </fill>
    <fill>
      <patternFill patternType="solid">
        <fgColor rgb="000F1A2E"/>
      </patternFill>
    </fill>
    <fill>
      <patternFill patternType="solid">
        <fgColor rgb="000038AB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16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4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4" borderId="0" pivotButton="0" quotePrefix="0" xfId="0"/>
    <xf numFmtId="165" fontId="0" fillId="0" borderId="0" pivotButton="0" quotePrefix="0" xfId="0"/>
    <xf numFmtId="3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3" borderId="0" pivotButton="0" quotePrefix="0" xfId="0"/>
    <xf numFmtId="167" fontId="0" fillId="0" borderId="1" pivotButton="0" quotePrefix="0" xfId="0"/>
    <xf numFmtId="166" fontId="0" fillId="0" borderId="1" pivotButton="0" quotePrefix="0" xfId="0"/>
    <xf numFmtId="0" fontId="3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6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991B1B"/>
      </font>
    </dxf>
    <dxf>
      <font>
        <b val="1"/>
        <color rgb="00991B1B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100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2" customWidth="1" min="3" max="3"/>
    <col width="22" customWidth="1" min="4" max="4"/>
    <col width="18" customWidth="1" min="5" max="5"/>
    <col width="18" customWidth="1" min="6" max="6"/>
    <col width="12" customWidth="1" min="7" max="7"/>
    <col width="11" customWidth="1" min="8" max="8"/>
    <col width="22" customWidth="1" min="9" max="9"/>
    <col width="11" customWidth="1" min="10" max="10"/>
    <col width="19" customWidth="1" min="11" max="11"/>
    <col width="26" customWidth="1" min="12" max="12"/>
    <col width="22" customWidth="1" min="13" max="13"/>
    <col width="22" customWidth="1" min="14" max="14"/>
    <col width="24" customWidth="1" min="15" max="15"/>
    <col width="16" customWidth="1" min="16" max="16"/>
    <col width="14" customWidth="1" min="17" max="17"/>
    <col width="13" customWidth="1" min="18" max="18"/>
    <col width="17" customWidth="1" min="19" max="19"/>
    <col width="42" customWidth="1" min="20" max="20"/>
  </cols>
  <sheetData>
    <row r="1" ht="32" customHeight="1">
      <c r="A1" s="1" t="inlineStr">
        <is>
          <t>Tarih</t>
        </is>
      </c>
      <c r="B1" s="1" t="inlineStr">
        <is>
          <t>Plaka</t>
        </is>
      </c>
      <c r="C1" s="1" t="inlineStr">
        <is>
          <t>Mülkiyet</t>
        </is>
      </c>
      <c r="D1" s="1" t="inlineStr">
        <is>
          <t>Müşteri</t>
        </is>
      </c>
      <c r="E1" s="1" t="inlineStr">
        <is>
          <t>Yükleme yeri</t>
        </is>
      </c>
      <c r="F1" s="1" t="inlineStr">
        <is>
          <t>Teslim yeri</t>
        </is>
      </c>
      <c r="G1" s="1" t="inlineStr">
        <is>
          <t>Yüklü km</t>
        </is>
      </c>
      <c r="H1" s="1" t="inlineStr">
        <is>
          <t>Boş km</t>
        </is>
      </c>
      <c r="I1" s="1" t="inlineStr">
        <is>
          <t>Navlun (KDV hariç)</t>
        </is>
      </c>
      <c r="J1" s="1" t="inlineStr">
        <is>
          <t>Yakıt</t>
        </is>
      </c>
      <c r="K1" s="1" t="inlineStr">
        <is>
          <t>Otoyol ve köprü</t>
        </is>
      </c>
      <c r="L1" s="1" t="inlineStr">
        <is>
          <t>Sürücü payı / harcırah</t>
        </is>
      </c>
      <c r="M1" s="1" t="inlineStr">
        <is>
          <t>Diğer sefer gideri</t>
        </is>
      </c>
      <c r="N1" s="1" t="inlineStr">
        <is>
          <t>Tedarikçiye ödenen</t>
        </is>
      </c>
      <c r="O1" s="1" t="inlineStr">
        <is>
          <t>Not</t>
        </is>
      </c>
      <c r="P1" s="2" t="inlineStr">
        <is>
          <t>Sefer gideri</t>
        </is>
      </c>
      <c r="Q1" s="2" t="inlineStr">
        <is>
          <t>Sefer kârı</t>
        </is>
      </c>
      <c r="R1" s="2" t="inlineStr">
        <is>
          <t>Toplam km</t>
        </is>
      </c>
      <c r="S1" s="2" t="inlineStr">
        <is>
          <t>Km başı gelir</t>
        </is>
      </c>
      <c r="T1" s="2" t="inlineStr">
        <is>
          <t>Durum</t>
        </is>
      </c>
    </row>
    <row r="2">
      <c r="A2" s="3" t="n"/>
      <c r="B2" s="4" t="n"/>
      <c r="C2" s="4" t="n"/>
      <c r="D2" s="4" t="n"/>
      <c r="E2" s="4" t="n"/>
      <c r="F2" s="4" t="n"/>
      <c r="G2" s="5" t="n"/>
      <c r="H2" s="5" t="n"/>
      <c r="I2" s="6" t="n"/>
      <c r="J2" s="6" t="n"/>
      <c r="K2" s="6" t="n"/>
      <c r="L2" s="6" t="n"/>
      <c r="M2" s="6" t="n"/>
      <c r="N2" s="6" t="n"/>
      <c r="O2" s="4" t="n"/>
      <c r="P2" s="6">
        <f>IF(COUNT(J2:N2)=0,"",SUM(J2:N2))</f>
        <v/>
      </c>
      <c r="Q2" s="6">
        <f>IF(OR(NOT(ISNUMBER(A2)),B2="",AND(C2&lt;&gt;"Özmal",C2&lt;&gt;"Tedarikçi"),NOT(ISNUMBER(I2)),AND(C2="Tedarikçi",NOT(ISNUMBER(N2))),P2=""),"",I2-P2)</f>
        <v/>
      </c>
      <c r="R2" s="5">
        <f>IF(COUNT(G2:H2)=0,"",SUM(G2:H2))</f>
        <v/>
      </c>
      <c r="S2" s="6">
        <f>IF(OR(Q2="",R2="",R2=0),"",I2/R2)</f>
        <v/>
      </c>
      <c r="T2" s="4">
        <f>IF(COUNTA(A2:O2)=0,"",IF(NOT(ISNUMBER(A2)),"Hesaba girmedi: tarih yok",IF(B2="","Hesaba girmedi: plaka yok",IF(AND(C2&lt;&gt;"Özmal",C2&lt;&gt;"Tedarikçi"),"Hesaba girmedi: mülkiyet seçilmedi",IF(NOT(ISNUMBER(I2)),"Hesaba girmedi: navlun yok",IF(AND(C2="Tedarikçi",NOT(ISNUMBER(N2))),"Hesaba girmedi: tedarikçiye ödenen yok",IF(P2="","Hesaba girmedi: gider yok",IF(AND(C2="Özmal",COUNTIF('Sabit giderler'!$A$2:$A$101,B2)=0),"Plaka Sabit giderler'de yok",IF(AND(C2="Tedarikçi",COUNTIF('Sabit giderler'!$A$2:$A$101,B2)&gt;0),"Plaka özmal listesinde, Tedarikçi seçilmiş",IF(AND(C2="Tedarikçi",COUNT(J2,L2)&gt;0),"Tedarikçi işinde yakıt ya da sürücü yazılı",IF(AND(C2="Özmal",ISNUMBER(N2)),"Özmal işte tedarikçiye ödenen yazılı",IF(R2="","Km yazılmadı",""))))))))))))</f>
        <v/>
      </c>
    </row>
    <row r="3">
      <c r="A3" s="3" t="n"/>
      <c r="B3" s="4" t="n"/>
      <c r="C3" s="4" t="n"/>
      <c r="D3" s="4" t="n"/>
      <c r="E3" s="4" t="n"/>
      <c r="F3" s="4" t="n"/>
      <c r="G3" s="5" t="n"/>
      <c r="H3" s="5" t="n"/>
      <c r="I3" s="6" t="n"/>
      <c r="J3" s="6" t="n"/>
      <c r="K3" s="6" t="n"/>
      <c r="L3" s="6" t="n"/>
      <c r="M3" s="6" t="n"/>
      <c r="N3" s="6" t="n"/>
      <c r="O3" s="4" t="n"/>
      <c r="P3" s="6">
        <f>IF(COUNT(J3:N3)=0,"",SUM(J3:N3))</f>
        <v/>
      </c>
      <c r="Q3" s="6">
        <f>IF(OR(NOT(ISNUMBER(A3)),B3="",AND(C3&lt;&gt;"Özmal",C3&lt;&gt;"Tedarikçi"),NOT(ISNUMBER(I3)),AND(C3="Tedarikçi",NOT(ISNUMBER(N3))),P3=""),"",I3-P3)</f>
        <v/>
      </c>
      <c r="R3" s="5">
        <f>IF(COUNT(G3:H3)=0,"",SUM(G3:H3))</f>
        <v/>
      </c>
      <c r="S3" s="6">
        <f>IF(OR(Q3="",R3="",R3=0),"",I3/R3)</f>
        <v/>
      </c>
      <c r="T3" s="4">
        <f>IF(COUNTA(A3:O3)=0,"",IF(NOT(ISNUMBER(A3)),"Hesaba girmedi: tarih yok",IF(B3="","Hesaba girmedi: plaka yok",IF(AND(C3&lt;&gt;"Özmal",C3&lt;&gt;"Tedarikçi"),"Hesaba girmedi: mülkiyet seçilmedi",IF(NOT(ISNUMBER(I3)),"Hesaba girmedi: navlun yok",IF(AND(C3="Tedarikçi",NOT(ISNUMBER(N3))),"Hesaba girmedi: tedarikçiye ödenen yok",IF(P3="","Hesaba girmedi: gider yok",IF(AND(C3="Özmal",COUNTIF('Sabit giderler'!$A$2:$A$101,B3)=0),"Plaka Sabit giderler'de yok",IF(AND(C3="Tedarikçi",COUNTIF('Sabit giderler'!$A$2:$A$101,B3)&gt;0),"Plaka özmal listesinde, Tedarikçi seçilmiş",IF(AND(C3="Tedarikçi",COUNT(J3,L3)&gt;0),"Tedarikçi işinde yakıt ya da sürücü yazılı",IF(AND(C3="Özmal",ISNUMBER(N3)),"Özmal işte tedarikçiye ödenen yazılı",IF(R3="","Km yazılmadı",""))))))))))))</f>
        <v/>
      </c>
    </row>
    <row r="4">
      <c r="A4" s="3" t="n"/>
      <c r="B4" s="4" t="n"/>
      <c r="C4" s="4" t="n"/>
      <c r="D4" s="4" t="n"/>
      <c r="E4" s="4" t="n"/>
      <c r="F4" s="4" t="n"/>
      <c r="G4" s="5" t="n"/>
      <c r="H4" s="5" t="n"/>
      <c r="I4" s="6" t="n"/>
      <c r="J4" s="6" t="n"/>
      <c r="K4" s="6" t="n"/>
      <c r="L4" s="6" t="n"/>
      <c r="M4" s="6" t="n"/>
      <c r="N4" s="6" t="n"/>
      <c r="O4" s="4" t="n"/>
      <c r="P4" s="6">
        <f>IF(COUNT(J4:N4)=0,"",SUM(J4:N4))</f>
        <v/>
      </c>
      <c r="Q4" s="6">
        <f>IF(OR(NOT(ISNUMBER(A4)),B4="",AND(C4&lt;&gt;"Özmal",C4&lt;&gt;"Tedarikçi"),NOT(ISNUMBER(I4)),AND(C4="Tedarikçi",NOT(ISNUMBER(N4))),P4=""),"",I4-P4)</f>
        <v/>
      </c>
      <c r="R4" s="5">
        <f>IF(COUNT(G4:H4)=0,"",SUM(G4:H4))</f>
        <v/>
      </c>
      <c r="S4" s="6">
        <f>IF(OR(Q4="",R4="",R4=0),"",I4/R4)</f>
        <v/>
      </c>
      <c r="T4" s="4">
        <f>IF(COUNTA(A4:O4)=0,"",IF(NOT(ISNUMBER(A4)),"Hesaba girmedi: tarih yok",IF(B4="","Hesaba girmedi: plaka yok",IF(AND(C4&lt;&gt;"Özmal",C4&lt;&gt;"Tedarikçi"),"Hesaba girmedi: mülkiyet seçilmedi",IF(NOT(ISNUMBER(I4)),"Hesaba girmedi: navlun yok",IF(AND(C4="Tedarikçi",NOT(ISNUMBER(N4))),"Hesaba girmedi: tedarikçiye ödenen yok",IF(P4="","Hesaba girmedi: gider yok",IF(AND(C4="Özmal",COUNTIF('Sabit giderler'!$A$2:$A$101,B4)=0),"Plaka Sabit giderler'de yok",IF(AND(C4="Tedarikçi",COUNTIF('Sabit giderler'!$A$2:$A$101,B4)&gt;0),"Plaka özmal listesinde, Tedarikçi seçilmiş",IF(AND(C4="Tedarikçi",COUNT(J4,L4)&gt;0),"Tedarikçi işinde yakıt ya da sürücü yazılı",IF(AND(C4="Özmal",ISNUMBER(N4)),"Özmal işte tedarikçiye ödenen yazılı",IF(R4="","Km yazılmadı",""))))))))))))</f>
        <v/>
      </c>
    </row>
    <row r="5">
      <c r="A5" s="3" t="n"/>
      <c r="B5" s="4" t="n"/>
      <c r="C5" s="4" t="n"/>
      <c r="D5" s="4" t="n"/>
      <c r="E5" s="4" t="n"/>
      <c r="F5" s="4" t="n"/>
      <c r="G5" s="5" t="n"/>
      <c r="H5" s="5" t="n"/>
      <c r="I5" s="6" t="n"/>
      <c r="J5" s="6" t="n"/>
      <c r="K5" s="6" t="n"/>
      <c r="L5" s="6" t="n"/>
      <c r="M5" s="6" t="n"/>
      <c r="N5" s="6" t="n"/>
      <c r="O5" s="4" t="n"/>
      <c r="P5" s="6">
        <f>IF(COUNT(J5:N5)=0,"",SUM(J5:N5))</f>
        <v/>
      </c>
      <c r="Q5" s="6">
        <f>IF(OR(NOT(ISNUMBER(A5)),B5="",AND(C5&lt;&gt;"Özmal",C5&lt;&gt;"Tedarikçi"),NOT(ISNUMBER(I5)),AND(C5="Tedarikçi",NOT(ISNUMBER(N5))),P5=""),"",I5-P5)</f>
        <v/>
      </c>
      <c r="R5" s="5">
        <f>IF(COUNT(G5:H5)=0,"",SUM(G5:H5))</f>
        <v/>
      </c>
      <c r="S5" s="6">
        <f>IF(OR(Q5="",R5="",R5=0),"",I5/R5)</f>
        <v/>
      </c>
      <c r="T5" s="4">
        <f>IF(COUNTA(A5:O5)=0,"",IF(NOT(ISNUMBER(A5)),"Hesaba girmedi: tarih yok",IF(B5="","Hesaba girmedi: plaka yok",IF(AND(C5&lt;&gt;"Özmal",C5&lt;&gt;"Tedarikçi"),"Hesaba girmedi: mülkiyet seçilmedi",IF(NOT(ISNUMBER(I5)),"Hesaba girmedi: navlun yok",IF(AND(C5="Tedarikçi",NOT(ISNUMBER(N5))),"Hesaba girmedi: tedarikçiye ödenen yok",IF(P5="","Hesaba girmedi: gider yok",IF(AND(C5="Özmal",COUNTIF('Sabit giderler'!$A$2:$A$101,B5)=0),"Plaka Sabit giderler'de yok",IF(AND(C5="Tedarikçi",COUNTIF('Sabit giderler'!$A$2:$A$101,B5)&gt;0),"Plaka özmal listesinde, Tedarikçi seçilmiş",IF(AND(C5="Tedarikçi",COUNT(J5,L5)&gt;0),"Tedarikçi işinde yakıt ya da sürücü yazılı",IF(AND(C5="Özmal",ISNUMBER(N5)),"Özmal işte tedarikçiye ödenen yazılı",IF(R5="","Km yazılmadı",""))))))))))))</f>
        <v/>
      </c>
    </row>
    <row r="6">
      <c r="A6" s="3" t="n"/>
      <c r="B6" s="4" t="n"/>
      <c r="C6" s="4" t="n"/>
      <c r="D6" s="4" t="n"/>
      <c r="E6" s="4" t="n"/>
      <c r="F6" s="4" t="n"/>
      <c r="G6" s="5" t="n"/>
      <c r="H6" s="5" t="n"/>
      <c r="I6" s="6" t="n"/>
      <c r="J6" s="6" t="n"/>
      <c r="K6" s="6" t="n"/>
      <c r="L6" s="6" t="n"/>
      <c r="M6" s="6" t="n"/>
      <c r="N6" s="6" t="n"/>
      <c r="O6" s="4" t="n"/>
      <c r="P6" s="6">
        <f>IF(COUNT(J6:N6)=0,"",SUM(J6:N6))</f>
        <v/>
      </c>
      <c r="Q6" s="6">
        <f>IF(OR(NOT(ISNUMBER(A6)),B6="",AND(C6&lt;&gt;"Özmal",C6&lt;&gt;"Tedarikçi"),NOT(ISNUMBER(I6)),AND(C6="Tedarikçi",NOT(ISNUMBER(N6))),P6=""),"",I6-P6)</f>
        <v/>
      </c>
      <c r="R6" s="5">
        <f>IF(COUNT(G6:H6)=0,"",SUM(G6:H6))</f>
        <v/>
      </c>
      <c r="S6" s="6">
        <f>IF(OR(Q6="",R6="",R6=0),"",I6/R6)</f>
        <v/>
      </c>
      <c r="T6" s="4">
        <f>IF(COUNTA(A6:O6)=0,"",IF(NOT(ISNUMBER(A6)),"Hesaba girmedi: tarih yok",IF(B6="","Hesaba girmedi: plaka yok",IF(AND(C6&lt;&gt;"Özmal",C6&lt;&gt;"Tedarikçi"),"Hesaba girmedi: mülkiyet seçilmedi",IF(NOT(ISNUMBER(I6)),"Hesaba girmedi: navlun yok",IF(AND(C6="Tedarikçi",NOT(ISNUMBER(N6))),"Hesaba girmedi: tedarikçiye ödenen yok",IF(P6="","Hesaba girmedi: gider yok",IF(AND(C6="Özmal",COUNTIF('Sabit giderler'!$A$2:$A$101,B6)=0),"Plaka Sabit giderler'de yok",IF(AND(C6="Tedarikçi",COUNTIF('Sabit giderler'!$A$2:$A$101,B6)&gt;0),"Plaka özmal listesinde, Tedarikçi seçilmiş",IF(AND(C6="Tedarikçi",COUNT(J6,L6)&gt;0),"Tedarikçi işinde yakıt ya da sürücü yazılı",IF(AND(C6="Özmal",ISNUMBER(N6)),"Özmal işte tedarikçiye ödenen yazılı",IF(R6="","Km yazılmadı",""))))))))))))</f>
        <v/>
      </c>
    </row>
    <row r="7">
      <c r="A7" s="3" t="n"/>
      <c r="B7" s="4" t="n"/>
      <c r="C7" s="4" t="n"/>
      <c r="D7" s="4" t="n"/>
      <c r="E7" s="4" t="n"/>
      <c r="F7" s="4" t="n"/>
      <c r="G7" s="5" t="n"/>
      <c r="H7" s="5" t="n"/>
      <c r="I7" s="6" t="n"/>
      <c r="J7" s="6" t="n"/>
      <c r="K7" s="6" t="n"/>
      <c r="L7" s="6" t="n"/>
      <c r="M7" s="6" t="n"/>
      <c r="N7" s="6" t="n"/>
      <c r="O7" s="4" t="n"/>
      <c r="P7" s="6">
        <f>IF(COUNT(J7:N7)=0,"",SUM(J7:N7))</f>
        <v/>
      </c>
      <c r="Q7" s="6">
        <f>IF(OR(NOT(ISNUMBER(A7)),B7="",AND(C7&lt;&gt;"Özmal",C7&lt;&gt;"Tedarikçi"),NOT(ISNUMBER(I7)),AND(C7="Tedarikçi",NOT(ISNUMBER(N7))),P7=""),"",I7-P7)</f>
        <v/>
      </c>
      <c r="R7" s="5">
        <f>IF(COUNT(G7:H7)=0,"",SUM(G7:H7))</f>
        <v/>
      </c>
      <c r="S7" s="6">
        <f>IF(OR(Q7="",R7="",R7=0),"",I7/R7)</f>
        <v/>
      </c>
      <c r="T7" s="4">
        <f>IF(COUNTA(A7:O7)=0,"",IF(NOT(ISNUMBER(A7)),"Hesaba girmedi: tarih yok",IF(B7="","Hesaba girmedi: plaka yok",IF(AND(C7&lt;&gt;"Özmal",C7&lt;&gt;"Tedarikçi"),"Hesaba girmedi: mülkiyet seçilmedi",IF(NOT(ISNUMBER(I7)),"Hesaba girmedi: navlun yok",IF(AND(C7="Tedarikçi",NOT(ISNUMBER(N7))),"Hesaba girmedi: tedarikçiye ödenen yok",IF(P7="","Hesaba girmedi: gider yok",IF(AND(C7="Özmal",COUNTIF('Sabit giderler'!$A$2:$A$101,B7)=0),"Plaka Sabit giderler'de yok",IF(AND(C7="Tedarikçi",COUNTIF('Sabit giderler'!$A$2:$A$101,B7)&gt;0),"Plaka özmal listesinde, Tedarikçi seçilmiş",IF(AND(C7="Tedarikçi",COUNT(J7,L7)&gt;0),"Tedarikçi işinde yakıt ya da sürücü yazılı",IF(AND(C7="Özmal",ISNUMBER(N7)),"Özmal işte tedarikçiye ödenen yazılı",IF(R7="","Km yazılmadı",""))))))))))))</f>
        <v/>
      </c>
    </row>
    <row r="8">
      <c r="A8" s="3" t="n"/>
      <c r="B8" s="4" t="n"/>
      <c r="C8" s="4" t="n"/>
      <c r="D8" s="4" t="n"/>
      <c r="E8" s="4" t="n"/>
      <c r="F8" s="4" t="n"/>
      <c r="G8" s="5" t="n"/>
      <c r="H8" s="5" t="n"/>
      <c r="I8" s="6" t="n"/>
      <c r="J8" s="6" t="n"/>
      <c r="K8" s="6" t="n"/>
      <c r="L8" s="6" t="n"/>
      <c r="M8" s="6" t="n"/>
      <c r="N8" s="6" t="n"/>
      <c r="O8" s="4" t="n"/>
      <c r="P8" s="6">
        <f>IF(COUNT(J8:N8)=0,"",SUM(J8:N8))</f>
        <v/>
      </c>
      <c r="Q8" s="6">
        <f>IF(OR(NOT(ISNUMBER(A8)),B8="",AND(C8&lt;&gt;"Özmal",C8&lt;&gt;"Tedarikçi"),NOT(ISNUMBER(I8)),AND(C8="Tedarikçi",NOT(ISNUMBER(N8))),P8=""),"",I8-P8)</f>
        <v/>
      </c>
      <c r="R8" s="5">
        <f>IF(COUNT(G8:H8)=0,"",SUM(G8:H8))</f>
        <v/>
      </c>
      <c r="S8" s="6">
        <f>IF(OR(Q8="",R8="",R8=0),"",I8/R8)</f>
        <v/>
      </c>
      <c r="T8" s="4">
        <f>IF(COUNTA(A8:O8)=0,"",IF(NOT(ISNUMBER(A8)),"Hesaba girmedi: tarih yok",IF(B8="","Hesaba girmedi: plaka yok",IF(AND(C8&lt;&gt;"Özmal",C8&lt;&gt;"Tedarikçi"),"Hesaba girmedi: mülkiyet seçilmedi",IF(NOT(ISNUMBER(I8)),"Hesaba girmedi: navlun yok",IF(AND(C8="Tedarikçi",NOT(ISNUMBER(N8))),"Hesaba girmedi: tedarikçiye ödenen yok",IF(P8="","Hesaba girmedi: gider yok",IF(AND(C8="Özmal",COUNTIF('Sabit giderler'!$A$2:$A$101,B8)=0),"Plaka Sabit giderler'de yok",IF(AND(C8="Tedarikçi",COUNTIF('Sabit giderler'!$A$2:$A$101,B8)&gt;0),"Plaka özmal listesinde, Tedarikçi seçilmiş",IF(AND(C8="Tedarikçi",COUNT(J8,L8)&gt;0),"Tedarikçi işinde yakıt ya da sürücü yazılı",IF(AND(C8="Özmal",ISNUMBER(N8)),"Özmal işte tedarikçiye ödenen yazılı",IF(R8="","Km yazılmadı",""))))))))))))</f>
        <v/>
      </c>
    </row>
    <row r="9">
      <c r="A9" s="3" t="n"/>
      <c r="B9" s="4" t="n"/>
      <c r="C9" s="4" t="n"/>
      <c r="D9" s="4" t="n"/>
      <c r="E9" s="4" t="n"/>
      <c r="F9" s="4" t="n"/>
      <c r="G9" s="5" t="n"/>
      <c r="H9" s="5" t="n"/>
      <c r="I9" s="6" t="n"/>
      <c r="J9" s="6" t="n"/>
      <c r="K9" s="6" t="n"/>
      <c r="L9" s="6" t="n"/>
      <c r="M9" s="6" t="n"/>
      <c r="N9" s="6" t="n"/>
      <c r="O9" s="4" t="n"/>
      <c r="P9" s="6">
        <f>IF(COUNT(J9:N9)=0,"",SUM(J9:N9))</f>
        <v/>
      </c>
      <c r="Q9" s="6">
        <f>IF(OR(NOT(ISNUMBER(A9)),B9="",AND(C9&lt;&gt;"Özmal",C9&lt;&gt;"Tedarikçi"),NOT(ISNUMBER(I9)),AND(C9="Tedarikçi",NOT(ISNUMBER(N9))),P9=""),"",I9-P9)</f>
        <v/>
      </c>
      <c r="R9" s="5">
        <f>IF(COUNT(G9:H9)=0,"",SUM(G9:H9))</f>
        <v/>
      </c>
      <c r="S9" s="6">
        <f>IF(OR(Q9="",R9="",R9=0),"",I9/R9)</f>
        <v/>
      </c>
      <c r="T9" s="4">
        <f>IF(COUNTA(A9:O9)=0,"",IF(NOT(ISNUMBER(A9)),"Hesaba girmedi: tarih yok",IF(B9="","Hesaba girmedi: plaka yok",IF(AND(C9&lt;&gt;"Özmal",C9&lt;&gt;"Tedarikçi"),"Hesaba girmedi: mülkiyet seçilmedi",IF(NOT(ISNUMBER(I9)),"Hesaba girmedi: navlun yok",IF(AND(C9="Tedarikçi",NOT(ISNUMBER(N9))),"Hesaba girmedi: tedarikçiye ödenen yok",IF(P9="","Hesaba girmedi: gider yok",IF(AND(C9="Özmal",COUNTIF('Sabit giderler'!$A$2:$A$101,B9)=0),"Plaka Sabit giderler'de yok",IF(AND(C9="Tedarikçi",COUNTIF('Sabit giderler'!$A$2:$A$101,B9)&gt;0),"Plaka özmal listesinde, Tedarikçi seçilmiş",IF(AND(C9="Tedarikçi",COUNT(J9,L9)&gt;0),"Tedarikçi işinde yakıt ya da sürücü yazılı",IF(AND(C9="Özmal",ISNUMBER(N9)),"Özmal işte tedarikçiye ödenen yazılı",IF(R9="","Km yazılmadı",""))))))))))))</f>
        <v/>
      </c>
    </row>
    <row r="10">
      <c r="A10" s="3" t="n"/>
      <c r="B10" s="4" t="n"/>
      <c r="C10" s="4" t="n"/>
      <c r="D10" s="4" t="n"/>
      <c r="E10" s="4" t="n"/>
      <c r="F10" s="4" t="n"/>
      <c r="G10" s="5" t="n"/>
      <c r="H10" s="5" t="n"/>
      <c r="I10" s="6" t="n"/>
      <c r="J10" s="6" t="n"/>
      <c r="K10" s="6" t="n"/>
      <c r="L10" s="6" t="n"/>
      <c r="M10" s="6" t="n"/>
      <c r="N10" s="6" t="n"/>
      <c r="O10" s="4" t="n"/>
      <c r="P10" s="6">
        <f>IF(COUNT(J10:N10)=0,"",SUM(J10:N10))</f>
        <v/>
      </c>
      <c r="Q10" s="6">
        <f>IF(OR(NOT(ISNUMBER(A10)),B10="",AND(C10&lt;&gt;"Özmal",C10&lt;&gt;"Tedarikçi"),NOT(ISNUMBER(I10)),AND(C10="Tedarikçi",NOT(ISNUMBER(N10))),P10=""),"",I10-P10)</f>
        <v/>
      </c>
      <c r="R10" s="5">
        <f>IF(COUNT(G10:H10)=0,"",SUM(G10:H10))</f>
        <v/>
      </c>
      <c r="S10" s="6">
        <f>IF(OR(Q10="",R10="",R10=0),"",I10/R10)</f>
        <v/>
      </c>
      <c r="T10" s="4">
        <f>IF(COUNTA(A10:O10)=0,"",IF(NOT(ISNUMBER(A10)),"Hesaba girmedi: tarih yok",IF(B10="","Hesaba girmedi: plaka yok",IF(AND(C10&lt;&gt;"Özmal",C10&lt;&gt;"Tedarikçi"),"Hesaba girmedi: mülkiyet seçilmedi",IF(NOT(ISNUMBER(I10)),"Hesaba girmedi: navlun yok",IF(AND(C10="Tedarikçi",NOT(ISNUMBER(N10))),"Hesaba girmedi: tedarikçiye ödenen yok",IF(P10="","Hesaba girmedi: gider yok",IF(AND(C10="Özmal",COUNTIF('Sabit giderler'!$A$2:$A$101,B10)=0),"Plaka Sabit giderler'de yok",IF(AND(C10="Tedarikçi",COUNTIF('Sabit giderler'!$A$2:$A$101,B10)&gt;0),"Plaka özmal listesinde, Tedarikçi seçilmiş",IF(AND(C10="Tedarikçi",COUNT(J10,L10)&gt;0),"Tedarikçi işinde yakıt ya da sürücü yazılı",IF(AND(C10="Özmal",ISNUMBER(N10)),"Özmal işte tedarikçiye ödenen yazılı",IF(R10="","Km yazılmadı",""))))))))))))</f>
        <v/>
      </c>
    </row>
    <row r="11">
      <c r="A11" s="3" t="n"/>
      <c r="B11" s="4" t="n"/>
      <c r="C11" s="4" t="n"/>
      <c r="D11" s="4" t="n"/>
      <c r="E11" s="4" t="n"/>
      <c r="F11" s="4" t="n"/>
      <c r="G11" s="5" t="n"/>
      <c r="H11" s="5" t="n"/>
      <c r="I11" s="6" t="n"/>
      <c r="J11" s="6" t="n"/>
      <c r="K11" s="6" t="n"/>
      <c r="L11" s="6" t="n"/>
      <c r="M11" s="6" t="n"/>
      <c r="N11" s="6" t="n"/>
      <c r="O11" s="4" t="n"/>
      <c r="P11" s="6">
        <f>IF(COUNT(J11:N11)=0,"",SUM(J11:N11))</f>
        <v/>
      </c>
      <c r="Q11" s="6">
        <f>IF(OR(NOT(ISNUMBER(A11)),B11="",AND(C11&lt;&gt;"Özmal",C11&lt;&gt;"Tedarikçi"),NOT(ISNUMBER(I11)),AND(C11="Tedarikçi",NOT(ISNUMBER(N11))),P11=""),"",I11-P11)</f>
        <v/>
      </c>
      <c r="R11" s="5">
        <f>IF(COUNT(G11:H11)=0,"",SUM(G11:H11))</f>
        <v/>
      </c>
      <c r="S11" s="6">
        <f>IF(OR(Q11="",R11="",R11=0),"",I11/R11)</f>
        <v/>
      </c>
      <c r="T11" s="4">
        <f>IF(COUNTA(A11:O11)=0,"",IF(NOT(ISNUMBER(A11)),"Hesaba girmedi: tarih yok",IF(B11="","Hesaba girmedi: plaka yok",IF(AND(C11&lt;&gt;"Özmal",C11&lt;&gt;"Tedarikçi"),"Hesaba girmedi: mülkiyet seçilmedi",IF(NOT(ISNUMBER(I11)),"Hesaba girmedi: navlun yok",IF(AND(C11="Tedarikçi",NOT(ISNUMBER(N11))),"Hesaba girmedi: tedarikçiye ödenen yok",IF(P11="","Hesaba girmedi: gider yok",IF(AND(C11="Özmal",COUNTIF('Sabit giderler'!$A$2:$A$101,B11)=0),"Plaka Sabit giderler'de yok",IF(AND(C11="Tedarikçi",COUNTIF('Sabit giderler'!$A$2:$A$101,B11)&gt;0),"Plaka özmal listesinde, Tedarikçi seçilmiş",IF(AND(C11="Tedarikçi",COUNT(J11,L11)&gt;0),"Tedarikçi işinde yakıt ya da sürücü yazılı",IF(AND(C11="Özmal",ISNUMBER(N11)),"Özmal işte tedarikçiye ödenen yazılı",IF(R11="","Km yazılmadı",""))))))))))))</f>
        <v/>
      </c>
    </row>
    <row r="12">
      <c r="A12" s="3" t="n"/>
      <c r="B12" s="4" t="n"/>
      <c r="C12" s="4" t="n"/>
      <c r="D12" s="4" t="n"/>
      <c r="E12" s="4" t="n"/>
      <c r="F12" s="4" t="n"/>
      <c r="G12" s="5" t="n"/>
      <c r="H12" s="5" t="n"/>
      <c r="I12" s="6" t="n"/>
      <c r="J12" s="6" t="n"/>
      <c r="K12" s="6" t="n"/>
      <c r="L12" s="6" t="n"/>
      <c r="M12" s="6" t="n"/>
      <c r="N12" s="6" t="n"/>
      <c r="O12" s="4" t="n"/>
      <c r="P12" s="6">
        <f>IF(COUNT(J12:N12)=0,"",SUM(J12:N12))</f>
        <v/>
      </c>
      <c r="Q12" s="6">
        <f>IF(OR(NOT(ISNUMBER(A12)),B12="",AND(C12&lt;&gt;"Özmal",C12&lt;&gt;"Tedarikçi"),NOT(ISNUMBER(I12)),AND(C12="Tedarikçi",NOT(ISNUMBER(N12))),P12=""),"",I12-P12)</f>
        <v/>
      </c>
      <c r="R12" s="5">
        <f>IF(COUNT(G12:H12)=0,"",SUM(G12:H12))</f>
        <v/>
      </c>
      <c r="S12" s="6">
        <f>IF(OR(Q12="",R12="",R12=0),"",I12/R12)</f>
        <v/>
      </c>
      <c r="T12" s="4">
        <f>IF(COUNTA(A12:O12)=0,"",IF(NOT(ISNUMBER(A12)),"Hesaba girmedi: tarih yok",IF(B12="","Hesaba girmedi: plaka yok",IF(AND(C12&lt;&gt;"Özmal",C12&lt;&gt;"Tedarikçi"),"Hesaba girmedi: mülkiyet seçilmedi",IF(NOT(ISNUMBER(I12)),"Hesaba girmedi: navlun yok",IF(AND(C12="Tedarikçi",NOT(ISNUMBER(N12))),"Hesaba girmedi: tedarikçiye ödenen yok",IF(P12="","Hesaba girmedi: gider yok",IF(AND(C12="Özmal",COUNTIF('Sabit giderler'!$A$2:$A$101,B12)=0),"Plaka Sabit giderler'de yok",IF(AND(C12="Tedarikçi",COUNTIF('Sabit giderler'!$A$2:$A$101,B12)&gt;0),"Plaka özmal listesinde, Tedarikçi seçilmiş",IF(AND(C12="Tedarikçi",COUNT(J12,L12)&gt;0),"Tedarikçi işinde yakıt ya da sürücü yazılı",IF(AND(C12="Özmal",ISNUMBER(N12)),"Özmal işte tedarikçiye ödenen yazılı",IF(R12="","Km yazılmadı",""))))))))))))</f>
        <v/>
      </c>
    </row>
    <row r="13">
      <c r="A13" s="3" t="n"/>
      <c r="B13" s="4" t="n"/>
      <c r="C13" s="4" t="n"/>
      <c r="D13" s="4" t="n"/>
      <c r="E13" s="4" t="n"/>
      <c r="F13" s="4" t="n"/>
      <c r="G13" s="5" t="n"/>
      <c r="H13" s="5" t="n"/>
      <c r="I13" s="6" t="n"/>
      <c r="J13" s="6" t="n"/>
      <c r="K13" s="6" t="n"/>
      <c r="L13" s="6" t="n"/>
      <c r="M13" s="6" t="n"/>
      <c r="N13" s="6" t="n"/>
      <c r="O13" s="4" t="n"/>
      <c r="P13" s="6">
        <f>IF(COUNT(J13:N13)=0,"",SUM(J13:N13))</f>
        <v/>
      </c>
      <c r="Q13" s="6">
        <f>IF(OR(NOT(ISNUMBER(A13)),B13="",AND(C13&lt;&gt;"Özmal",C13&lt;&gt;"Tedarikçi"),NOT(ISNUMBER(I13)),AND(C13="Tedarikçi",NOT(ISNUMBER(N13))),P13=""),"",I13-P13)</f>
        <v/>
      </c>
      <c r="R13" s="5">
        <f>IF(COUNT(G13:H13)=0,"",SUM(G13:H13))</f>
        <v/>
      </c>
      <c r="S13" s="6">
        <f>IF(OR(Q13="",R13="",R13=0),"",I13/R13)</f>
        <v/>
      </c>
      <c r="T13" s="4">
        <f>IF(COUNTA(A13:O13)=0,"",IF(NOT(ISNUMBER(A13)),"Hesaba girmedi: tarih yok",IF(B13="","Hesaba girmedi: plaka yok",IF(AND(C13&lt;&gt;"Özmal",C13&lt;&gt;"Tedarikçi"),"Hesaba girmedi: mülkiyet seçilmedi",IF(NOT(ISNUMBER(I13)),"Hesaba girmedi: navlun yok",IF(AND(C13="Tedarikçi",NOT(ISNUMBER(N13))),"Hesaba girmedi: tedarikçiye ödenen yok",IF(P13="","Hesaba girmedi: gider yok",IF(AND(C13="Özmal",COUNTIF('Sabit giderler'!$A$2:$A$101,B13)=0),"Plaka Sabit giderler'de yok",IF(AND(C13="Tedarikçi",COUNTIF('Sabit giderler'!$A$2:$A$101,B13)&gt;0),"Plaka özmal listesinde, Tedarikçi seçilmiş",IF(AND(C13="Tedarikçi",COUNT(J13,L13)&gt;0),"Tedarikçi işinde yakıt ya da sürücü yazılı",IF(AND(C13="Özmal",ISNUMBER(N13)),"Özmal işte tedarikçiye ödenen yazılı",IF(R13="","Km yazılmadı",""))))))))))))</f>
        <v/>
      </c>
    </row>
    <row r="14">
      <c r="A14" s="3" t="n"/>
      <c r="B14" s="4" t="n"/>
      <c r="C14" s="4" t="n"/>
      <c r="D14" s="4" t="n"/>
      <c r="E14" s="4" t="n"/>
      <c r="F14" s="4" t="n"/>
      <c r="G14" s="5" t="n"/>
      <c r="H14" s="5" t="n"/>
      <c r="I14" s="6" t="n"/>
      <c r="J14" s="6" t="n"/>
      <c r="K14" s="6" t="n"/>
      <c r="L14" s="6" t="n"/>
      <c r="M14" s="6" t="n"/>
      <c r="N14" s="6" t="n"/>
      <c r="O14" s="4" t="n"/>
      <c r="P14" s="6">
        <f>IF(COUNT(J14:N14)=0,"",SUM(J14:N14))</f>
        <v/>
      </c>
      <c r="Q14" s="6">
        <f>IF(OR(NOT(ISNUMBER(A14)),B14="",AND(C14&lt;&gt;"Özmal",C14&lt;&gt;"Tedarikçi"),NOT(ISNUMBER(I14)),AND(C14="Tedarikçi",NOT(ISNUMBER(N14))),P14=""),"",I14-P14)</f>
        <v/>
      </c>
      <c r="R14" s="5">
        <f>IF(COUNT(G14:H14)=0,"",SUM(G14:H14))</f>
        <v/>
      </c>
      <c r="S14" s="6">
        <f>IF(OR(Q14="",R14="",R14=0),"",I14/R14)</f>
        <v/>
      </c>
      <c r="T14" s="4">
        <f>IF(COUNTA(A14:O14)=0,"",IF(NOT(ISNUMBER(A14)),"Hesaba girmedi: tarih yok",IF(B14="","Hesaba girmedi: plaka yok",IF(AND(C14&lt;&gt;"Özmal",C14&lt;&gt;"Tedarikçi"),"Hesaba girmedi: mülkiyet seçilmedi",IF(NOT(ISNUMBER(I14)),"Hesaba girmedi: navlun yok",IF(AND(C14="Tedarikçi",NOT(ISNUMBER(N14))),"Hesaba girmedi: tedarikçiye ödenen yok",IF(P14="","Hesaba girmedi: gider yok",IF(AND(C14="Özmal",COUNTIF('Sabit giderler'!$A$2:$A$101,B14)=0),"Plaka Sabit giderler'de yok",IF(AND(C14="Tedarikçi",COUNTIF('Sabit giderler'!$A$2:$A$101,B14)&gt;0),"Plaka özmal listesinde, Tedarikçi seçilmiş",IF(AND(C14="Tedarikçi",COUNT(J14,L14)&gt;0),"Tedarikçi işinde yakıt ya da sürücü yazılı",IF(AND(C14="Özmal",ISNUMBER(N14)),"Özmal işte tedarikçiye ödenen yazılı",IF(R14="","Km yazılmadı",""))))))))))))</f>
        <v/>
      </c>
    </row>
    <row r="15">
      <c r="A15" s="3" t="n"/>
      <c r="B15" s="4" t="n"/>
      <c r="C15" s="4" t="n"/>
      <c r="D15" s="4" t="n"/>
      <c r="E15" s="4" t="n"/>
      <c r="F15" s="4" t="n"/>
      <c r="G15" s="5" t="n"/>
      <c r="H15" s="5" t="n"/>
      <c r="I15" s="6" t="n"/>
      <c r="J15" s="6" t="n"/>
      <c r="K15" s="6" t="n"/>
      <c r="L15" s="6" t="n"/>
      <c r="M15" s="6" t="n"/>
      <c r="N15" s="6" t="n"/>
      <c r="O15" s="4" t="n"/>
      <c r="P15" s="6">
        <f>IF(COUNT(J15:N15)=0,"",SUM(J15:N15))</f>
        <v/>
      </c>
      <c r="Q15" s="6">
        <f>IF(OR(NOT(ISNUMBER(A15)),B15="",AND(C15&lt;&gt;"Özmal",C15&lt;&gt;"Tedarikçi"),NOT(ISNUMBER(I15)),AND(C15="Tedarikçi",NOT(ISNUMBER(N15))),P15=""),"",I15-P15)</f>
        <v/>
      </c>
      <c r="R15" s="5">
        <f>IF(COUNT(G15:H15)=0,"",SUM(G15:H15))</f>
        <v/>
      </c>
      <c r="S15" s="6">
        <f>IF(OR(Q15="",R15="",R15=0),"",I15/R15)</f>
        <v/>
      </c>
      <c r="T15" s="4">
        <f>IF(COUNTA(A15:O15)=0,"",IF(NOT(ISNUMBER(A15)),"Hesaba girmedi: tarih yok",IF(B15="","Hesaba girmedi: plaka yok",IF(AND(C15&lt;&gt;"Özmal",C15&lt;&gt;"Tedarikçi"),"Hesaba girmedi: mülkiyet seçilmedi",IF(NOT(ISNUMBER(I15)),"Hesaba girmedi: navlun yok",IF(AND(C15="Tedarikçi",NOT(ISNUMBER(N15))),"Hesaba girmedi: tedarikçiye ödenen yok",IF(P15="","Hesaba girmedi: gider yok",IF(AND(C15="Özmal",COUNTIF('Sabit giderler'!$A$2:$A$101,B15)=0),"Plaka Sabit giderler'de yok",IF(AND(C15="Tedarikçi",COUNTIF('Sabit giderler'!$A$2:$A$101,B15)&gt;0),"Plaka özmal listesinde, Tedarikçi seçilmiş",IF(AND(C15="Tedarikçi",COUNT(J15,L15)&gt;0),"Tedarikçi işinde yakıt ya da sürücü yazılı",IF(AND(C15="Özmal",ISNUMBER(N15)),"Özmal işte tedarikçiye ödenen yazılı",IF(R15="","Km yazılmadı",""))))))))))))</f>
        <v/>
      </c>
    </row>
    <row r="16">
      <c r="A16" s="3" t="n"/>
      <c r="B16" s="4" t="n"/>
      <c r="C16" s="4" t="n"/>
      <c r="D16" s="4" t="n"/>
      <c r="E16" s="4" t="n"/>
      <c r="F16" s="4" t="n"/>
      <c r="G16" s="5" t="n"/>
      <c r="H16" s="5" t="n"/>
      <c r="I16" s="6" t="n"/>
      <c r="J16" s="6" t="n"/>
      <c r="K16" s="6" t="n"/>
      <c r="L16" s="6" t="n"/>
      <c r="M16" s="6" t="n"/>
      <c r="N16" s="6" t="n"/>
      <c r="O16" s="4" t="n"/>
      <c r="P16" s="6">
        <f>IF(COUNT(J16:N16)=0,"",SUM(J16:N16))</f>
        <v/>
      </c>
      <c r="Q16" s="6">
        <f>IF(OR(NOT(ISNUMBER(A16)),B16="",AND(C16&lt;&gt;"Özmal",C16&lt;&gt;"Tedarikçi"),NOT(ISNUMBER(I16)),AND(C16="Tedarikçi",NOT(ISNUMBER(N16))),P16=""),"",I16-P16)</f>
        <v/>
      </c>
      <c r="R16" s="5">
        <f>IF(COUNT(G16:H16)=0,"",SUM(G16:H16))</f>
        <v/>
      </c>
      <c r="S16" s="6">
        <f>IF(OR(Q16="",R16="",R16=0),"",I16/R16)</f>
        <v/>
      </c>
      <c r="T16" s="4">
        <f>IF(COUNTA(A16:O16)=0,"",IF(NOT(ISNUMBER(A16)),"Hesaba girmedi: tarih yok",IF(B16="","Hesaba girmedi: plaka yok",IF(AND(C16&lt;&gt;"Özmal",C16&lt;&gt;"Tedarikçi"),"Hesaba girmedi: mülkiyet seçilmedi",IF(NOT(ISNUMBER(I16)),"Hesaba girmedi: navlun yok",IF(AND(C16="Tedarikçi",NOT(ISNUMBER(N16))),"Hesaba girmedi: tedarikçiye ödenen yok",IF(P16="","Hesaba girmedi: gider yok",IF(AND(C16="Özmal",COUNTIF('Sabit giderler'!$A$2:$A$101,B16)=0),"Plaka Sabit giderler'de yok",IF(AND(C16="Tedarikçi",COUNTIF('Sabit giderler'!$A$2:$A$101,B16)&gt;0),"Plaka özmal listesinde, Tedarikçi seçilmiş",IF(AND(C16="Tedarikçi",COUNT(J16,L16)&gt;0),"Tedarikçi işinde yakıt ya da sürücü yazılı",IF(AND(C16="Özmal",ISNUMBER(N16)),"Özmal işte tedarikçiye ödenen yazılı",IF(R16="","Km yazılmadı",""))))))))))))</f>
        <v/>
      </c>
    </row>
    <row r="17">
      <c r="A17" s="3" t="n"/>
      <c r="B17" s="4" t="n"/>
      <c r="C17" s="4" t="n"/>
      <c r="D17" s="4" t="n"/>
      <c r="E17" s="4" t="n"/>
      <c r="F17" s="4" t="n"/>
      <c r="G17" s="5" t="n"/>
      <c r="H17" s="5" t="n"/>
      <c r="I17" s="6" t="n"/>
      <c r="J17" s="6" t="n"/>
      <c r="K17" s="6" t="n"/>
      <c r="L17" s="6" t="n"/>
      <c r="M17" s="6" t="n"/>
      <c r="N17" s="6" t="n"/>
      <c r="O17" s="4" t="n"/>
      <c r="P17" s="6">
        <f>IF(COUNT(J17:N17)=0,"",SUM(J17:N17))</f>
        <v/>
      </c>
      <c r="Q17" s="6">
        <f>IF(OR(NOT(ISNUMBER(A17)),B17="",AND(C17&lt;&gt;"Özmal",C17&lt;&gt;"Tedarikçi"),NOT(ISNUMBER(I17)),AND(C17="Tedarikçi",NOT(ISNUMBER(N17))),P17=""),"",I17-P17)</f>
        <v/>
      </c>
      <c r="R17" s="5">
        <f>IF(COUNT(G17:H17)=0,"",SUM(G17:H17))</f>
        <v/>
      </c>
      <c r="S17" s="6">
        <f>IF(OR(Q17="",R17="",R17=0),"",I17/R17)</f>
        <v/>
      </c>
      <c r="T17" s="4">
        <f>IF(COUNTA(A17:O17)=0,"",IF(NOT(ISNUMBER(A17)),"Hesaba girmedi: tarih yok",IF(B17="","Hesaba girmedi: plaka yok",IF(AND(C17&lt;&gt;"Özmal",C17&lt;&gt;"Tedarikçi"),"Hesaba girmedi: mülkiyet seçilmedi",IF(NOT(ISNUMBER(I17)),"Hesaba girmedi: navlun yok",IF(AND(C17="Tedarikçi",NOT(ISNUMBER(N17))),"Hesaba girmedi: tedarikçiye ödenen yok",IF(P17="","Hesaba girmedi: gider yok",IF(AND(C17="Özmal",COUNTIF('Sabit giderler'!$A$2:$A$101,B17)=0),"Plaka Sabit giderler'de yok",IF(AND(C17="Tedarikçi",COUNTIF('Sabit giderler'!$A$2:$A$101,B17)&gt;0),"Plaka özmal listesinde, Tedarikçi seçilmiş",IF(AND(C17="Tedarikçi",COUNT(J17,L17)&gt;0),"Tedarikçi işinde yakıt ya da sürücü yazılı",IF(AND(C17="Özmal",ISNUMBER(N17)),"Özmal işte tedarikçiye ödenen yazılı",IF(R17="","Km yazılmadı",""))))))))))))</f>
        <v/>
      </c>
    </row>
    <row r="18">
      <c r="A18" s="3" t="n"/>
      <c r="B18" s="4" t="n"/>
      <c r="C18" s="4" t="n"/>
      <c r="D18" s="4" t="n"/>
      <c r="E18" s="4" t="n"/>
      <c r="F18" s="4" t="n"/>
      <c r="G18" s="5" t="n"/>
      <c r="H18" s="5" t="n"/>
      <c r="I18" s="6" t="n"/>
      <c r="J18" s="6" t="n"/>
      <c r="K18" s="6" t="n"/>
      <c r="L18" s="6" t="n"/>
      <c r="M18" s="6" t="n"/>
      <c r="N18" s="6" t="n"/>
      <c r="O18" s="4" t="n"/>
      <c r="P18" s="6">
        <f>IF(COUNT(J18:N18)=0,"",SUM(J18:N18))</f>
        <v/>
      </c>
      <c r="Q18" s="6">
        <f>IF(OR(NOT(ISNUMBER(A18)),B18="",AND(C18&lt;&gt;"Özmal",C18&lt;&gt;"Tedarikçi"),NOT(ISNUMBER(I18)),AND(C18="Tedarikçi",NOT(ISNUMBER(N18))),P18=""),"",I18-P18)</f>
        <v/>
      </c>
      <c r="R18" s="5">
        <f>IF(COUNT(G18:H18)=0,"",SUM(G18:H18))</f>
        <v/>
      </c>
      <c r="S18" s="6">
        <f>IF(OR(Q18="",R18="",R18=0),"",I18/R18)</f>
        <v/>
      </c>
      <c r="T18" s="4">
        <f>IF(COUNTA(A18:O18)=0,"",IF(NOT(ISNUMBER(A18)),"Hesaba girmedi: tarih yok",IF(B18="","Hesaba girmedi: plaka yok",IF(AND(C18&lt;&gt;"Özmal",C18&lt;&gt;"Tedarikçi"),"Hesaba girmedi: mülkiyet seçilmedi",IF(NOT(ISNUMBER(I18)),"Hesaba girmedi: navlun yok",IF(AND(C18="Tedarikçi",NOT(ISNUMBER(N18))),"Hesaba girmedi: tedarikçiye ödenen yok",IF(P18="","Hesaba girmedi: gider yok",IF(AND(C18="Özmal",COUNTIF('Sabit giderler'!$A$2:$A$101,B18)=0),"Plaka Sabit giderler'de yok",IF(AND(C18="Tedarikçi",COUNTIF('Sabit giderler'!$A$2:$A$101,B18)&gt;0),"Plaka özmal listesinde, Tedarikçi seçilmiş",IF(AND(C18="Tedarikçi",COUNT(J18,L18)&gt;0),"Tedarikçi işinde yakıt ya da sürücü yazılı",IF(AND(C18="Özmal",ISNUMBER(N18)),"Özmal işte tedarikçiye ödenen yazılı",IF(R18="","Km yazılmadı",""))))))))))))</f>
        <v/>
      </c>
    </row>
    <row r="19">
      <c r="A19" s="3" t="n"/>
      <c r="B19" s="4" t="n"/>
      <c r="C19" s="4" t="n"/>
      <c r="D19" s="4" t="n"/>
      <c r="E19" s="4" t="n"/>
      <c r="F19" s="4" t="n"/>
      <c r="G19" s="5" t="n"/>
      <c r="H19" s="5" t="n"/>
      <c r="I19" s="6" t="n"/>
      <c r="J19" s="6" t="n"/>
      <c r="K19" s="6" t="n"/>
      <c r="L19" s="6" t="n"/>
      <c r="M19" s="6" t="n"/>
      <c r="N19" s="6" t="n"/>
      <c r="O19" s="4" t="n"/>
      <c r="P19" s="6">
        <f>IF(COUNT(J19:N19)=0,"",SUM(J19:N19))</f>
        <v/>
      </c>
      <c r="Q19" s="6">
        <f>IF(OR(NOT(ISNUMBER(A19)),B19="",AND(C19&lt;&gt;"Özmal",C19&lt;&gt;"Tedarikçi"),NOT(ISNUMBER(I19)),AND(C19="Tedarikçi",NOT(ISNUMBER(N19))),P19=""),"",I19-P19)</f>
        <v/>
      </c>
      <c r="R19" s="5">
        <f>IF(COUNT(G19:H19)=0,"",SUM(G19:H19))</f>
        <v/>
      </c>
      <c r="S19" s="6">
        <f>IF(OR(Q19="",R19="",R19=0),"",I19/R19)</f>
        <v/>
      </c>
      <c r="T19" s="4">
        <f>IF(COUNTA(A19:O19)=0,"",IF(NOT(ISNUMBER(A19)),"Hesaba girmedi: tarih yok",IF(B19="","Hesaba girmedi: plaka yok",IF(AND(C19&lt;&gt;"Özmal",C19&lt;&gt;"Tedarikçi"),"Hesaba girmedi: mülkiyet seçilmedi",IF(NOT(ISNUMBER(I19)),"Hesaba girmedi: navlun yok",IF(AND(C19="Tedarikçi",NOT(ISNUMBER(N19))),"Hesaba girmedi: tedarikçiye ödenen yok",IF(P19="","Hesaba girmedi: gider yok",IF(AND(C19="Özmal",COUNTIF('Sabit giderler'!$A$2:$A$101,B19)=0),"Plaka Sabit giderler'de yok",IF(AND(C19="Tedarikçi",COUNTIF('Sabit giderler'!$A$2:$A$101,B19)&gt;0),"Plaka özmal listesinde, Tedarikçi seçilmiş",IF(AND(C19="Tedarikçi",COUNT(J19,L19)&gt;0),"Tedarikçi işinde yakıt ya da sürücü yazılı",IF(AND(C19="Özmal",ISNUMBER(N19)),"Özmal işte tedarikçiye ödenen yazılı",IF(R19="","Km yazılmadı",""))))))))))))</f>
        <v/>
      </c>
    </row>
    <row r="20">
      <c r="A20" s="3" t="n"/>
      <c r="B20" s="4" t="n"/>
      <c r="C20" s="4" t="n"/>
      <c r="D20" s="4" t="n"/>
      <c r="E20" s="4" t="n"/>
      <c r="F20" s="4" t="n"/>
      <c r="G20" s="5" t="n"/>
      <c r="H20" s="5" t="n"/>
      <c r="I20" s="6" t="n"/>
      <c r="J20" s="6" t="n"/>
      <c r="K20" s="6" t="n"/>
      <c r="L20" s="6" t="n"/>
      <c r="M20" s="6" t="n"/>
      <c r="N20" s="6" t="n"/>
      <c r="O20" s="4" t="n"/>
      <c r="P20" s="6">
        <f>IF(COUNT(J20:N20)=0,"",SUM(J20:N20))</f>
        <v/>
      </c>
      <c r="Q20" s="6">
        <f>IF(OR(NOT(ISNUMBER(A20)),B20="",AND(C20&lt;&gt;"Özmal",C20&lt;&gt;"Tedarikçi"),NOT(ISNUMBER(I20)),AND(C20="Tedarikçi",NOT(ISNUMBER(N20))),P20=""),"",I20-P20)</f>
        <v/>
      </c>
      <c r="R20" s="5">
        <f>IF(COUNT(G20:H20)=0,"",SUM(G20:H20))</f>
        <v/>
      </c>
      <c r="S20" s="6">
        <f>IF(OR(Q20="",R20="",R20=0),"",I20/R20)</f>
        <v/>
      </c>
      <c r="T20" s="4">
        <f>IF(COUNTA(A20:O20)=0,"",IF(NOT(ISNUMBER(A20)),"Hesaba girmedi: tarih yok",IF(B20="","Hesaba girmedi: plaka yok",IF(AND(C20&lt;&gt;"Özmal",C20&lt;&gt;"Tedarikçi"),"Hesaba girmedi: mülkiyet seçilmedi",IF(NOT(ISNUMBER(I20)),"Hesaba girmedi: navlun yok",IF(AND(C20="Tedarikçi",NOT(ISNUMBER(N20))),"Hesaba girmedi: tedarikçiye ödenen yok",IF(P20="","Hesaba girmedi: gider yok",IF(AND(C20="Özmal",COUNTIF('Sabit giderler'!$A$2:$A$101,B20)=0),"Plaka Sabit giderler'de yok",IF(AND(C20="Tedarikçi",COUNTIF('Sabit giderler'!$A$2:$A$101,B20)&gt;0),"Plaka özmal listesinde, Tedarikçi seçilmiş",IF(AND(C20="Tedarikçi",COUNT(J20,L20)&gt;0),"Tedarikçi işinde yakıt ya da sürücü yazılı",IF(AND(C20="Özmal",ISNUMBER(N20)),"Özmal işte tedarikçiye ödenen yazılı",IF(R20="","Km yazılmadı",""))))))))))))</f>
        <v/>
      </c>
    </row>
    <row r="21">
      <c r="A21" s="3" t="n"/>
      <c r="B21" s="4" t="n"/>
      <c r="C21" s="4" t="n"/>
      <c r="D21" s="4" t="n"/>
      <c r="E21" s="4" t="n"/>
      <c r="F21" s="4" t="n"/>
      <c r="G21" s="5" t="n"/>
      <c r="H21" s="5" t="n"/>
      <c r="I21" s="6" t="n"/>
      <c r="J21" s="6" t="n"/>
      <c r="K21" s="6" t="n"/>
      <c r="L21" s="6" t="n"/>
      <c r="M21" s="6" t="n"/>
      <c r="N21" s="6" t="n"/>
      <c r="O21" s="4" t="n"/>
      <c r="P21" s="6">
        <f>IF(COUNT(J21:N21)=0,"",SUM(J21:N21))</f>
        <v/>
      </c>
      <c r="Q21" s="6">
        <f>IF(OR(NOT(ISNUMBER(A21)),B21="",AND(C21&lt;&gt;"Özmal",C21&lt;&gt;"Tedarikçi"),NOT(ISNUMBER(I21)),AND(C21="Tedarikçi",NOT(ISNUMBER(N21))),P21=""),"",I21-P21)</f>
        <v/>
      </c>
      <c r="R21" s="5">
        <f>IF(COUNT(G21:H21)=0,"",SUM(G21:H21))</f>
        <v/>
      </c>
      <c r="S21" s="6">
        <f>IF(OR(Q21="",R21="",R21=0),"",I21/R21)</f>
        <v/>
      </c>
      <c r="T21" s="4">
        <f>IF(COUNTA(A21:O21)=0,"",IF(NOT(ISNUMBER(A21)),"Hesaba girmedi: tarih yok",IF(B21="","Hesaba girmedi: plaka yok",IF(AND(C21&lt;&gt;"Özmal",C21&lt;&gt;"Tedarikçi"),"Hesaba girmedi: mülkiyet seçilmedi",IF(NOT(ISNUMBER(I21)),"Hesaba girmedi: navlun yok",IF(AND(C21="Tedarikçi",NOT(ISNUMBER(N21))),"Hesaba girmedi: tedarikçiye ödenen yok",IF(P21="","Hesaba girmedi: gider yok",IF(AND(C21="Özmal",COUNTIF('Sabit giderler'!$A$2:$A$101,B21)=0),"Plaka Sabit giderler'de yok",IF(AND(C21="Tedarikçi",COUNTIF('Sabit giderler'!$A$2:$A$101,B21)&gt;0),"Plaka özmal listesinde, Tedarikçi seçilmiş",IF(AND(C21="Tedarikçi",COUNT(J21,L21)&gt;0),"Tedarikçi işinde yakıt ya da sürücü yazılı",IF(AND(C21="Özmal",ISNUMBER(N21)),"Özmal işte tedarikçiye ödenen yazılı",IF(R21="","Km yazılmadı",""))))))))))))</f>
        <v/>
      </c>
    </row>
    <row r="22">
      <c r="A22" s="3" t="n"/>
      <c r="B22" s="4" t="n"/>
      <c r="C22" s="4" t="n"/>
      <c r="D22" s="4" t="n"/>
      <c r="E22" s="4" t="n"/>
      <c r="F22" s="4" t="n"/>
      <c r="G22" s="5" t="n"/>
      <c r="H22" s="5" t="n"/>
      <c r="I22" s="6" t="n"/>
      <c r="J22" s="6" t="n"/>
      <c r="K22" s="6" t="n"/>
      <c r="L22" s="6" t="n"/>
      <c r="M22" s="6" t="n"/>
      <c r="N22" s="6" t="n"/>
      <c r="O22" s="4" t="n"/>
      <c r="P22" s="6">
        <f>IF(COUNT(J22:N22)=0,"",SUM(J22:N22))</f>
        <v/>
      </c>
      <c r="Q22" s="6">
        <f>IF(OR(NOT(ISNUMBER(A22)),B22="",AND(C22&lt;&gt;"Özmal",C22&lt;&gt;"Tedarikçi"),NOT(ISNUMBER(I22)),AND(C22="Tedarikçi",NOT(ISNUMBER(N22))),P22=""),"",I22-P22)</f>
        <v/>
      </c>
      <c r="R22" s="5">
        <f>IF(COUNT(G22:H22)=0,"",SUM(G22:H22))</f>
        <v/>
      </c>
      <c r="S22" s="6">
        <f>IF(OR(Q22="",R22="",R22=0),"",I22/R22)</f>
        <v/>
      </c>
      <c r="T22" s="4">
        <f>IF(COUNTA(A22:O22)=0,"",IF(NOT(ISNUMBER(A22)),"Hesaba girmedi: tarih yok",IF(B22="","Hesaba girmedi: plaka yok",IF(AND(C22&lt;&gt;"Özmal",C22&lt;&gt;"Tedarikçi"),"Hesaba girmedi: mülkiyet seçilmedi",IF(NOT(ISNUMBER(I22)),"Hesaba girmedi: navlun yok",IF(AND(C22="Tedarikçi",NOT(ISNUMBER(N22))),"Hesaba girmedi: tedarikçiye ödenen yok",IF(P22="","Hesaba girmedi: gider yok",IF(AND(C22="Özmal",COUNTIF('Sabit giderler'!$A$2:$A$101,B22)=0),"Plaka Sabit giderler'de yok",IF(AND(C22="Tedarikçi",COUNTIF('Sabit giderler'!$A$2:$A$101,B22)&gt;0),"Plaka özmal listesinde, Tedarikçi seçilmiş",IF(AND(C22="Tedarikçi",COUNT(J22,L22)&gt;0),"Tedarikçi işinde yakıt ya da sürücü yazılı",IF(AND(C22="Özmal",ISNUMBER(N22)),"Özmal işte tedarikçiye ödenen yazılı",IF(R22="","Km yazılmadı",""))))))))))))</f>
        <v/>
      </c>
    </row>
    <row r="23">
      <c r="A23" s="3" t="n"/>
      <c r="B23" s="4" t="n"/>
      <c r="C23" s="4" t="n"/>
      <c r="D23" s="4" t="n"/>
      <c r="E23" s="4" t="n"/>
      <c r="F23" s="4" t="n"/>
      <c r="G23" s="5" t="n"/>
      <c r="H23" s="5" t="n"/>
      <c r="I23" s="6" t="n"/>
      <c r="J23" s="6" t="n"/>
      <c r="K23" s="6" t="n"/>
      <c r="L23" s="6" t="n"/>
      <c r="M23" s="6" t="n"/>
      <c r="N23" s="6" t="n"/>
      <c r="O23" s="4" t="n"/>
      <c r="P23" s="6">
        <f>IF(COUNT(J23:N23)=0,"",SUM(J23:N23))</f>
        <v/>
      </c>
      <c r="Q23" s="6">
        <f>IF(OR(NOT(ISNUMBER(A23)),B23="",AND(C23&lt;&gt;"Özmal",C23&lt;&gt;"Tedarikçi"),NOT(ISNUMBER(I23)),AND(C23="Tedarikçi",NOT(ISNUMBER(N23))),P23=""),"",I23-P23)</f>
        <v/>
      </c>
      <c r="R23" s="5">
        <f>IF(COUNT(G23:H23)=0,"",SUM(G23:H23))</f>
        <v/>
      </c>
      <c r="S23" s="6">
        <f>IF(OR(Q23="",R23="",R23=0),"",I23/R23)</f>
        <v/>
      </c>
      <c r="T23" s="4">
        <f>IF(COUNTA(A23:O23)=0,"",IF(NOT(ISNUMBER(A23)),"Hesaba girmedi: tarih yok",IF(B23="","Hesaba girmedi: plaka yok",IF(AND(C23&lt;&gt;"Özmal",C23&lt;&gt;"Tedarikçi"),"Hesaba girmedi: mülkiyet seçilmedi",IF(NOT(ISNUMBER(I23)),"Hesaba girmedi: navlun yok",IF(AND(C23="Tedarikçi",NOT(ISNUMBER(N23))),"Hesaba girmedi: tedarikçiye ödenen yok",IF(P23="","Hesaba girmedi: gider yok",IF(AND(C23="Özmal",COUNTIF('Sabit giderler'!$A$2:$A$101,B23)=0),"Plaka Sabit giderler'de yok",IF(AND(C23="Tedarikçi",COUNTIF('Sabit giderler'!$A$2:$A$101,B23)&gt;0),"Plaka özmal listesinde, Tedarikçi seçilmiş",IF(AND(C23="Tedarikçi",COUNT(J23,L23)&gt;0),"Tedarikçi işinde yakıt ya da sürücü yazılı",IF(AND(C23="Özmal",ISNUMBER(N23)),"Özmal işte tedarikçiye ödenen yazılı",IF(R23="","Km yazılmadı",""))))))))))))</f>
        <v/>
      </c>
    </row>
    <row r="24">
      <c r="A24" s="3" t="n"/>
      <c r="B24" s="4" t="n"/>
      <c r="C24" s="4" t="n"/>
      <c r="D24" s="4" t="n"/>
      <c r="E24" s="4" t="n"/>
      <c r="F24" s="4" t="n"/>
      <c r="G24" s="5" t="n"/>
      <c r="H24" s="5" t="n"/>
      <c r="I24" s="6" t="n"/>
      <c r="J24" s="6" t="n"/>
      <c r="K24" s="6" t="n"/>
      <c r="L24" s="6" t="n"/>
      <c r="M24" s="6" t="n"/>
      <c r="N24" s="6" t="n"/>
      <c r="O24" s="4" t="n"/>
      <c r="P24" s="6">
        <f>IF(COUNT(J24:N24)=0,"",SUM(J24:N24))</f>
        <v/>
      </c>
      <c r="Q24" s="6">
        <f>IF(OR(NOT(ISNUMBER(A24)),B24="",AND(C24&lt;&gt;"Özmal",C24&lt;&gt;"Tedarikçi"),NOT(ISNUMBER(I24)),AND(C24="Tedarikçi",NOT(ISNUMBER(N24))),P24=""),"",I24-P24)</f>
        <v/>
      </c>
      <c r="R24" s="5">
        <f>IF(COUNT(G24:H24)=0,"",SUM(G24:H24))</f>
        <v/>
      </c>
      <c r="S24" s="6">
        <f>IF(OR(Q24="",R24="",R24=0),"",I24/R24)</f>
        <v/>
      </c>
      <c r="T24" s="4">
        <f>IF(COUNTA(A24:O24)=0,"",IF(NOT(ISNUMBER(A24)),"Hesaba girmedi: tarih yok",IF(B24="","Hesaba girmedi: plaka yok",IF(AND(C24&lt;&gt;"Özmal",C24&lt;&gt;"Tedarikçi"),"Hesaba girmedi: mülkiyet seçilmedi",IF(NOT(ISNUMBER(I24)),"Hesaba girmedi: navlun yok",IF(AND(C24="Tedarikçi",NOT(ISNUMBER(N24))),"Hesaba girmedi: tedarikçiye ödenen yok",IF(P24="","Hesaba girmedi: gider yok",IF(AND(C24="Özmal",COUNTIF('Sabit giderler'!$A$2:$A$101,B24)=0),"Plaka Sabit giderler'de yok",IF(AND(C24="Tedarikçi",COUNTIF('Sabit giderler'!$A$2:$A$101,B24)&gt;0),"Plaka özmal listesinde, Tedarikçi seçilmiş",IF(AND(C24="Tedarikçi",COUNT(J24,L24)&gt;0),"Tedarikçi işinde yakıt ya da sürücü yazılı",IF(AND(C24="Özmal",ISNUMBER(N24)),"Özmal işte tedarikçiye ödenen yazılı",IF(R24="","Km yazılmadı",""))))))))))))</f>
        <v/>
      </c>
    </row>
    <row r="25">
      <c r="A25" s="3" t="n"/>
      <c r="B25" s="4" t="n"/>
      <c r="C25" s="4" t="n"/>
      <c r="D25" s="4" t="n"/>
      <c r="E25" s="4" t="n"/>
      <c r="F25" s="4" t="n"/>
      <c r="G25" s="5" t="n"/>
      <c r="H25" s="5" t="n"/>
      <c r="I25" s="6" t="n"/>
      <c r="J25" s="6" t="n"/>
      <c r="K25" s="6" t="n"/>
      <c r="L25" s="6" t="n"/>
      <c r="M25" s="6" t="n"/>
      <c r="N25" s="6" t="n"/>
      <c r="O25" s="4" t="n"/>
      <c r="P25" s="6">
        <f>IF(COUNT(J25:N25)=0,"",SUM(J25:N25))</f>
        <v/>
      </c>
      <c r="Q25" s="6">
        <f>IF(OR(NOT(ISNUMBER(A25)),B25="",AND(C25&lt;&gt;"Özmal",C25&lt;&gt;"Tedarikçi"),NOT(ISNUMBER(I25)),AND(C25="Tedarikçi",NOT(ISNUMBER(N25))),P25=""),"",I25-P25)</f>
        <v/>
      </c>
      <c r="R25" s="5">
        <f>IF(COUNT(G25:H25)=0,"",SUM(G25:H25))</f>
        <v/>
      </c>
      <c r="S25" s="6">
        <f>IF(OR(Q25="",R25="",R25=0),"",I25/R25)</f>
        <v/>
      </c>
      <c r="T25" s="4">
        <f>IF(COUNTA(A25:O25)=0,"",IF(NOT(ISNUMBER(A25)),"Hesaba girmedi: tarih yok",IF(B25="","Hesaba girmedi: plaka yok",IF(AND(C25&lt;&gt;"Özmal",C25&lt;&gt;"Tedarikçi"),"Hesaba girmedi: mülkiyet seçilmedi",IF(NOT(ISNUMBER(I25)),"Hesaba girmedi: navlun yok",IF(AND(C25="Tedarikçi",NOT(ISNUMBER(N25))),"Hesaba girmedi: tedarikçiye ödenen yok",IF(P25="","Hesaba girmedi: gider yok",IF(AND(C25="Özmal",COUNTIF('Sabit giderler'!$A$2:$A$101,B25)=0),"Plaka Sabit giderler'de yok",IF(AND(C25="Tedarikçi",COUNTIF('Sabit giderler'!$A$2:$A$101,B25)&gt;0),"Plaka özmal listesinde, Tedarikçi seçilmiş",IF(AND(C25="Tedarikçi",COUNT(J25,L25)&gt;0),"Tedarikçi işinde yakıt ya da sürücü yazılı",IF(AND(C25="Özmal",ISNUMBER(N25)),"Özmal işte tedarikçiye ödenen yazılı",IF(R25="","Km yazılmadı",""))))))))))))</f>
        <v/>
      </c>
    </row>
    <row r="26">
      <c r="A26" s="3" t="n"/>
      <c r="B26" s="4" t="n"/>
      <c r="C26" s="4" t="n"/>
      <c r="D26" s="4" t="n"/>
      <c r="E26" s="4" t="n"/>
      <c r="F26" s="4" t="n"/>
      <c r="G26" s="5" t="n"/>
      <c r="H26" s="5" t="n"/>
      <c r="I26" s="6" t="n"/>
      <c r="J26" s="6" t="n"/>
      <c r="K26" s="6" t="n"/>
      <c r="L26" s="6" t="n"/>
      <c r="M26" s="6" t="n"/>
      <c r="N26" s="6" t="n"/>
      <c r="O26" s="4" t="n"/>
      <c r="P26" s="6">
        <f>IF(COUNT(J26:N26)=0,"",SUM(J26:N26))</f>
        <v/>
      </c>
      <c r="Q26" s="6">
        <f>IF(OR(NOT(ISNUMBER(A26)),B26="",AND(C26&lt;&gt;"Özmal",C26&lt;&gt;"Tedarikçi"),NOT(ISNUMBER(I26)),AND(C26="Tedarikçi",NOT(ISNUMBER(N26))),P26=""),"",I26-P26)</f>
        <v/>
      </c>
      <c r="R26" s="5">
        <f>IF(COUNT(G26:H26)=0,"",SUM(G26:H26))</f>
        <v/>
      </c>
      <c r="S26" s="6">
        <f>IF(OR(Q26="",R26="",R26=0),"",I26/R26)</f>
        <v/>
      </c>
      <c r="T26" s="4">
        <f>IF(COUNTA(A26:O26)=0,"",IF(NOT(ISNUMBER(A26)),"Hesaba girmedi: tarih yok",IF(B26="","Hesaba girmedi: plaka yok",IF(AND(C26&lt;&gt;"Özmal",C26&lt;&gt;"Tedarikçi"),"Hesaba girmedi: mülkiyet seçilmedi",IF(NOT(ISNUMBER(I26)),"Hesaba girmedi: navlun yok",IF(AND(C26="Tedarikçi",NOT(ISNUMBER(N26))),"Hesaba girmedi: tedarikçiye ödenen yok",IF(P26="","Hesaba girmedi: gider yok",IF(AND(C26="Özmal",COUNTIF('Sabit giderler'!$A$2:$A$101,B26)=0),"Plaka Sabit giderler'de yok",IF(AND(C26="Tedarikçi",COUNTIF('Sabit giderler'!$A$2:$A$101,B26)&gt;0),"Plaka özmal listesinde, Tedarikçi seçilmiş",IF(AND(C26="Tedarikçi",COUNT(J26,L26)&gt;0),"Tedarikçi işinde yakıt ya da sürücü yazılı",IF(AND(C26="Özmal",ISNUMBER(N26)),"Özmal işte tedarikçiye ödenen yazılı",IF(R26="","Km yazılmadı",""))))))))))))</f>
        <v/>
      </c>
    </row>
    <row r="27">
      <c r="A27" s="3" t="n"/>
      <c r="B27" s="4" t="n"/>
      <c r="C27" s="4" t="n"/>
      <c r="D27" s="4" t="n"/>
      <c r="E27" s="4" t="n"/>
      <c r="F27" s="4" t="n"/>
      <c r="G27" s="5" t="n"/>
      <c r="H27" s="5" t="n"/>
      <c r="I27" s="6" t="n"/>
      <c r="J27" s="6" t="n"/>
      <c r="K27" s="6" t="n"/>
      <c r="L27" s="6" t="n"/>
      <c r="M27" s="6" t="n"/>
      <c r="N27" s="6" t="n"/>
      <c r="O27" s="4" t="n"/>
      <c r="P27" s="6">
        <f>IF(COUNT(J27:N27)=0,"",SUM(J27:N27))</f>
        <v/>
      </c>
      <c r="Q27" s="6">
        <f>IF(OR(NOT(ISNUMBER(A27)),B27="",AND(C27&lt;&gt;"Özmal",C27&lt;&gt;"Tedarikçi"),NOT(ISNUMBER(I27)),AND(C27="Tedarikçi",NOT(ISNUMBER(N27))),P27=""),"",I27-P27)</f>
        <v/>
      </c>
      <c r="R27" s="5">
        <f>IF(COUNT(G27:H27)=0,"",SUM(G27:H27))</f>
        <v/>
      </c>
      <c r="S27" s="6">
        <f>IF(OR(Q27="",R27="",R27=0),"",I27/R27)</f>
        <v/>
      </c>
      <c r="T27" s="4">
        <f>IF(COUNTA(A27:O27)=0,"",IF(NOT(ISNUMBER(A27)),"Hesaba girmedi: tarih yok",IF(B27="","Hesaba girmedi: plaka yok",IF(AND(C27&lt;&gt;"Özmal",C27&lt;&gt;"Tedarikçi"),"Hesaba girmedi: mülkiyet seçilmedi",IF(NOT(ISNUMBER(I27)),"Hesaba girmedi: navlun yok",IF(AND(C27="Tedarikçi",NOT(ISNUMBER(N27))),"Hesaba girmedi: tedarikçiye ödenen yok",IF(P27="","Hesaba girmedi: gider yok",IF(AND(C27="Özmal",COUNTIF('Sabit giderler'!$A$2:$A$101,B27)=0),"Plaka Sabit giderler'de yok",IF(AND(C27="Tedarikçi",COUNTIF('Sabit giderler'!$A$2:$A$101,B27)&gt;0),"Plaka özmal listesinde, Tedarikçi seçilmiş",IF(AND(C27="Tedarikçi",COUNT(J27,L27)&gt;0),"Tedarikçi işinde yakıt ya da sürücü yazılı",IF(AND(C27="Özmal",ISNUMBER(N27)),"Özmal işte tedarikçiye ödenen yazılı",IF(R27="","Km yazılmadı",""))))))))))))</f>
        <v/>
      </c>
    </row>
    <row r="28">
      <c r="A28" s="3" t="n"/>
      <c r="B28" s="4" t="n"/>
      <c r="C28" s="4" t="n"/>
      <c r="D28" s="4" t="n"/>
      <c r="E28" s="4" t="n"/>
      <c r="F28" s="4" t="n"/>
      <c r="G28" s="5" t="n"/>
      <c r="H28" s="5" t="n"/>
      <c r="I28" s="6" t="n"/>
      <c r="J28" s="6" t="n"/>
      <c r="K28" s="6" t="n"/>
      <c r="L28" s="6" t="n"/>
      <c r="M28" s="6" t="n"/>
      <c r="N28" s="6" t="n"/>
      <c r="O28" s="4" t="n"/>
      <c r="P28" s="6">
        <f>IF(COUNT(J28:N28)=0,"",SUM(J28:N28))</f>
        <v/>
      </c>
      <c r="Q28" s="6">
        <f>IF(OR(NOT(ISNUMBER(A28)),B28="",AND(C28&lt;&gt;"Özmal",C28&lt;&gt;"Tedarikçi"),NOT(ISNUMBER(I28)),AND(C28="Tedarikçi",NOT(ISNUMBER(N28))),P28=""),"",I28-P28)</f>
        <v/>
      </c>
      <c r="R28" s="5">
        <f>IF(COUNT(G28:H28)=0,"",SUM(G28:H28))</f>
        <v/>
      </c>
      <c r="S28" s="6">
        <f>IF(OR(Q28="",R28="",R28=0),"",I28/R28)</f>
        <v/>
      </c>
      <c r="T28" s="4">
        <f>IF(COUNTA(A28:O28)=0,"",IF(NOT(ISNUMBER(A28)),"Hesaba girmedi: tarih yok",IF(B28="","Hesaba girmedi: plaka yok",IF(AND(C28&lt;&gt;"Özmal",C28&lt;&gt;"Tedarikçi"),"Hesaba girmedi: mülkiyet seçilmedi",IF(NOT(ISNUMBER(I28)),"Hesaba girmedi: navlun yok",IF(AND(C28="Tedarikçi",NOT(ISNUMBER(N28))),"Hesaba girmedi: tedarikçiye ödenen yok",IF(P28="","Hesaba girmedi: gider yok",IF(AND(C28="Özmal",COUNTIF('Sabit giderler'!$A$2:$A$101,B28)=0),"Plaka Sabit giderler'de yok",IF(AND(C28="Tedarikçi",COUNTIF('Sabit giderler'!$A$2:$A$101,B28)&gt;0),"Plaka özmal listesinde, Tedarikçi seçilmiş",IF(AND(C28="Tedarikçi",COUNT(J28,L28)&gt;0),"Tedarikçi işinde yakıt ya da sürücü yazılı",IF(AND(C28="Özmal",ISNUMBER(N28)),"Özmal işte tedarikçiye ödenen yazılı",IF(R28="","Km yazılmadı",""))))))))))))</f>
        <v/>
      </c>
    </row>
    <row r="29">
      <c r="A29" s="3" t="n"/>
      <c r="B29" s="4" t="n"/>
      <c r="C29" s="4" t="n"/>
      <c r="D29" s="4" t="n"/>
      <c r="E29" s="4" t="n"/>
      <c r="F29" s="4" t="n"/>
      <c r="G29" s="5" t="n"/>
      <c r="H29" s="5" t="n"/>
      <c r="I29" s="6" t="n"/>
      <c r="J29" s="6" t="n"/>
      <c r="K29" s="6" t="n"/>
      <c r="L29" s="6" t="n"/>
      <c r="M29" s="6" t="n"/>
      <c r="N29" s="6" t="n"/>
      <c r="O29" s="4" t="n"/>
      <c r="P29" s="6">
        <f>IF(COUNT(J29:N29)=0,"",SUM(J29:N29))</f>
        <v/>
      </c>
      <c r="Q29" s="6">
        <f>IF(OR(NOT(ISNUMBER(A29)),B29="",AND(C29&lt;&gt;"Özmal",C29&lt;&gt;"Tedarikçi"),NOT(ISNUMBER(I29)),AND(C29="Tedarikçi",NOT(ISNUMBER(N29))),P29=""),"",I29-P29)</f>
        <v/>
      </c>
      <c r="R29" s="5">
        <f>IF(COUNT(G29:H29)=0,"",SUM(G29:H29))</f>
        <v/>
      </c>
      <c r="S29" s="6">
        <f>IF(OR(Q29="",R29="",R29=0),"",I29/R29)</f>
        <v/>
      </c>
      <c r="T29" s="4">
        <f>IF(COUNTA(A29:O29)=0,"",IF(NOT(ISNUMBER(A29)),"Hesaba girmedi: tarih yok",IF(B29="","Hesaba girmedi: plaka yok",IF(AND(C29&lt;&gt;"Özmal",C29&lt;&gt;"Tedarikçi"),"Hesaba girmedi: mülkiyet seçilmedi",IF(NOT(ISNUMBER(I29)),"Hesaba girmedi: navlun yok",IF(AND(C29="Tedarikçi",NOT(ISNUMBER(N29))),"Hesaba girmedi: tedarikçiye ödenen yok",IF(P29="","Hesaba girmedi: gider yok",IF(AND(C29="Özmal",COUNTIF('Sabit giderler'!$A$2:$A$101,B29)=0),"Plaka Sabit giderler'de yok",IF(AND(C29="Tedarikçi",COUNTIF('Sabit giderler'!$A$2:$A$101,B29)&gt;0),"Plaka özmal listesinde, Tedarikçi seçilmiş",IF(AND(C29="Tedarikçi",COUNT(J29,L29)&gt;0),"Tedarikçi işinde yakıt ya da sürücü yazılı",IF(AND(C29="Özmal",ISNUMBER(N29)),"Özmal işte tedarikçiye ödenen yazılı",IF(R29="","Km yazılmadı",""))))))))))))</f>
        <v/>
      </c>
    </row>
    <row r="30">
      <c r="A30" s="3" t="n"/>
      <c r="B30" s="4" t="n"/>
      <c r="C30" s="4" t="n"/>
      <c r="D30" s="4" t="n"/>
      <c r="E30" s="4" t="n"/>
      <c r="F30" s="4" t="n"/>
      <c r="G30" s="5" t="n"/>
      <c r="H30" s="5" t="n"/>
      <c r="I30" s="6" t="n"/>
      <c r="J30" s="6" t="n"/>
      <c r="K30" s="6" t="n"/>
      <c r="L30" s="6" t="n"/>
      <c r="M30" s="6" t="n"/>
      <c r="N30" s="6" t="n"/>
      <c r="O30" s="4" t="n"/>
      <c r="P30" s="6">
        <f>IF(COUNT(J30:N30)=0,"",SUM(J30:N30))</f>
        <v/>
      </c>
      <c r="Q30" s="6">
        <f>IF(OR(NOT(ISNUMBER(A30)),B30="",AND(C30&lt;&gt;"Özmal",C30&lt;&gt;"Tedarikçi"),NOT(ISNUMBER(I30)),AND(C30="Tedarikçi",NOT(ISNUMBER(N30))),P30=""),"",I30-P30)</f>
        <v/>
      </c>
      <c r="R30" s="5">
        <f>IF(COUNT(G30:H30)=0,"",SUM(G30:H30))</f>
        <v/>
      </c>
      <c r="S30" s="6">
        <f>IF(OR(Q30="",R30="",R30=0),"",I30/R30)</f>
        <v/>
      </c>
      <c r="T30" s="4">
        <f>IF(COUNTA(A30:O30)=0,"",IF(NOT(ISNUMBER(A30)),"Hesaba girmedi: tarih yok",IF(B30="","Hesaba girmedi: plaka yok",IF(AND(C30&lt;&gt;"Özmal",C30&lt;&gt;"Tedarikçi"),"Hesaba girmedi: mülkiyet seçilmedi",IF(NOT(ISNUMBER(I30)),"Hesaba girmedi: navlun yok",IF(AND(C30="Tedarikçi",NOT(ISNUMBER(N30))),"Hesaba girmedi: tedarikçiye ödenen yok",IF(P30="","Hesaba girmedi: gider yok",IF(AND(C30="Özmal",COUNTIF('Sabit giderler'!$A$2:$A$101,B30)=0),"Plaka Sabit giderler'de yok",IF(AND(C30="Tedarikçi",COUNTIF('Sabit giderler'!$A$2:$A$101,B30)&gt;0),"Plaka özmal listesinde, Tedarikçi seçilmiş",IF(AND(C30="Tedarikçi",COUNT(J30,L30)&gt;0),"Tedarikçi işinde yakıt ya da sürücü yazılı",IF(AND(C30="Özmal",ISNUMBER(N30)),"Özmal işte tedarikçiye ödenen yazılı",IF(R30="","Km yazılmadı",""))))))))))))</f>
        <v/>
      </c>
    </row>
    <row r="31">
      <c r="A31" s="3" t="n"/>
      <c r="B31" s="4" t="n"/>
      <c r="C31" s="4" t="n"/>
      <c r="D31" s="4" t="n"/>
      <c r="E31" s="4" t="n"/>
      <c r="F31" s="4" t="n"/>
      <c r="G31" s="5" t="n"/>
      <c r="H31" s="5" t="n"/>
      <c r="I31" s="6" t="n"/>
      <c r="J31" s="6" t="n"/>
      <c r="K31" s="6" t="n"/>
      <c r="L31" s="6" t="n"/>
      <c r="M31" s="6" t="n"/>
      <c r="N31" s="6" t="n"/>
      <c r="O31" s="4" t="n"/>
      <c r="P31" s="6">
        <f>IF(COUNT(J31:N31)=0,"",SUM(J31:N31))</f>
        <v/>
      </c>
      <c r="Q31" s="6">
        <f>IF(OR(NOT(ISNUMBER(A31)),B31="",AND(C31&lt;&gt;"Özmal",C31&lt;&gt;"Tedarikçi"),NOT(ISNUMBER(I31)),AND(C31="Tedarikçi",NOT(ISNUMBER(N31))),P31=""),"",I31-P31)</f>
        <v/>
      </c>
      <c r="R31" s="5">
        <f>IF(COUNT(G31:H31)=0,"",SUM(G31:H31))</f>
        <v/>
      </c>
      <c r="S31" s="6">
        <f>IF(OR(Q31="",R31="",R31=0),"",I31/R31)</f>
        <v/>
      </c>
      <c r="T31" s="4">
        <f>IF(COUNTA(A31:O31)=0,"",IF(NOT(ISNUMBER(A31)),"Hesaba girmedi: tarih yok",IF(B31="","Hesaba girmedi: plaka yok",IF(AND(C31&lt;&gt;"Özmal",C31&lt;&gt;"Tedarikçi"),"Hesaba girmedi: mülkiyet seçilmedi",IF(NOT(ISNUMBER(I31)),"Hesaba girmedi: navlun yok",IF(AND(C31="Tedarikçi",NOT(ISNUMBER(N31))),"Hesaba girmedi: tedarikçiye ödenen yok",IF(P31="","Hesaba girmedi: gider yok",IF(AND(C31="Özmal",COUNTIF('Sabit giderler'!$A$2:$A$101,B31)=0),"Plaka Sabit giderler'de yok",IF(AND(C31="Tedarikçi",COUNTIF('Sabit giderler'!$A$2:$A$101,B31)&gt;0),"Plaka özmal listesinde, Tedarikçi seçilmiş",IF(AND(C31="Tedarikçi",COUNT(J31,L31)&gt;0),"Tedarikçi işinde yakıt ya da sürücü yazılı",IF(AND(C31="Özmal",ISNUMBER(N31)),"Özmal işte tedarikçiye ödenen yazılı",IF(R31="","Km yazılmadı",""))))))))))))</f>
        <v/>
      </c>
    </row>
    <row r="32">
      <c r="A32" s="3" t="n"/>
      <c r="B32" s="4" t="n"/>
      <c r="C32" s="4" t="n"/>
      <c r="D32" s="4" t="n"/>
      <c r="E32" s="4" t="n"/>
      <c r="F32" s="4" t="n"/>
      <c r="G32" s="5" t="n"/>
      <c r="H32" s="5" t="n"/>
      <c r="I32" s="6" t="n"/>
      <c r="J32" s="6" t="n"/>
      <c r="K32" s="6" t="n"/>
      <c r="L32" s="6" t="n"/>
      <c r="M32" s="6" t="n"/>
      <c r="N32" s="6" t="n"/>
      <c r="O32" s="4" t="n"/>
      <c r="P32" s="6">
        <f>IF(COUNT(J32:N32)=0,"",SUM(J32:N32))</f>
        <v/>
      </c>
      <c r="Q32" s="6">
        <f>IF(OR(NOT(ISNUMBER(A32)),B32="",AND(C32&lt;&gt;"Özmal",C32&lt;&gt;"Tedarikçi"),NOT(ISNUMBER(I32)),AND(C32="Tedarikçi",NOT(ISNUMBER(N32))),P32=""),"",I32-P32)</f>
        <v/>
      </c>
      <c r="R32" s="5">
        <f>IF(COUNT(G32:H32)=0,"",SUM(G32:H32))</f>
        <v/>
      </c>
      <c r="S32" s="6">
        <f>IF(OR(Q32="",R32="",R32=0),"",I32/R32)</f>
        <v/>
      </c>
      <c r="T32" s="4">
        <f>IF(COUNTA(A32:O32)=0,"",IF(NOT(ISNUMBER(A32)),"Hesaba girmedi: tarih yok",IF(B32="","Hesaba girmedi: plaka yok",IF(AND(C32&lt;&gt;"Özmal",C32&lt;&gt;"Tedarikçi"),"Hesaba girmedi: mülkiyet seçilmedi",IF(NOT(ISNUMBER(I32)),"Hesaba girmedi: navlun yok",IF(AND(C32="Tedarikçi",NOT(ISNUMBER(N32))),"Hesaba girmedi: tedarikçiye ödenen yok",IF(P32="","Hesaba girmedi: gider yok",IF(AND(C32="Özmal",COUNTIF('Sabit giderler'!$A$2:$A$101,B32)=0),"Plaka Sabit giderler'de yok",IF(AND(C32="Tedarikçi",COUNTIF('Sabit giderler'!$A$2:$A$101,B32)&gt;0),"Plaka özmal listesinde, Tedarikçi seçilmiş",IF(AND(C32="Tedarikçi",COUNT(J32,L32)&gt;0),"Tedarikçi işinde yakıt ya da sürücü yazılı",IF(AND(C32="Özmal",ISNUMBER(N32)),"Özmal işte tedarikçiye ödenen yazılı",IF(R32="","Km yazılmadı",""))))))))))))</f>
        <v/>
      </c>
    </row>
    <row r="33">
      <c r="A33" s="3" t="n"/>
      <c r="B33" s="4" t="n"/>
      <c r="C33" s="4" t="n"/>
      <c r="D33" s="4" t="n"/>
      <c r="E33" s="4" t="n"/>
      <c r="F33" s="4" t="n"/>
      <c r="G33" s="5" t="n"/>
      <c r="H33" s="5" t="n"/>
      <c r="I33" s="6" t="n"/>
      <c r="J33" s="6" t="n"/>
      <c r="K33" s="6" t="n"/>
      <c r="L33" s="6" t="n"/>
      <c r="M33" s="6" t="n"/>
      <c r="N33" s="6" t="n"/>
      <c r="O33" s="4" t="n"/>
      <c r="P33" s="6">
        <f>IF(COUNT(J33:N33)=0,"",SUM(J33:N33))</f>
        <v/>
      </c>
      <c r="Q33" s="6">
        <f>IF(OR(NOT(ISNUMBER(A33)),B33="",AND(C33&lt;&gt;"Özmal",C33&lt;&gt;"Tedarikçi"),NOT(ISNUMBER(I33)),AND(C33="Tedarikçi",NOT(ISNUMBER(N33))),P33=""),"",I33-P33)</f>
        <v/>
      </c>
      <c r="R33" s="5">
        <f>IF(COUNT(G33:H33)=0,"",SUM(G33:H33))</f>
        <v/>
      </c>
      <c r="S33" s="6">
        <f>IF(OR(Q33="",R33="",R33=0),"",I33/R33)</f>
        <v/>
      </c>
      <c r="T33" s="4">
        <f>IF(COUNTA(A33:O33)=0,"",IF(NOT(ISNUMBER(A33)),"Hesaba girmedi: tarih yok",IF(B33="","Hesaba girmedi: plaka yok",IF(AND(C33&lt;&gt;"Özmal",C33&lt;&gt;"Tedarikçi"),"Hesaba girmedi: mülkiyet seçilmedi",IF(NOT(ISNUMBER(I33)),"Hesaba girmedi: navlun yok",IF(AND(C33="Tedarikçi",NOT(ISNUMBER(N33))),"Hesaba girmedi: tedarikçiye ödenen yok",IF(P33="","Hesaba girmedi: gider yok",IF(AND(C33="Özmal",COUNTIF('Sabit giderler'!$A$2:$A$101,B33)=0),"Plaka Sabit giderler'de yok",IF(AND(C33="Tedarikçi",COUNTIF('Sabit giderler'!$A$2:$A$101,B33)&gt;0),"Plaka özmal listesinde, Tedarikçi seçilmiş",IF(AND(C33="Tedarikçi",COUNT(J33,L33)&gt;0),"Tedarikçi işinde yakıt ya da sürücü yazılı",IF(AND(C33="Özmal",ISNUMBER(N33)),"Özmal işte tedarikçiye ödenen yazılı",IF(R33="","Km yazılmadı",""))))))))))))</f>
        <v/>
      </c>
    </row>
    <row r="34">
      <c r="A34" s="3" t="n"/>
      <c r="B34" s="4" t="n"/>
      <c r="C34" s="4" t="n"/>
      <c r="D34" s="4" t="n"/>
      <c r="E34" s="4" t="n"/>
      <c r="F34" s="4" t="n"/>
      <c r="G34" s="5" t="n"/>
      <c r="H34" s="5" t="n"/>
      <c r="I34" s="6" t="n"/>
      <c r="J34" s="6" t="n"/>
      <c r="K34" s="6" t="n"/>
      <c r="L34" s="6" t="n"/>
      <c r="M34" s="6" t="n"/>
      <c r="N34" s="6" t="n"/>
      <c r="O34" s="4" t="n"/>
      <c r="P34" s="6">
        <f>IF(COUNT(J34:N34)=0,"",SUM(J34:N34))</f>
        <v/>
      </c>
      <c r="Q34" s="6">
        <f>IF(OR(NOT(ISNUMBER(A34)),B34="",AND(C34&lt;&gt;"Özmal",C34&lt;&gt;"Tedarikçi"),NOT(ISNUMBER(I34)),AND(C34="Tedarikçi",NOT(ISNUMBER(N34))),P34=""),"",I34-P34)</f>
        <v/>
      </c>
      <c r="R34" s="5">
        <f>IF(COUNT(G34:H34)=0,"",SUM(G34:H34))</f>
        <v/>
      </c>
      <c r="S34" s="6">
        <f>IF(OR(Q34="",R34="",R34=0),"",I34/R34)</f>
        <v/>
      </c>
      <c r="T34" s="4">
        <f>IF(COUNTA(A34:O34)=0,"",IF(NOT(ISNUMBER(A34)),"Hesaba girmedi: tarih yok",IF(B34="","Hesaba girmedi: plaka yok",IF(AND(C34&lt;&gt;"Özmal",C34&lt;&gt;"Tedarikçi"),"Hesaba girmedi: mülkiyet seçilmedi",IF(NOT(ISNUMBER(I34)),"Hesaba girmedi: navlun yok",IF(AND(C34="Tedarikçi",NOT(ISNUMBER(N34))),"Hesaba girmedi: tedarikçiye ödenen yok",IF(P34="","Hesaba girmedi: gider yok",IF(AND(C34="Özmal",COUNTIF('Sabit giderler'!$A$2:$A$101,B34)=0),"Plaka Sabit giderler'de yok",IF(AND(C34="Tedarikçi",COUNTIF('Sabit giderler'!$A$2:$A$101,B34)&gt;0),"Plaka özmal listesinde, Tedarikçi seçilmiş",IF(AND(C34="Tedarikçi",COUNT(J34,L34)&gt;0),"Tedarikçi işinde yakıt ya da sürücü yazılı",IF(AND(C34="Özmal",ISNUMBER(N34)),"Özmal işte tedarikçiye ödenen yazılı",IF(R34="","Km yazılmadı",""))))))))))))</f>
        <v/>
      </c>
    </row>
    <row r="35">
      <c r="A35" s="3" t="n"/>
      <c r="B35" s="4" t="n"/>
      <c r="C35" s="4" t="n"/>
      <c r="D35" s="4" t="n"/>
      <c r="E35" s="4" t="n"/>
      <c r="F35" s="4" t="n"/>
      <c r="G35" s="5" t="n"/>
      <c r="H35" s="5" t="n"/>
      <c r="I35" s="6" t="n"/>
      <c r="J35" s="6" t="n"/>
      <c r="K35" s="6" t="n"/>
      <c r="L35" s="6" t="n"/>
      <c r="M35" s="6" t="n"/>
      <c r="N35" s="6" t="n"/>
      <c r="O35" s="4" t="n"/>
      <c r="P35" s="6">
        <f>IF(COUNT(J35:N35)=0,"",SUM(J35:N35))</f>
        <v/>
      </c>
      <c r="Q35" s="6">
        <f>IF(OR(NOT(ISNUMBER(A35)),B35="",AND(C35&lt;&gt;"Özmal",C35&lt;&gt;"Tedarikçi"),NOT(ISNUMBER(I35)),AND(C35="Tedarikçi",NOT(ISNUMBER(N35))),P35=""),"",I35-P35)</f>
        <v/>
      </c>
      <c r="R35" s="5">
        <f>IF(COUNT(G35:H35)=0,"",SUM(G35:H35))</f>
        <v/>
      </c>
      <c r="S35" s="6">
        <f>IF(OR(Q35="",R35="",R35=0),"",I35/R35)</f>
        <v/>
      </c>
      <c r="T35" s="4">
        <f>IF(COUNTA(A35:O35)=0,"",IF(NOT(ISNUMBER(A35)),"Hesaba girmedi: tarih yok",IF(B35="","Hesaba girmedi: plaka yok",IF(AND(C35&lt;&gt;"Özmal",C35&lt;&gt;"Tedarikçi"),"Hesaba girmedi: mülkiyet seçilmedi",IF(NOT(ISNUMBER(I35)),"Hesaba girmedi: navlun yok",IF(AND(C35="Tedarikçi",NOT(ISNUMBER(N35))),"Hesaba girmedi: tedarikçiye ödenen yok",IF(P35="","Hesaba girmedi: gider yok",IF(AND(C35="Özmal",COUNTIF('Sabit giderler'!$A$2:$A$101,B35)=0),"Plaka Sabit giderler'de yok",IF(AND(C35="Tedarikçi",COUNTIF('Sabit giderler'!$A$2:$A$101,B35)&gt;0),"Plaka özmal listesinde, Tedarikçi seçilmiş",IF(AND(C35="Tedarikçi",COUNT(J35,L35)&gt;0),"Tedarikçi işinde yakıt ya da sürücü yazılı",IF(AND(C35="Özmal",ISNUMBER(N35)),"Özmal işte tedarikçiye ödenen yazılı",IF(R35="","Km yazılmadı",""))))))))))))</f>
        <v/>
      </c>
    </row>
    <row r="36">
      <c r="A36" s="3" t="n"/>
      <c r="B36" s="4" t="n"/>
      <c r="C36" s="4" t="n"/>
      <c r="D36" s="4" t="n"/>
      <c r="E36" s="4" t="n"/>
      <c r="F36" s="4" t="n"/>
      <c r="G36" s="5" t="n"/>
      <c r="H36" s="5" t="n"/>
      <c r="I36" s="6" t="n"/>
      <c r="J36" s="6" t="n"/>
      <c r="K36" s="6" t="n"/>
      <c r="L36" s="6" t="n"/>
      <c r="M36" s="6" t="n"/>
      <c r="N36" s="6" t="n"/>
      <c r="O36" s="4" t="n"/>
      <c r="P36" s="6">
        <f>IF(COUNT(J36:N36)=0,"",SUM(J36:N36))</f>
        <v/>
      </c>
      <c r="Q36" s="6">
        <f>IF(OR(NOT(ISNUMBER(A36)),B36="",AND(C36&lt;&gt;"Özmal",C36&lt;&gt;"Tedarikçi"),NOT(ISNUMBER(I36)),AND(C36="Tedarikçi",NOT(ISNUMBER(N36))),P36=""),"",I36-P36)</f>
        <v/>
      </c>
      <c r="R36" s="5">
        <f>IF(COUNT(G36:H36)=0,"",SUM(G36:H36))</f>
        <v/>
      </c>
      <c r="S36" s="6">
        <f>IF(OR(Q36="",R36="",R36=0),"",I36/R36)</f>
        <v/>
      </c>
      <c r="T36" s="4">
        <f>IF(COUNTA(A36:O36)=0,"",IF(NOT(ISNUMBER(A36)),"Hesaba girmedi: tarih yok",IF(B36="","Hesaba girmedi: plaka yok",IF(AND(C36&lt;&gt;"Özmal",C36&lt;&gt;"Tedarikçi"),"Hesaba girmedi: mülkiyet seçilmedi",IF(NOT(ISNUMBER(I36)),"Hesaba girmedi: navlun yok",IF(AND(C36="Tedarikçi",NOT(ISNUMBER(N36))),"Hesaba girmedi: tedarikçiye ödenen yok",IF(P36="","Hesaba girmedi: gider yok",IF(AND(C36="Özmal",COUNTIF('Sabit giderler'!$A$2:$A$101,B36)=0),"Plaka Sabit giderler'de yok",IF(AND(C36="Tedarikçi",COUNTIF('Sabit giderler'!$A$2:$A$101,B36)&gt;0),"Plaka özmal listesinde, Tedarikçi seçilmiş",IF(AND(C36="Tedarikçi",COUNT(J36,L36)&gt;0),"Tedarikçi işinde yakıt ya da sürücü yazılı",IF(AND(C36="Özmal",ISNUMBER(N36)),"Özmal işte tedarikçiye ödenen yazılı",IF(R36="","Km yazılmadı",""))))))))))))</f>
        <v/>
      </c>
    </row>
    <row r="37">
      <c r="A37" s="3" t="n"/>
      <c r="B37" s="4" t="n"/>
      <c r="C37" s="4" t="n"/>
      <c r="D37" s="4" t="n"/>
      <c r="E37" s="4" t="n"/>
      <c r="F37" s="4" t="n"/>
      <c r="G37" s="5" t="n"/>
      <c r="H37" s="5" t="n"/>
      <c r="I37" s="6" t="n"/>
      <c r="J37" s="6" t="n"/>
      <c r="K37" s="6" t="n"/>
      <c r="L37" s="6" t="n"/>
      <c r="M37" s="6" t="n"/>
      <c r="N37" s="6" t="n"/>
      <c r="O37" s="4" t="n"/>
      <c r="P37" s="6">
        <f>IF(COUNT(J37:N37)=0,"",SUM(J37:N37))</f>
        <v/>
      </c>
      <c r="Q37" s="6">
        <f>IF(OR(NOT(ISNUMBER(A37)),B37="",AND(C37&lt;&gt;"Özmal",C37&lt;&gt;"Tedarikçi"),NOT(ISNUMBER(I37)),AND(C37="Tedarikçi",NOT(ISNUMBER(N37))),P37=""),"",I37-P37)</f>
        <v/>
      </c>
      <c r="R37" s="5">
        <f>IF(COUNT(G37:H37)=0,"",SUM(G37:H37))</f>
        <v/>
      </c>
      <c r="S37" s="6">
        <f>IF(OR(Q37="",R37="",R37=0),"",I37/R37)</f>
        <v/>
      </c>
      <c r="T37" s="4">
        <f>IF(COUNTA(A37:O37)=0,"",IF(NOT(ISNUMBER(A37)),"Hesaba girmedi: tarih yok",IF(B37="","Hesaba girmedi: plaka yok",IF(AND(C37&lt;&gt;"Özmal",C37&lt;&gt;"Tedarikçi"),"Hesaba girmedi: mülkiyet seçilmedi",IF(NOT(ISNUMBER(I37)),"Hesaba girmedi: navlun yok",IF(AND(C37="Tedarikçi",NOT(ISNUMBER(N37))),"Hesaba girmedi: tedarikçiye ödenen yok",IF(P37="","Hesaba girmedi: gider yok",IF(AND(C37="Özmal",COUNTIF('Sabit giderler'!$A$2:$A$101,B37)=0),"Plaka Sabit giderler'de yok",IF(AND(C37="Tedarikçi",COUNTIF('Sabit giderler'!$A$2:$A$101,B37)&gt;0),"Plaka özmal listesinde, Tedarikçi seçilmiş",IF(AND(C37="Tedarikçi",COUNT(J37,L37)&gt;0),"Tedarikçi işinde yakıt ya da sürücü yazılı",IF(AND(C37="Özmal",ISNUMBER(N37)),"Özmal işte tedarikçiye ödenen yazılı",IF(R37="","Km yazılmadı",""))))))))))))</f>
        <v/>
      </c>
    </row>
    <row r="38">
      <c r="A38" s="3" t="n"/>
      <c r="B38" s="4" t="n"/>
      <c r="C38" s="4" t="n"/>
      <c r="D38" s="4" t="n"/>
      <c r="E38" s="4" t="n"/>
      <c r="F38" s="4" t="n"/>
      <c r="G38" s="5" t="n"/>
      <c r="H38" s="5" t="n"/>
      <c r="I38" s="6" t="n"/>
      <c r="J38" s="6" t="n"/>
      <c r="K38" s="6" t="n"/>
      <c r="L38" s="6" t="n"/>
      <c r="M38" s="6" t="n"/>
      <c r="N38" s="6" t="n"/>
      <c r="O38" s="4" t="n"/>
      <c r="P38" s="6">
        <f>IF(COUNT(J38:N38)=0,"",SUM(J38:N38))</f>
        <v/>
      </c>
      <c r="Q38" s="6">
        <f>IF(OR(NOT(ISNUMBER(A38)),B38="",AND(C38&lt;&gt;"Özmal",C38&lt;&gt;"Tedarikçi"),NOT(ISNUMBER(I38)),AND(C38="Tedarikçi",NOT(ISNUMBER(N38))),P38=""),"",I38-P38)</f>
        <v/>
      </c>
      <c r="R38" s="5">
        <f>IF(COUNT(G38:H38)=0,"",SUM(G38:H38))</f>
        <v/>
      </c>
      <c r="S38" s="6">
        <f>IF(OR(Q38="",R38="",R38=0),"",I38/R38)</f>
        <v/>
      </c>
      <c r="T38" s="4">
        <f>IF(COUNTA(A38:O38)=0,"",IF(NOT(ISNUMBER(A38)),"Hesaba girmedi: tarih yok",IF(B38="","Hesaba girmedi: plaka yok",IF(AND(C38&lt;&gt;"Özmal",C38&lt;&gt;"Tedarikçi"),"Hesaba girmedi: mülkiyet seçilmedi",IF(NOT(ISNUMBER(I38)),"Hesaba girmedi: navlun yok",IF(AND(C38="Tedarikçi",NOT(ISNUMBER(N38))),"Hesaba girmedi: tedarikçiye ödenen yok",IF(P38="","Hesaba girmedi: gider yok",IF(AND(C38="Özmal",COUNTIF('Sabit giderler'!$A$2:$A$101,B38)=0),"Plaka Sabit giderler'de yok",IF(AND(C38="Tedarikçi",COUNTIF('Sabit giderler'!$A$2:$A$101,B38)&gt;0),"Plaka özmal listesinde, Tedarikçi seçilmiş",IF(AND(C38="Tedarikçi",COUNT(J38,L38)&gt;0),"Tedarikçi işinde yakıt ya da sürücü yazılı",IF(AND(C38="Özmal",ISNUMBER(N38)),"Özmal işte tedarikçiye ödenen yazılı",IF(R38="","Km yazılmadı",""))))))))))))</f>
        <v/>
      </c>
    </row>
    <row r="39">
      <c r="A39" s="3" t="n"/>
      <c r="B39" s="4" t="n"/>
      <c r="C39" s="4" t="n"/>
      <c r="D39" s="4" t="n"/>
      <c r="E39" s="4" t="n"/>
      <c r="F39" s="4" t="n"/>
      <c r="G39" s="5" t="n"/>
      <c r="H39" s="5" t="n"/>
      <c r="I39" s="6" t="n"/>
      <c r="J39" s="6" t="n"/>
      <c r="K39" s="6" t="n"/>
      <c r="L39" s="6" t="n"/>
      <c r="M39" s="6" t="n"/>
      <c r="N39" s="6" t="n"/>
      <c r="O39" s="4" t="n"/>
      <c r="P39" s="6">
        <f>IF(COUNT(J39:N39)=0,"",SUM(J39:N39))</f>
        <v/>
      </c>
      <c r="Q39" s="6">
        <f>IF(OR(NOT(ISNUMBER(A39)),B39="",AND(C39&lt;&gt;"Özmal",C39&lt;&gt;"Tedarikçi"),NOT(ISNUMBER(I39)),AND(C39="Tedarikçi",NOT(ISNUMBER(N39))),P39=""),"",I39-P39)</f>
        <v/>
      </c>
      <c r="R39" s="5">
        <f>IF(COUNT(G39:H39)=0,"",SUM(G39:H39))</f>
        <v/>
      </c>
      <c r="S39" s="6">
        <f>IF(OR(Q39="",R39="",R39=0),"",I39/R39)</f>
        <v/>
      </c>
      <c r="T39" s="4">
        <f>IF(COUNTA(A39:O39)=0,"",IF(NOT(ISNUMBER(A39)),"Hesaba girmedi: tarih yok",IF(B39="","Hesaba girmedi: plaka yok",IF(AND(C39&lt;&gt;"Özmal",C39&lt;&gt;"Tedarikçi"),"Hesaba girmedi: mülkiyet seçilmedi",IF(NOT(ISNUMBER(I39)),"Hesaba girmedi: navlun yok",IF(AND(C39="Tedarikçi",NOT(ISNUMBER(N39))),"Hesaba girmedi: tedarikçiye ödenen yok",IF(P39="","Hesaba girmedi: gider yok",IF(AND(C39="Özmal",COUNTIF('Sabit giderler'!$A$2:$A$101,B39)=0),"Plaka Sabit giderler'de yok",IF(AND(C39="Tedarikçi",COUNTIF('Sabit giderler'!$A$2:$A$101,B39)&gt;0),"Plaka özmal listesinde, Tedarikçi seçilmiş",IF(AND(C39="Tedarikçi",COUNT(J39,L39)&gt;0),"Tedarikçi işinde yakıt ya da sürücü yazılı",IF(AND(C39="Özmal",ISNUMBER(N39)),"Özmal işte tedarikçiye ödenen yazılı",IF(R39="","Km yazılmadı",""))))))))))))</f>
        <v/>
      </c>
    </row>
    <row r="40">
      <c r="A40" s="3" t="n"/>
      <c r="B40" s="4" t="n"/>
      <c r="C40" s="4" t="n"/>
      <c r="D40" s="4" t="n"/>
      <c r="E40" s="4" t="n"/>
      <c r="F40" s="4" t="n"/>
      <c r="G40" s="5" t="n"/>
      <c r="H40" s="5" t="n"/>
      <c r="I40" s="6" t="n"/>
      <c r="J40" s="6" t="n"/>
      <c r="K40" s="6" t="n"/>
      <c r="L40" s="6" t="n"/>
      <c r="M40" s="6" t="n"/>
      <c r="N40" s="6" t="n"/>
      <c r="O40" s="4" t="n"/>
      <c r="P40" s="6">
        <f>IF(COUNT(J40:N40)=0,"",SUM(J40:N40))</f>
        <v/>
      </c>
      <c r="Q40" s="6">
        <f>IF(OR(NOT(ISNUMBER(A40)),B40="",AND(C40&lt;&gt;"Özmal",C40&lt;&gt;"Tedarikçi"),NOT(ISNUMBER(I40)),AND(C40="Tedarikçi",NOT(ISNUMBER(N40))),P40=""),"",I40-P40)</f>
        <v/>
      </c>
      <c r="R40" s="5">
        <f>IF(COUNT(G40:H40)=0,"",SUM(G40:H40))</f>
        <v/>
      </c>
      <c r="S40" s="6">
        <f>IF(OR(Q40="",R40="",R40=0),"",I40/R40)</f>
        <v/>
      </c>
      <c r="T40" s="4">
        <f>IF(COUNTA(A40:O40)=0,"",IF(NOT(ISNUMBER(A40)),"Hesaba girmedi: tarih yok",IF(B40="","Hesaba girmedi: plaka yok",IF(AND(C40&lt;&gt;"Özmal",C40&lt;&gt;"Tedarikçi"),"Hesaba girmedi: mülkiyet seçilmedi",IF(NOT(ISNUMBER(I40)),"Hesaba girmedi: navlun yok",IF(AND(C40="Tedarikçi",NOT(ISNUMBER(N40))),"Hesaba girmedi: tedarikçiye ödenen yok",IF(P40="","Hesaba girmedi: gider yok",IF(AND(C40="Özmal",COUNTIF('Sabit giderler'!$A$2:$A$101,B40)=0),"Plaka Sabit giderler'de yok",IF(AND(C40="Tedarikçi",COUNTIF('Sabit giderler'!$A$2:$A$101,B40)&gt;0),"Plaka özmal listesinde, Tedarikçi seçilmiş",IF(AND(C40="Tedarikçi",COUNT(J40,L40)&gt;0),"Tedarikçi işinde yakıt ya da sürücü yazılı",IF(AND(C40="Özmal",ISNUMBER(N40)),"Özmal işte tedarikçiye ödenen yazılı",IF(R40="","Km yazılmadı",""))))))))))))</f>
        <v/>
      </c>
    </row>
    <row r="41">
      <c r="A41" s="3" t="n"/>
      <c r="B41" s="4" t="n"/>
      <c r="C41" s="4" t="n"/>
      <c r="D41" s="4" t="n"/>
      <c r="E41" s="4" t="n"/>
      <c r="F41" s="4" t="n"/>
      <c r="G41" s="5" t="n"/>
      <c r="H41" s="5" t="n"/>
      <c r="I41" s="6" t="n"/>
      <c r="J41" s="6" t="n"/>
      <c r="K41" s="6" t="n"/>
      <c r="L41" s="6" t="n"/>
      <c r="M41" s="6" t="n"/>
      <c r="N41" s="6" t="n"/>
      <c r="O41" s="4" t="n"/>
      <c r="P41" s="6">
        <f>IF(COUNT(J41:N41)=0,"",SUM(J41:N41))</f>
        <v/>
      </c>
      <c r="Q41" s="6">
        <f>IF(OR(NOT(ISNUMBER(A41)),B41="",AND(C41&lt;&gt;"Özmal",C41&lt;&gt;"Tedarikçi"),NOT(ISNUMBER(I41)),AND(C41="Tedarikçi",NOT(ISNUMBER(N41))),P41=""),"",I41-P41)</f>
        <v/>
      </c>
      <c r="R41" s="5">
        <f>IF(COUNT(G41:H41)=0,"",SUM(G41:H41))</f>
        <v/>
      </c>
      <c r="S41" s="6">
        <f>IF(OR(Q41="",R41="",R41=0),"",I41/R41)</f>
        <v/>
      </c>
      <c r="T41" s="4">
        <f>IF(COUNTA(A41:O41)=0,"",IF(NOT(ISNUMBER(A41)),"Hesaba girmedi: tarih yok",IF(B41="","Hesaba girmedi: plaka yok",IF(AND(C41&lt;&gt;"Özmal",C41&lt;&gt;"Tedarikçi"),"Hesaba girmedi: mülkiyet seçilmedi",IF(NOT(ISNUMBER(I41)),"Hesaba girmedi: navlun yok",IF(AND(C41="Tedarikçi",NOT(ISNUMBER(N41))),"Hesaba girmedi: tedarikçiye ödenen yok",IF(P41="","Hesaba girmedi: gider yok",IF(AND(C41="Özmal",COUNTIF('Sabit giderler'!$A$2:$A$101,B41)=0),"Plaka Sabit giderler'de yok",IF(AND(C41="Tedarikçi",COUNTIF('Sabit giderler'!$A$2:$A$101,B41)&gt;0),"Plaka özmal listesinde, Tedarikçi seçilmiş",IF(AND(C41="Tedarikçi",COUNT(J41,L41)&gt;0),"Tedarikçi işinde yakıt ya da sürücü yazılı",IF(AND(C41="Özmal",ISNUMBER(N41)),"Özmal işte tedarikçiye ödenen yazılı",IF(R41="","Km yazılmadı",""))))))))))))</f>
        <v/>
      </c>
    </row>
    <row r="42">
      <c r="A42" s="3" t="n"/>
      <c r="B42" s="4" t="n"/>
      <c r="C42" s="4" t="n"/>
      <c r="D42" s="4" t="n"/>
      <c r="E42" s="4" t="n"/>
      <c r="F42" s="4" t="n"/>
      <c r="G42" s="5" t="n"/>
      <c r="H42" s="5" t="n"/>
      <c r="I42" s="6" t="n"/>
      <c r="J42" s="6" t="n"/>
      <c r="K42" s="6" t="n"/>
      <c r="L42" s="6" t="n"/>
      <c r="M42" s="6" t="n"/>
      <c r="N42" s="6" t="n"/>
      <c r="O42" s="4" t="n"/>
      <c r="P42" s="6">
        <f>IF(COUNT(J42:N42)=0,"",SUM(J42:N42))</f>
        <v/>
      </c>
      <c r="Q42" s="6">
        <f>IF(OR(NOT(ISNUMBER(A42)),B42="",AND(C42&lt;&gt;"Özmal",C42&lt;&gt;"Tedarikçi"),NOT(ISNUMBER(I42)),AND(C42="Tedarikçi",NOT(ISNUMBER(N42))),P42=""),"",I42-P42)</f>
        <v/>
      </c>
      <c r="R42" s="5">
        <f>IF(COUNT(G42:H42)=0,"",SUM(G42:H42))</f>
        <v/>
      </c>
      <c r="S42" s="6">
        <f>IF(OR(Q42="",R42="",R42=0),"",I42/R42)</f>
        <v/>
      </c>
      <c r="T42" s="4">
        <f>IF(COUNTA(A42:O42)=0,"",IF(NOT(ISNUMBER(A42)),"Hesaba girmedi: tarih yok",IF(B42="","Hesaba girmedi: plaka yok",IF(AND(C42&lt;&gt;"Özmal",C42&lt;&gt;"Tedarikçi"),"Hesaba girmedi: mülkiyet seçilmedi",IF(NOT(ISNUMBER(I42)),"Hesaba girmedi: navlun yok",IF(AND(C42="Tedarikçi",NOT(ISNUMBER(N42))),"Hesaba girmedi: tedarikçiye ödenen yok",IF(P42="","Hesaba girmedi: gider yok",IF(AND(C42="Özmal",COUNTIF('Sabit giderler'!$A$2:$A$101,B42)=0),"Plaka Sabit giderler'de yok",IF(AND(C42="Tedarikçi",COUNTIF('Sabit giderler'!$A$2:$A$101,B42)&gt;0),"Plaka özmal listesinde, Tedarikçi seçilmiş",IF(AND(C42="Tedarikçi",COUNT(J42,L42)&gt;0),"Tedarikçi işinde yakıt ya da sürücü yazılı",IF(AND(C42="Özmal",ISNUMBER(N42)),"Özmal işte tedarikçiye ödenen yazılı",IF(R42="","Km yazılmadı",""))))))))))))</f>
        <v/>
      </c>
    </row>
    <row r="43">
      <c r="A43" s="3" t="n"/>
      <c r="B43" s="4" t="n"/>
      <c r="C43" s="4" t="n"/>
      <c r="D43" s="4" t="n"/>
      <c r="E43" s="4" t="n"/>
      <c r="F43" s="4" t="n"/>
      <c r="G43" s="5" t="n"/>
      <c r="H43" s="5" t="n"/>
      <c r="I43" s="6" t="n"/>
      <c r="J43" s="6" t="n"/>
      <c r="K43" s="6" t="n"/>
      <c r="L43" s="6" t="n"/>
      <c r="M43" s="6" t="n"/>
      <c r="N43" s="6" t="n"/>
      <c r="O43" s="4" t="n"/>
      <c r="P43" s="6">
        <f>IF(COUNT(J43:N43)=0,"",SUM(J43:N43))</f>
        <v/>
      </c>
      <c r="Q43" s="6">
        <f>IF(OR(NOT(ISNUMBER(A43)),B43="",AND(C43&lt;&gt;"Özmal",C43&lt;&gt;"Tedarikçi"),NOT(ISNUMBER(I43)),AND(C43="Tedarikçi",NOT(ISNUMBER(N43))),P43=""),"",I43-P43)</f>
        <v/>
      </c>
      <c r="R43" s="5">
        <f>IF(COUNT(G43:H43)=0,"",SUM(G43:H43))</f>
        <v/>
      </c>
      <c r="S43" s="6">
        <f>IF(OR(Q43="",R43="",R43=0),"",I43/R43)</f>
        <v/>
      </c>
      <c r="T43" s="4">
        <f>IF(COUNTA(A43:O43)=0,"",IF(NOT(ISNUMBER(A43)),"Hesaba girmedi: tarih yok",IF(B43="","Hesaba girmedi: plaka yok",IF(AND(C43&lt;&gt;"Özmal",C43&lt;&gt;"Tedarikçi"),"Hesaba girmedi: mülkiyet seçilmedi",IF(NOT(ISNUMBER(I43)),"Hesaba girmedi: navlun yok",IF(AND(C43="Tedarikçi",NOT(ISNUMBER(N43))),"Hesaba girmedi: tedarikçiye ödenen yok",IF(P43="","Hesaba girmedi: gider yok",IF(AND(C43="Özmal",COUNTIF('Sabit giderler'!$A$2:$A$101,B43)=0),"Plaka Sabit giderler'de yok",IF(AND(C43="Tedarikçi",COUNTIF('Sabit giderler'!$A$2:$A$101,B43)&gt;0),"Plaka özmal listesinde, Tedarikçi seçilmiş",IF(AND(C43="Tedarikçi",COUNT(J43,L43)&gt;0),"Tedarikçi işinde yakıt ya da sürücü yazılı",IF(AND(C43="Özmal",ISNUMBER(N43)),"Özmal işte tedarikçiye ödenen yazılı",IF(R43="","Km yazılmadı",""))))))))))))</f>
        <v/>
      </c>
    </row>
    <row r="44">
      <c r="A44" s="3" t="n"/>
      <c r="B44" s="4" t="n"/>
      <c r="C44" s="4" t="n"/>
      <c r="D44" s="4" t="n"/>
      <c r="E44" s="4" t="n"/>
      <c r="F44" s="4" t="n"/>
      <c r="G44" s="5" t="n"/>
      <c r="H44" s="5" t="n"/>
      <c r="I44" s="6" t="n"/>
      <c r="J44" s="6" t="n"/>
      <c r="K44" s="6" t="n"/>
      <c r="L44" s="6" t="n"/>
      <c r="M44" s="6" t="n"/>
      <c r="N44" s="6" t="n"/>
      <c r="O44" s="4" t="n"/>
      <c r="P44" s="6">
        <f>IF(COUNT(J44:N44)=0,"",SUM(J44:N44))</f>
        <v/>
      </c>
      <c r="Q44" s="6">
        <f>IF(OR(NOT(ISNUMBER(A44)),B44="",AND(C44&lt;&gt;"Özmal",C44&lt;&gt;"Tedarikçi"),NOT(ISNUMBER(I44)),AND(C44="Tedarikçi",NOT(ISNUMBER(N44))),P44=""),"",I44-P44)</f>
        <v/>
      </c>
      <c r="R44" s="5">
        <f>IF(COUNT(G44:H44)=0,"",SUM(G44:H44))</f>
        <v/>
      </c>
      <c r="S44" s="6">
        <f>IF(OR(Q44="",R44="",R44=0),"",I44/R44)</f>
        <v/>
      </c>
      <c r="T44" s="4">
        <f>IF(COUNTA(A44:O44)=0,"",IF(NOT(ISNUMBER(A44)),"Hesaba girmedi: tarih yok",IF(B44="","Hesaba girmedi: plaka yok",IF(AND(C44&lt;&gt;"Özmal",C44&lt;&gt;"Tedarikçi"),"Hesaba girmedi: mülkiyet seçilmedi",IF(NOT(ISNUMBER(I44)),"Hesaba girmedi: navlun yok",IF(AND(C44="Tedarikçi",NOT(ISNUMBER(N44))),"Hesaba girmedi: tedarikçiye ödenen yok",IF(P44="","Hesaba girmedi: gider yok",IF(AND(C44="Özmal",COUNTIF('Sabit giderler'!$A$2:$A$101,B44)=0),"Plaka Sabit giderler'de yok",IF(AND(C44="Tedarikçi",COUNTIF('Sabit giderler'!$A$2:$A$101,B44)&gt;0),"Plaka özmal listesinde, Tedarikçi seçilmiş",IF(AND(C44="Tedarikçi",COUNT(J44,L44)&gt;0),"Tedarikçi işinde yakıt ya da sürücü yazılı",IF(AND(C44="Özmal",ISNUMBER(N44)),"Özmal işte tedarikçiye ödenen yazılı",IF(R44="","Km yazılmadı",""))))))))))))</f>
        <v/>
      </c>
    </row>
    <row r="45">
      <c r="A45" s="3" t="n"/>
      <c r="B45" s="4" t="n"/>
      <c r="C45" s="4" t="n"/>
      <c r="D45" s="4" t="n"/>
      <c r="E45" s="4" t="n"/>
      <c r="F45" s="4" t="n"/>
      <c r="G45" s="5" t="n"/>
      <c r="H45" s="5" t="n"/>
      <c r="I45" s="6" t="n"/>
      <c r="J45" s="6" t="n"/>
      <c r="K45" s="6" t="n"/>
      <c r="L45" s="6" t="n"/>
      <c r="M45" s="6" t="n"/>
      <c r="N45" s="6" t="n"/>
      <c r="O45" s="4" t="n"/>
      <c r="P45" s="6">
        <f>IF(COUNT(J45:N45)=0,"",SUM(J45:N45))</f>
        <v/>
      </c>
      <c r="Q45" s="6">
        <f>IF(OR(NOT(ISNUMBER(A45)),B45="",AND(C45&lt;&gt;"Özmal",C45&lt;&gt;"Tedarikçi"),NOT(ISNUMBER(I45)),AND(C45="Tedarikçi",NOT(ISNUMBER(N45))),P45=""),"",I45-P45)</f>
        <v/>
      </c>
      <c r="R45" s="5">
        <f>IF(COUNT(G45:H45)=0,"",SUM(G45:H45))</f>
        <v/>
      </c>
      <c r="S45" s="6">
        <f>IF(OR(Q45="",R45="",R45=0),"",I45/R45)</f>
        <v/>
      </c>
      <c r="T45" s="4">
        <f>IF(COUNTA(A45:O45)=0,"",IF(NOT(ISNUMBER(A45)),"Hesaba girmedi: tarih yok",IF(B45="","Hesaba girmedi: plaka yok",IF(AND(C45&lt;&gt;"Özmal",C45&lt;&gt;"Tedarikçi"),"Hesaba girmedi: mülkiyet seçilmedi",IF(NOT(ISNUMBER(I45)),"Hesaba girmedi: navlun yok",IF(AND(C45="Tedarikçi",NOT(ISNUMBER(N45))),"Hesaba girmedi: tedarikçiye ödenen yok",IF(P45="","Hesaba girmedi: gider yok",IF(AND(C45="Özmal",COUNTIF('Sabit giderler'!$A$2:$A$101,B45)=0),"Plaka Sabit giderler'de yok",IF(AND(C45="Tedarikçi",COUNTIF('Sabit giderler'!$A$2:$A$101,B45)&gt;0),"Plaka özmal listesinde, Tedarikçi seçilmiş",IF(AND(C45="Tedarikçi",COUNT(J45,L45)&gt;0),"Tedarikçi işinde yakıt ya da sürücü yazılı",IF(AND(C45="Özmal",ISNUMBER(N45)),"Özmal işte tedarikçiye ödenen yazılı",IF(R45="","Km yazılmadı",""))))))))))))</f>
        <v/>
      </c>
    </row>
    <row r="46">
      <c r="A46" s="3" t="n"/>
      <c r="B46" s="4" t="n"/>
      <c r="C46" s="4" t="n"/>
      <c r="D46" s="4" t="n"/>
      <c r="E46" s="4" t="n"/>
      <c r="F46" s="4" t="n"/>
      <c r="G46" s="5" t="n"/>
      <c r="H46" s="5" t="n"/>
      <c r="I46" s="6" t="n"/>
      <c r="J46" s="6" t="n"/>
      <c r="K46" s="6" t="n"/>
      <c r="L46" s="6" t="n"/>
      <c r="M46" s="6" t="n"/>
      <c r="N46" s="6" t="n"/>
      <c r="O46" s="4" t="n"/>
      <c r="P46" s="6">
        <f>IF(COUNT(J46:N46)=0,"",SUM(J46:N46))</f>
        <v/>
      </c>
      <c r="Q46" s="6">
        <f>IF(OR(NOT(ISNUMBER(A46)),B46="",AND(C46&lt;&gt;"Özmal",C46&lt;&gt;"Tedarikçi"),NOT(ISNUMBER(I46)),AND(C46="Tedarikçi",NOT(ISNUMBER(N46))),P46=""),"",I46-P46)</f>
        <v/>
      </c>
      <c r="R46" s="5">
        <f>IF(COUNT(G46:H46)=0,"",SUM(G46:H46))</f>
        <v/>
      </c>
      <c r="S46" s="6">
        <f>IF(OR(Q46="",R46="",R46=0),"",I46/R46)</f>
        <v/>
      </c>
      <c r="T46" s="4">
        <f>IF(COUNTA(A46:O46)=0,"",IF(NOT(ISNUMBER(A46)),"Hesaba girmedi: tarih yok",IF(B46="","Hesaba girmedi: plaka yok",IF(AND(C46&lt;&gt;"Özmal",C46&lt;&gt;"Tedarikçi"),"Hesaba girmedi: mülkiyet seçilmedi",IF(NOT(ISNUMBER(I46)),"Hesaba girmedi: navlun yok",IF(AND(C46="Tedarikçi",NOT(ISNUMBER(N46))),"Hesaba girmedi: tedarikçiye ödenen yok",IF(P46="","Hesaba girmedi: gider yok",IF(AND(C46="Özmal",COUNTIF('Sabit giderler'!$A$2:$A$101,B46)=0),"Plaka Sabit giderler'de yok",IF(AND(C46="Tedarikçi",COUNTIF('Sabit giderler'!$A$2:$A$101,B46)&gt;0),"Plaka özmal listesinde, Tedarikçi seçilmiş",IF(AND(C46="Tedarikçi",COUNT(J46,L46)&gt;0),"Tedarikçi işinde yakıt ya da sürücü yazılı",IF(AND(C46="Özmal",ISNUMBER(N46)),"Özmal işte tedarikçiye ödenen yazılı",IF(R46="","Km yazılmadı",""))))))))))))</f>
        <v/>
      </c>
    </row>
    <row r="47">
      <c r="A47" s="3" t="n"/>
      <c r="B47" s="4" t="n"/>
      <c r="C47" s="4" t="n"/>
      <c r="D47" s="4" t="n"/>
      <c r="E47" s="4" t="n"/>
      <c r="F47" s="4" t="n"/>
      <c r="G47" s="5" t="n"/>
      <c r="H47" s="5" t="n"/>
      <c r="I47" s="6" t="n"/>
      <c r="J47" s="6" t="n"/>
      <c r="K47" s="6" t="n"/>
      <c r="L47" s="6" t="n"/>
      <c r="M47" s="6" t="n"/>
      <c r="N47" s="6" t="n"/>
      <c r="O47" s="4" t="n"/>
      <c r="P47" s="6">
        <f>IF(COUNT(J47:N47)=0,"",SUM(J47:N47))</f>
        <v/>
      </c>
      <c r="Q47" s="6">
        <f>IF(OR(NOT(ISNUMBER(A47)),B47="",AND(C47&lt;&gt;"Özmal",C47&lt;&gt;"Tedarikçi"),NOT(ISNUMBER(I47)),AND(C47="Tedarikçi",NOT(ISNUMBER(N47))),P47=""),"",I47-P47)</f>
        <v/>
      </c>
      <c r="R47" s="5">
        <f>IF(COUNT(G47:H47)=0,"",SUM(G47:H47))</f>
        <v/>
      </c>
      <c r="S47" s="6">
        <f>IF(OR(Q47="",R47="",R47=0),"",I47/R47)</f>
        <v/>
      </c>
      <c r="T47" s="4">
        <f>IF(COUNTA(A47:O47)=0,"",IF(NOT(ISNUMBER(A47)),"Hesaba girmedi: tarih yok",IF(B47="","Hesaba girmedi: plaka yok",IF(AND(C47&lt;&gt;"Özmal",C47&lt;&gt;"Tedarikçi"),"Hesaba girmedi: mülkiyet seçilmedi",IF(NOT(ISNUMBER(I47)),"Hesaba girmedi: navlun yok",IF(AND(C47="Tedarikçi",NOT(ISNUMBER(N47))),"Hesaba girmedi: tedarikçiye ödenen yok",IF(P47="","Hesaba girmedi: gider yok",IF(AND(C47="Özmal",COUNTIF('Sabit giderler'!$A$2:$A$101,B47)=0),"Plaka Sabit giderler'de yok",IF(AND(C47="Tedarikçi",COUNTIF('Sabit giderler'!$A$2:$A$101,B47)&gt;0),"Plaka özmal listesinde, Tedarikçi seçilmiş",IF(AND(C47="Tedarikçi",COUNT(J47,L47)&gt;0),"Tedarikçi işinde yakıt ya da sürücü yazılı",IF(AND(C47="Özmal",ISNUMBER(N47)),"Özmal işte tedarikçiye ödenen yazılı",IF(R47="","Km yazılmadı",""))))))))))))</f>
        <v/>
      </c>
    </row>
    <row r="48">
      <c r="A48" s="3" t="n"/>
      <c r="B48" s="4" t="n"/>
      <c r="C48" s="4" t="n"/>
      <c r="D48" s="4" t="n"/>
      <c r="E48" s="4" t="n"/>
      <c r="F48" s="4" t="n"/>
      <c r="G48" s="5" t="n"/>
      <c r="H48" s="5" t="n"/>
      <c r="I48" s="6" t="n"/>
      <c r="J48" s="6" t="n"/>
      <c r="K48" s="6" t="n"/>
      <c r="L48" s="6" t="n"/>
      <c r="M48" s="6" t="n"/>
      <c r="N48" s="6" t="n"/>
      <c r="O48" s="4" t="n"/>
      <c r="P48" s="6">
        <f>IF(COUNT(J48:N48)=0,"",SUM(J48:N48))</f>
        <v/>
      </c>
      <c r="Q48" s="6">
        <f>IF(OR(NOT(ISNUMBER(A48)),B48="",AND(C48&lt;&gt;"Özmal",C48&lt;&gt;"Tedarikçi"),NOT(ISNUMBER(I48)),AND(C48="Tedarikçi",NOT(ISNUMBER(N48))),P48=""),"",I48-P48)</f>
        <v/>
      </c>
      <c r="R48" s="5">
        <f>IF(COUNT(G48:H48)=0,"",SUM(G48:H48))</f>
        <v/>
      </c>
      <c r="S48" s="6">
        <f>IF(OR(Q48="",R48="",R48=0),"",I48/R48)</f>
        <v/>
      </c>
      <c r="T48" s="4">
        <f>IF(COUNTA(A48:O48)=0,"",IF(NOT(ISNUMBER(A48)),"Hesaba girmedi: tarih yok",IF(B48="","Hesaba girmedi: plaka yok",IF(AND(C48&lt;&gt;"Özmal",C48&lt;&gt;"Tedarikçi"),"Hesaba girmedi: mülkiyet seçilmedi",IF(NOT(ISNUMBER(I48)),"Hesaba girmedi: navlun yok",IF(AND(C48="Tedarikçi",NOT(ISNUMBER(N48))),"Hesaba girmedi: tedarikçiye ödenen yok",IF(P48="","Hesaba girmedi: gider yok",IF(AND(C48="Özmal",COUNTIF('Sabit giderler'!$A$2:$A$101,B48)=0),"Plaka Sabit giderler'de yok",IF(AND(C48="Tedarikçi",COUNTIF('Sabit giderler'!$A$2:$A$101,B48)&gt;0),"Plaka özmal listesinde, Tedarikçi seçilmiş",IF(AND(C48="Tedarikçi",COUNT(J48,L48)&gt;0),"Tedarikçi işinde yakıt ya da sürücü yazılı",IF(AND(C48="Özmal",ISNUMBER(N48)),"Özmal işte tedarikçiye ödenen yazılı",IF(R48="","Km yazılmadı",""))))))))))))</f>
        <v/>
      </c>
    </row>
    <row r="49">
      <c r="A49" s="3" t="n"/>
      <c r="B49" s="4" t="n"/>
      <c r="C49" s="4" t="n"/>
      <c r="D49" s="4" t="n"/>
      <c r="E49" s="4" t="n"/>
      <c r="F49" s="4" t="n"/>
      <c r="G49" s="5" t="n"/>
      <c r="H49" s="5" t="n"/>
      <c r="I49" s="6" t="n"/>
      <c r="J49" s="6" t="n"/>
      <c r="K49" s="6" t="n"/>
      <c r="L49" s="6" t="n"/>
      <c r="M49" s="6" t="n"/>
      <c r="N49" s="6" t="n"/>
      <c r="O49" s="4" t="n"/>
      <c r="P49" s="6">
        <f>IF(COUNT(J49:N49)=0,"",SUM(J49:N49))</f>
        <v/>
      </c>
      <c r="Q49" s="6">
        <f>IF(OR(NOT(ISNUMBER(A49)),B49="",AND(C49&lt;&gt;"Özmal",C49&lt;&gt;"Tedarikçi"),NOT(ISNUMBER(I49)),AND(C49="Tedarikçi",NOT(ISNUMBER(N49))),P49=""),"",I49-P49)</f>
        <v/>
      </c>
      <c r="R49" s="5">
        <f>IF(COUNT(G49:H49)=0,"",SUM(G49:H49))</f>
        <v/>
      </c>
      <c r="S49" s="6">
        <f>IF(OR(Q49="",R49="",R49=0),"",I49/R49)</f>
        <v/>
      </c>
      <c r="T49" s="4">
        <f>IF(COUNTA(A49:O49)=0,"",IF(NOT(ISNUMBER(A49)),"Hesaba girmedi: tarih yok",IF(B49="","Hesaba girmedi: plaka yok",IF(AND(C49&lt;&gt;"Özmal",C49&lt;&gt;"Tedarikçi"),"Hesaba girmedi: mülkiyet seçilmedi",IF(NOT(ISNUMBER(I49)),"Hesaba girmedi: navlun yok",IF(AND(C49="Tedarikçi",NOT(ISNUMBER(N49))),"Hesaba girmedi: tedarikçiye ödenen yok",IF(P49="","Hesaba girmedi: gider yok",IF(AND(C49="Özmal",COUNTIF('Sabit giderler'!$A$2:$A$101,B49)=0),"Plaka Sabit giderler'de yok",IF(AND(C49="Tedarikçi",COUNTIF('Sabit giderler'!$A$2:$A$101,B49)&gt;0),"Plaka özmal listesinde, Tedarikçi seçilmiş",IF(AND(C49="Tedarikçi",COUNT(J49,L49)&gt;0),"Tedarikçi işinde yakıt ya da sürücü yazılı",IF(AND(C49="Özmal",ISNUMBER(N49)),"Özmal işte tedarikçiye ödenen yazılı",IF(R49="","Km yazılmadı",""))))))))))))</f>
        <v/>
      </c>
    </row>
    <row r="50">
      <c r="A50" s="3" t="n"/>
      <c r="B50" s="4" t="n"/>
      <c r="C50" s="4" t="n"/>
      <c r="D50" s="4" t="n"/>
      <c r="E50" s="4" t="n"/>
      <c r="F50" s="4" t="n"/>
      <c r="G50" s="5" t="n"/>
      <c r="H50" s="5" t="n"/>
      <c r="I50" s="6" t="n"/>
      <c r="J50" s="6" t="n"/>
      <c r="K50" s="6" t="n"/>
      <c r="L50" s="6" t="n"/>
      <c r="M50" s="6" t="n"/>
      <c r="N50" s="6" t="n"/>
      <c r="O50" s="4" t="n"/>
      <c r="P50" s="6">
        <f>IF(COUNT(J50:N50)=0,"",SUM(J50:N50))</f>
        <v/>
      </c>
      <c r="Q50" s="6">
        <f>IF(OR(NOT(ISNUMBER(A50)),B50="",AND(C50&lt;&gt;"Özmal",C50&lt;&gt;"Tedarikçi"),NOT(ISNUMBER(I50)),AND(C50="Tedarikçi",NOT(ISNUMBER(N50))),P50=""),"",I50-P50)</f>
        <v/>
      </c>
      <c r="R50" s="5">
        <f>IF(COUNT(G50:H50)=0,"",SUM(G50:H50))</f>
        <v/>
      </c>
      <c r="S50" s="6">
        <f>IF(OR(Q50="",R50="",R50=0),"",I50/R50)</f>
        <v/>
      </c>
      <c r="T50" s="4">
        <f>IF(COUNTA(A50:O50)=0,"",IF(NOT(ISNUMBER(A50)),"Hesaba girmedi: tarih yok",IF(B50="","Hesaba girmedi: plaka yok",IF(AND(C50&lt;&gt;"Özmal",C50&lt;&gt;"Tedarikçi"),"Hesaba girmedi: mülkiyet seçilmedi",IF(NOT(ISNUMBER(I50)),"Hesaba girmedi: navlun yok",IF(AND(C50="Tedarikçi",NOT(ISNUMBER(N50))),"Hesaba girmedi: tedarikçiye ödenen yok",IF(P50="","Hesaba girmedi: gider yok",IF(AND(C50="Özmal",COUNTIF('Sabit giderler'!$A$2:$A$101,B50)=0),"Plaka Sabit giderler'de yok",IF(AND(C50="Tedarikçi",COUNTIF('Sabit giderler'!$A$2:$A$101,B50)&gt;0),"Plaka özmal listesinde, Tedarikçi seçilmiş",IF(AND(C50="Tedarikçi",COUNT(J50,L50)&gt;0),"Tedarikçi işinde yakıt ya da sürücü yazılı",IF(AND(C50="Özmal",ISNUMBER(N50)),"Özmal işte tedarikçiye ödenen yazılı",IF(R50="","Km yazılmadı",""))))))))))))</f>
        <v/>
      </c>
    </row>
    <row r="51">
      <c r="A51" s="3" t="n"/>
      <c r="B51" s="4" t="n"/>
      <c r="C51" s="4" t="n"/>
      <c r="D51" s="4" t="n"/>
      <c r="E51" s="4" t="n"/>
      <c r="F51" s="4" t="n"/>
      <c r="G51" s="5" t="n"/>
      <c r="H51" s="5" t="n"/>
      <c r="I51" s="6" t="n"/>
      <c r="J51" s="6" t="n"/>
      <c r="K51" s="6" t="n"/>
      <c r="L51" s="6" t="n"/>
      <c r="M51" s="6" t="n"/>
      <c r="N51" s="6" t="n"/>
      <c r="O51" s="4" t="n"/>
      <c r="P51" s="6">
        <f>IF(COUNT(J51:N51)=0,"",SUM(J51:N51))</f>
        <v/>
      </c>
      <c r="Q51" s="6">
        <f>IF(OR(NOT(ISNUMBER(A51)),B51="",AND(C51&lt;&gt;"Özmal",C51&lt;&gt;"Tedarikçi"),NOT(ISNUMBER(I51)),AND(C51="Tedarikçi",NOT(ISNUMBER(N51))),P51=""),"",I51-P51)</f>
        <v/>
      </c>
      <c r="R51" s="5">
        <f>IF(COUNT(G51:H51)=0,"",SUM(G51:H51))</f>
        <v/>
      </c>
      <c r="S51" s="6">
        <f>IF(OR(Q51="",R51="",R51=0),"",I51/R51)</f>
        <v/>
      </c>
      <c r="T51" s="4">
        <f>IF(COUNTA(A51:O51)=0,"",IF(NOT(ISNUMBER(A51)),"Hesaba girmedi: tarih yok",IF(B51="","Hesaba girmedi: plaka yok",IF(AND(C51&lt;&gt;"Özmal",C51&lt;&gt;"Tedarikçi"),"Hesaba girmedi: mülkiyet seçilmedi",IF(NOT(ISNUMBER(I51)),"Hesaba girmedi: navlun yok",IF(AND(C51="Tedarikçi",NOT(ISNUMBER(N51))),"Hesaba girmedi: tedarikçiye ödenen yok",IF(P51="","Hesaba girmedi: gider yok",IF(AND(C51="Özmal",COUNTIF('Sabit giderler'!$A$2:$A$101,B51)=0),"Plaka Sabit giderler'de yok",IF(AND(C51="Tedarikçi",COUNTIF('Sabit giderler'!$A$2:$A$101,B51)&gt;0),"Plaka özmal listesinde, Tedarikçi seçilmiş",IF(AND(C51="Tedarikçi",COUNT(J51,L51)&gt;0),"Tedarikçi işinde yakıt ya da sürücü yazılı",IF(AND(C51="Özmal",ISNUMBER(N51)),"Özmal işte tedarikçiye ödenen yazılı",IF(R51="","Km yazılmadı",""))))))))))))</f>
        <v/>
      </c>
    </row>
    <row r="52">
      <c r="A52" s="3" t="n"/>
      <c r="B52" s="4" t="n"/>
      <c r="C52" s="4" t="n"/>
      <c r="D52" s="4" t="n"/>
      <c r="E52" s="4" t="n"/>
      <c r="F52" s="4" t="n"/>
      <c r="G52" s="5" t="n"/>
      <c r="H52" s="5" t="n"/>
      <c r="I52" s="6" t="n"/>
      <c r="J52" s="6" t="n"/>
      <c r="K52" s="6" t="n"/>
      <c r="L52" s="6" t="n"/>
      <c r="M52" s="6" t="n"/>
      <c r="N52" s="6" t="n"/>
      <c r="O52" s="4" t="n"/>
      <c r="P52" s="6">
        <f>IF(COUNT(J52:N52)=0,"",SUM(J52:N52))</f>
        <v/>
      </c>
      <c r="Q52" s="6">
        <f>IF(OR(NOT(ISNUMBER(A52)),B52="",AND(C52&lt;&gt;"Özmal",C52&lt;&gt;"Tedarikçi"),NOT(ISNUMBER(I52)),AND(C52="Tedarikçi",NOT(ISNUMBER(N52))),P52=""),"",I52-P52)</f>
        <v/>
      </c>
      <c r="R52" s="5">
        <f>IF(COUNT(G52:H52)=0,"",SUM(G52:H52))</f>
        <v/>
      </c>
      <c r="S52" s="6">
        <f>IF(OR(Q52="",R52="",R52=0),"",I52/R52)</f>
        <v/>
      </c>
      <c r="T52" s="4">
        <f>IF(COUNTA(A52:O52)=0,"",IF(NOT(ISNUMBER(A52)),"Hesaba girmedi: tarih yok",IF(B52="","Hesaba girmedi: plaka yok",IF(AND(C52&lt;&gt;"Özmal",C52&lt;&gt;"Tedarikçi"),"Hesaba girmedi: mülkiyet seçilmedi",IF(NOT(ISNUMBER(I52)),"Hesaba girmedi: navlun yok",IF(AND(C52="Tedarikçi",NOT(ISNUMBER(N52))),"Hesaba girmedi: tedarikçiye ödenen yok",IF(P52="","Hesaba girmedi: gider yok",IF(AND(C52="Özmal",COUNTIF('Sabit giderler'!$A$2:$A$101,B52)=0),"Plaka Sabit giderler'de yok",IF(AND(C52="Tedarikçi",COUNTIF('Sabit giderler'!$A$2:$A$101,B52)&gt;0),"Plaka özmal listesinde, Tedarikçi seçilmiş",IF(AND(C52="Tedarikçi",COUNT(J52,L52)&gt;0),"Tedarikçi işinde yakıt ya da sürücü yazılı",IF(AND(C52="Özmal",ISNUMBER(N52)),"Özmal işte tedarikçiye ödenen yazılı",IF(R52="","Km yazılmadı",""))))))))))))</f>
        <v/>
      </c>
    </row>
    <row r="53">
      <c r="A53" s="3" t="n"/>
      <c r="B53" s="4" t="n"/>
      <c r="C53" s="4" t="n"/>
      <c r="D53" s="4" t="n"/>
      <c r="E53" s="4" t="n"/>
      <c r="F53" s="4" t="n"/>
      <c r="G53" s="5" t="n"/>
      <c r="H53" s="5" t="n"/>
      <c r="I53" s="6" t="n"/>
      <c r="J53" s="6" t="n"/>
      <c r="K53" s="6" t="n"/>
      <c r="L53" s="6" t="n"/>
      <c r="M53" s="6" t="n"/>
      <c r="N53" s="6" t="n"/>
      <c r="O53" s="4" t="n"/>
      <c r="P53" s="6">
        <f>IF(COUNT(J53:N53)=0,"",SUM(J53:N53))</f>
        <v/>
      </c>
      <c r="Q53" s="6">
        <f>IF(OR(NOT(ISNUMBER(A53)),B53="",AND(C53&lt;&gt;"Özmal",C53&lt;&gt;"Tedarikçi"),NOT(ISNUMBER(I53)),AND(C53="Tedarikçi",NOT(ISNUMBER(N53))),P53=""),"",I53-P53)</f>
        <v/>
      </c>
      <c r="R53" s="5">
        <f>IF(COUNT(G53:H53)=0,"",SUM(G53:H53))</f>
        <v/>
      </c>
      <c r="S53" s="6">
        <f>IF(OR(Q53="",R53="",R53=0),"",I53/R53)</f>
        <v/>
      </c>
      <c r="T53" s="4">
        <f>IF(COUNTA(A53:O53)=0,"",IF(NOT(ISNUMBER(A53)),"Hesaba girmedi: tarih yok",IF(B53="","Hesaba girmedi: plaka yok",IF(AND(C53&lt;&gt;"Özmal",C53&lt;&gt;"Tedarikçi"),"Hesaba girmedi: mülkiyet seçilmedi",IF(NOT(ISNUMBER(I53)),"Hesaba girmedi: navlun yok",IF(AND(C53="Tedarikçi",NOT(ISNUMBER(N53))),"Hesaba girmedi: tedarikçiye ödenen yok",IF(P53="","Hesaba girmedi: gider yok",IF(AND(C53="Özmal",COUNTIF('Sabit giderler'!$A$2:$A$101,B53)=0),"Plaka Sabit giderler'de yok",IF(AND(C53="Tedarikçi",COUNTIF('Sabit giderler'!$A$2:$A$101,B53)&gt;0),"Plaka özmal listesinde, Tedarikçi seçilmiş",IF(AND(C53="Tedarikçi",COUNT(J53,L53)&gt;0),"Tedarikçi işinde yakıt ya da sürücü yazılı",IF(AND(C53="Özmal",ISNUMBER(N53)),"Özmal işte tedarikçiye ödenen yazılı",IF(R53="","Km yazılmadı",""))))))))))))</f>
        <v/>
      </c>
    </row>
    <row r="54">
      <c r="A54" s="3" t="n"/>
      <c r="B54" s="4" t="n"/>
      <c r="C54" s="4" t="n"/>
      <c r="D54" s="4" t="n"/>
      <c r="E54" s="4" t="n"/>
      <c r="F54" s="4" t="n"/>
      <c r="G54" s="5" t="n"/>
      <c r="H54" s="5" t="n"/>
      <c r="I54" s="6" t="n"/>
      <c r="J54" s="6" t="n"/>
      <c r="K54" s="6" t="n"/>
      <c r="L54" s="6" t="n"/>
      <c r="M54" s="6" t="n"/>
      <c r="N54" s="6" t="n"/>
      <c r="O54" s="4" t="n"/>
      <c r="P54" s="6">
        <f>IF(COUNT(J54:N54)=0,"",SUM(J54:N54))</f>
        <v/>
      </c>
      <c r="Q54" s="6">
        <f>IF(OR(NOT(ISNUMBER(A54)),B54="",AND(C54&lt;&gt;"Özmal",C54&lt;&gt;"Tedarikçi"),NOT(ISNUMBER(I54)),AND(C54="Tedarikçi",NOT(ISNUMBER(N54))),P54=""),"",I54-P54)</f>
        <v/>
      </c>
      <c r="R54" s="5">
        <f>IF(COUNT(G54:H54)=0,"",SUM(G54:H54))</f>
        <v/>
      </c>
      <c r="S54" s="6">
        <f>IF(OR(Q54="",R54="",R54=0),"",I54/R54)</f>
        <v/>
      </c>
      <c r="T54" s="4">
        <f>IF(COUNTA(A54:O54)=0,"",IF(NOT(ISNUMBER(A54)),"Hesaba girmedi: tarih yok",IF(B54="","Hesaba girmedi: plaka yok",IF(AND(C54&lt;&gt;"Özmal",C54&lt;&gt;"Tedarikçi"),"Hesaba girmedi: mülkiyet seçilmedi",IF(NOT(ISNUMBER(I54)),"Hesaba girmedi: navlun yok",IF(AND(C54="Tedarikçi",NOT(ISNUMBER(N54))),"Hesaba girmedi: tedarikçiye ödenen yok",IF(P54="","Hesaba girmedi: gider yok",IF(AND(C54="Özmal",COUNTIF('Sabit giderler'!$A$2:$A$101,B54)=0),"Plaka Sabit giderler'de yok",IF(AND(C54="Tedarikçi",COUNTIF('Sabit giderler'!$A$2:$A$101,B54)&gt;0),"Plaka özmal listesinde, Tedarikçi seçilmiş",IF(AND(C54="Tedarikçi",COUNT(J54,L54)&gt;0),"Tedarikçi işinde yakıt ya da sürücü yazılı",IF(AND(C54="Özmal",ISNUMBER(N54)),"Özmal işte tedarikçiye ödenen yazılı",IF(R54="","Km yazılmadı",""))))))))))))</f>
        <v/>
      </c>
    </row>
    <row r="55">
      <c r="A55" s="3" t="n"/>
      <c r="B55" s="4" t="n"/>
      <c r="C55" s="4" t="n"/>
      <c r="D55" s="4" t="n"/>
      <c r="E55" s="4" t="n"/>
      <c r="F55" s="4" t="n"/>
      <c r="G55" s="5" t="n"/>
      <c r="H55" s="5" t="n"/>
      <c r="I55" s="6" t="n"/>
      <c r="J55" s="6" t="n"/>
      <c r="K55" s="6" t="n"/>
      <c r="L55" s="6" t="n"/>
      <c r="M55" s="6" t="n"/>
      <c r="N55" s="6" t="n"/>
      <c r="O55" s="4" t="n"/>
      <c r="P55" s="6">
        <f>IF(COUNT(J55:N55)=0,"",SUM(J55:N55))</f>
        <v/>
      </c>
      <c r="Q55" s="6">
        <f>IF(OR(NOT(ISNUMBER(A55)),B55="",AND(C55&lt;&gt;"Özmal",C55&lt;&gt;"Tedarikçi"),NOT(ISNUMBER(I55)),AND(C55="Tedarikçi",NOT(ISNUMBER(N55))),P55=""),"",I55-P55)</f>
        <v/>
      </c>
      <c r="R55" s="5">
        <f>IF(COUNT(G55:H55)=0,"",SUM(G55:H55))</f>
        <v/>
      </c>
      <c r="S55" s="6">
        <f>IF(OR(Q55="",R55="",R55=0),"",I55/R55)</f>
        <v/>
      </c>
      <c r="T55" s="4">
        <f>IF(COUNTA(A55:O55)=0,"",IF(NOT(ISNUMBER(A55)),"Hesaba girmedi: tarih yok",IF(B55="","Hesaba girmedi: plaka yok",IF(AND(C55&lt;&gt;"Özmal",C55&lt;&gt;"Tedarikçi"),"Hesaba girmedi: mülkiyet seçilmedi",IF(NOT(ISNUMBER(I55)),"Hesaba girmedi: navlun yok",IF(AND(C55="Tedarikçi",NOT(ISNUMBER(N55))),"Hesaba girmedi: tedarikçiye ödenen yok",IF(P55="","Hesaba girmedi: gider yok",IF(AND(C55="Özmal",COUNTIF('Sabit giderler'!$A$2:$A$101,B55)=0),"Plaka Sabit giderler'de yok",IF(AND(C55="Tedarikçi",COUNTIF('Sabit giderler'!$A$2:$A$101,B55)&gt;0),"Plaka özmal listesinde, Tedarikçi seçilmiş",IF(AND(C55="Tedarikçi",COUNT(J55,L55)&gt;0),"Tedarikçi işinde yakıt ya da sürücü yazılı",IF(AND(C55="Özmal",ISNUMBER(N55)),"Özmal işte tedarikçiye ödenen yazılı",IF(R55="","Km yazılmadı",""))))))))))))</f>
        <v/>
      </c>
    </row>
    <row r="56">
      <c r="A56" s="3" t="n"/>
      <c r="B56" s="4" t="n"/>
      <c r="C56" s="4" t="n"/>
      <c r="D56" s="4" t="n"/>
      <c r="E56" s="4" t="n"/>
      <c r="F56" s="4" t="n"/>
      <c r="G56" s="5" t="n"/>
      <c r="H56" s="5" t="n"/>
      <c r="I56" s="6" t="n"/>
      <c r="J56" s="6" t="n"/>
      <c r="K56" s="6" t="n"/>
      <c r="L56" s="6" t="n"/>
      <c r="M56" s="6" t="n"/>
      <c r="N56" s="6" t="n"/>
      <c r="O56" s="4" t="n"/>
      <c r="P56" s="6">
        <f>IF(COUNT(J56:N56)=0,"",SUM(J56:N56))</f>
        <v/>
      </c>
      <c r="Q56" s="6">
        <f>IF(OR(NOT(ISNUMBER(A56)),B56="",AND(C56&lt;&gt;"Özmal",C56&lt;&gt;"Tedarikçi"),NOT(ISNUMBER(I56)),AND(C56="Tedarikçi",NOT(ISNUMBER(N56))),P56=""),"",I56-P56)</f>
        <v/>
      </c>
      <c r="R56" s="5">
        <f>IF(COUNT(G56:H56)=0,"",SUM(G56:H56))</f>
        <v/>
      </c>
      <c r="S56" s="6">
        <f>IF(OR(Q56="",R56="",R56=0),"",I56/R56)</f>
        <v/>
      </c>
      <c r="T56" s="4">
        <f>IF(COUNTA(A56:O56)=0,"",IF(NOT(ISNUMBER(A56)),"Hesaba girmedi: tarih yok",IF(B56="","Hesaba girmedi: plaka yok",IF(AND(C56&lt;&gt;"Özmal",C56&lt;&gt;"Tedarikçi"),"Hesaba girmedi: mülkiyet seçilmedi",IF(NOT(ISNUMBER(I56)),"Hesaba girmedi: navlun yok",IF(AND(C56="Tedarikçi",NOT(ISNUMBER(N56))),"Hesaba girmedi: tedarikçiye ödenen yok",IF(P56="","Hesaba girmedi: gider yok",IF(AND(C56="Özmal",COUNTIF('Sabit giderler'!$A$2:$A$101,B56)=0),"Plaka Sabit giderler'de yok",IF(AND(C56="Tedarikçi",COUNTIF('Sabit giderler'!$A$2:$A$101,B56)&gt;0),"Plaka özmal listesinde, Tedarikçi seçilmiş",IF(AND(C56="Tedarikçi",COUNT(J56,L56)&gt;0),"Tedarikçi işinde yakıt ya da sürücü yazılı",IF(AND(C56="Özmal",ISNUMBER(N56)),"Özmal işte tedarikçiye ödenen yazılı",IF(R56="","Km yazılmadı",""))))))))))))</f>
        <v/>
      </c>
    </row>
    <row r="57">
      <c r="A57" s="3" t="n"/>
      <c r="B57" s="4" t="n"/>
      <c r="C57" s="4" t="n"/>
      <c r="D57" s="4" t="n"/>
      <c r="E57" s="4" t="n"/>
      <c r="F57" s="4" t="n"/>
      <c r="G57" s="5" t="n"/>
      <c r="H57" s="5" t="n"/>
      <c r="I57" s="6" t="n"/>
      <c r="J57" s="6" t="n"/>
      <c r="K57" s="6" t="n"/>
      <c r="L57" s="6" t="n"/>
      <c r="M57" s="6" t="n"/>
      <c r="N57" s="6" t="n"/>
      <c r="O57" s="4" t="n"/>
      <c r="P57" s="6">
        <f>IF(COUNT(J57:N57)=0,"",SUM(J57:N57))</f>
        <v/>
      </c>
      <c r="Q57" s="6">
        <f>IF(OR(NOT(ISNUMBER(A57)),B57="",AND(C57&lt;&gt;"Özmal",C57&lt;&gt;"Tedarikçi"),NOT(ISNUMBER(I57)),AND(C57="Tedarikçi",NOT(ISNUMBER(N57))),P57=""),"",I57-P57)</f>
        <v/>
      </c>
      <c r="R57" s="5">
        <f>IF(COUNT(G57:H57)=0,"",SUM(G57:H57))</f>
        <v/>
      </c>
      <c r="S57" s="6">
        <f>IF(OR(Q57="",R57="",R57=0),"",I57/R57)</f>
        <v/>
      </c>
      <c r="T57" s="4">
        <f>IF(COUNTA(A57:O57)=0,"",IF(NOT(ISNUMBER(A57)),"Hesaba girmedi: tarih yok",IF(B57="","Hesaba girmedi: plaka yok",IF(AND(C57&lt;&gt;"Özmal",C57&lt;&gt;"Tedarikçi"),"Hesaba girmedi: mülkiyet seçilmedi",IF(NOT(ISNUMBER(I57)),"Hesaba girmedi: navlun yok",IF(AND(C57="Tedarikçi",NOT(ISNUMBER(N57))),"Hesaba girmedi: tedarikçiye ödenen yok",IF(P57="","Hesaba girmedi: gider yok",IF(AND(C57="Özmal",COUNTIF('Sabit giderler'!$A$2:$A$101,B57)=0),"Plaka Sabit giderler'de yok",IF(AND(C57="Tedarikçi",COUNTIF('Sabit giderler'!$A$2:$A$101,B57)&gt;0),"Plaka özmal listesinde, Tedarikçi seçilmiş",IF(AND(C57="Tedarikçi",COUNT(J57,L57)&gt;0),"Tedarikçi işinde yakıt ya da sürücü yazılı",IF(AND(C57="Özmal",ISNUMBER(N57)),"Özmal işte tedarikçiye ödenen yazılı",IF(R57="","Km yazılmadı",""))))))))))))</f>
        <v/>
      </c>
    </row>
    <row r="58">
      <c r="A58" s="3" t="n"/>
      <c r="B58" s="4" t="n"/>
      <c r="C58" s="4" t="n"/>
      <c r="D58" s="4" t="n"/>
      <c r="E58" s="4" t="n"/>
      <c r="F58" s="4" t="n"/>
      <c r="G58" s="5" t="n"/>
      <c r="H58" s="5" t="n"/>
      <c r="I58" s="6" t="n"/>
      <c r="J58" s="6" t="n"/>
      <c r="K58" s="6" t="n"/>
      <c r="L58" s="6" t="n"/>
      <c r="M58" s="6" t="n"/>
      <c r="N58" s="6" t="n"/>
      <c r="O58" s="4" t="n"/>
      <c r="P58" s="6">
        <f>IF(COUNT(J58:N58)=0,"",SUM(J58:N58))</f>
        <v/>
      </c>
      <c r="Q58" s="6">
        <f>IF(OR(NOT(ISNUMBER(A58)),B58="",AND(C58&lt;&gt;"Özmal",C58&lt;&gt;"Tedarikçi"),NOT(ISNUMBER(I58)),AND(C58="Tedarikçi",NOT(ISNUMBER(N58))),P58=""),"",I58-P58)</f>
        <v/>
      </c>
      <c r="R58" s="5">
        <f>IF(COUNT(G58:H58)=0,"",SUM(G58:H58))</f>
        <v/>
      </c>
      <c r="S58" s="6">
        <f>IF(OR(Q58="",R58="",R58=0),"",I58/R58)</f>
        <v/>
      </c>
      <c r="T58" s="4">
        <f>IF(COUNTA(A58:O58)=0,"",IF(NOT(ISNUMBER(A58)),"Hesaba girmedi: tarih yok",IF(B58="","Hesaba girmedi: plaka yok",IF(AND(C58&lt;&gt;"Özmal",C58&lt;&gt;"Tedarikçi"),"Hesaba girmedi: mülkiyet seçilmedi",IF(NOT(ISNUMBER(I58)),"Hesaba girmedi: navlun yok",IF(AND(C58="Tedarikçi",NOT(ISNUMBER(N58))),"Hesaba girmedi: tedarikçiye ödenen yok",IF(P58="","Hesaba girmedi: gider yok",IF(AND(C58="Özmal",COUNTIF('Sabit giderler'!$A$2:$A$101,B58)=0),"Plaka Sabit giderler'de yok",IF(AND(C58="Tedarikçi",COUNTIF('Sabit giderler'!$A$2:$A$101,B58)&gt;0),"Plaka özmal listesinde, Tedarikçi seçilmiş",IF(AND(C58="Tedarikçi",COUNT(J58,L58)&gt;0),"Tedarikçi işinde yakıt ya da sürücü yazılı",IF(AND(C58="Özmal",ISNUMBER(N58)),"Özmal işte tedarikçiye ödenen yazılı",IF(R58="","Km yazılmadı",""))))))))))))</f>
        <v/>
      </c>
    </row>
    <row r="59">
      <c r="A59" s="3" t="n"/>
      <c r="B59" s="4" t="n"/>
      <c r="C59" s="4" t="n"/>
      <c r="D59" s="4" t="n"/>
      <c r="E59" s="4" t="n"/>
      <c r="F59" s="4" t="n"/>
      <c r="G59" s="5" t="n"/>
      <c r="H59" s="5" t="n"/>
      <c r="I59" s="6" t="n"/>
      <c r="J59" s="6" t="n"/>
      <c r="K59" s="6" t="n"/>
      <c r="L59" s="6" t="n"/>
      <c r="M59" s="6" t="n"/>
      <c r="N59" s="6" t="n"/>
      <c r="O59" s="4" t="n"/>
      <c r="P59" s="6">
        <f>IF(COUNT(J59:N59)=0,"",SUM(J59:N59))</f>
        <v/>
      </c>
      <c r="Q59" s="6">
        <f>IF(OR(NOT(ISNUMBER(A59)),B59="",AND(C59&lt;&gt;"Özmal",C59&lt;&gt;"Tedarikçi"),NOT(ISNUMBER(I59)),AND(C59="Tedarikçi",NOT(ISNUMBER(N59))),P59=""),"",I59-P59)</f>
        <v/>
      </c>
      <c r="R59" s="5">
        <f>IF(COUNT(G59:H59)=0,"",SUM(G59:H59))</f>
        <v/>
      </c>
      <c r="S59" s="6">
        <f>IF(OR(Q59="",R59="",R59=0),"",I59/R59)</f>
        <v/>
      </c>
      <c r="T59" s="4">
        <f>IF(COUNTA(A59:O59)=0,"",IF(NOT(ISNUMBER(A59)),"Hesaba girmedi: tarih yok",IF(B59="","Hesaba girmedi: plaka yok",IF(AND(C59&lt;&gt;"Özmal",C59&lt;&gt;"Tedarikçi"),"Hesaba girmedi: mülkiyet seçilmedi",IF(NOT(ISNUMBER(I59)),"Hesaba girmedi: navlun yok",IF(AND(C59="Tedarikçi",NOT(ISNUMBER(N59))),"Hesaba girmedi: tedarikçiye ödenen yok",IF(P59="","Hesaba girmedi: gider yok",IF(AND(C59="Özmal",COUNTIF('Sabit giderler'!$A$2:$A$101,B59)=0),"Plaka Sabit giderler'de yok",IF(AND(C59="Tedarikçi",COUNTIF('Sabit giderler'!$A$2:$A$101,B59)&gt;0),"Plaka özmal listesinde, Tedarikçi seçilmiş",IF(AND(C59="Tedarikçi",COUNT(J59,L59)&gt;0),"Tedarikçi işinde yakıt ya da sürücü yazılı",IF(AND(C59="Özmal",ISNUMBER(N59)),"Özmal işte tedarikçiye ödenen yazılı",IF(R59="","Km yazılmadı",""))))))))))))</f>
        <v/>
      </c>
    </row>
    <row r="60">
      <c r="A60" s="3" t="n"/>
      <c r="B60" s="4" t="n"/>
      <c r="C60" s="4" t="n"/>
      <c r="D60" s="4" t="n"/>
      <c r="E60" s="4" t="n"/>
      <c r="F60" s="4" t="n"/>
      <c r="G60" s="5" t="n"/>
      <c r="H60" s="5" t="n"/>
      <c r="I60" s="6" t="n"/>
      <c r="J60" s="6" t="n"/>
      <c r="K60" s="6" t="n"/>
      <c r="L60" s="6" t="n"/>
      <c r="M60" s="6" t="n"/>
      <c r="N60" s="6" t="n"/>
      <c r="O60" s="4" t="n"/>
      <c r="P60" s="6">
        <f>IF(COUNT(J60:N60)=0,"",SUM(J60:N60))</f>
        <v/>
      </c>
      <c r="Q60" s="6">
        <f>IF(OR(NOT(ISNUMBER(A60)),B60="",AND(C60&lt;&gt;"Özmal",C60&lt;&gt;"Tedarikçi"),NOT(ISNUMBER(I60)),AND(C60="Tedarikçi",NOT(ISNUMBER(N60))),P60=""),"",I60-P60)</f>
        <v/>
      </c>
      <c r="R60" s="5">
        <f>IF(COUNT(G60:H60)=0,"",SUM(G60:H60))</f>
        <v/>
      </c>
      <c r="S60" s="6">
        <f>IF(OR(Q60="",R60="",R60=0),"",I60/R60)</f>
        <v/>
      </c>
      <c r="T60" s="4">
        <f>IF(COUNTA(A60:O60)=0,"",IF(NOT(ISNUMBER(A60)),"Hesaba girmedi: tarih yok",IF(B60="","Hesaba girmedi: plaka yok",IF(AND(C60&lt;&gt;"Özmal",C60&lt;&gt;"Tedarikçi"),"Hesaba girmedi: mülkiyet seçilmedi",IF(NOT(ISNUMBER(I60)),"Hesaba girmedi: navlun yok",IF(AND(C60="Tedarikçi",NOT(ISNUMBER(N60))),"Hesaba girmedi: tedarikçiye ödenen yok",IF(P60="","Hesaba girmedi: gider yok",IF(AND(C60="Özmal",COUNTIF('Sabit giderler'!$A$2:$A$101,B60)=0),"Plaka Sabit giderler'de yok",IF(AND(C60="Tedarikçi",COUNTIF('Sabit giderler'!$A$2:$A$101,B60)&gt;0),"Plaka özmal listesinde, Tedarikçi seçilmiş",IF(AND(C60="Tedarikçi",COUNT(J60,L60)&gt;0),"Tedarikçi işinde yakıt ya da sürücü yazılı",IF(AND(C60="Özmal",ISNUMBER(N60)),"Özmal işte tedarikçiye ödenen yazılı",IF(R60="","Km yazılmadı",""))))))))))))</f>
        <v/>
      </c>
    </row>
    <row r="61">
      <c r="A61" s="3" t="n"/>
      <c r="B61" s="4" t="n"/>
      <c r="C61" s="4" t="n"/>
      <c r="D61" s="4" t="n"/>
      <c r="E61" s="4" t="n"/>
      <c r="F61" s="4" t="n"/>
      <c r="G61" s="5" t="n"/>
      <c r="H61" s="5" t="n"/>
      <c r="I61" s="6" t="n"/>
      <c r="J61" s="6" t="n"/>
      <c r="K61" s="6" t="n"/>
      <c r="L61" s="6" t="n"/>
      <c r="M61" s="6" t="n"/>
      <c r="N61" s="6" t="n"/>
      <c r="O61" s="4" t="n"/>
      <c r="P61" s="6">
        <f>IF(COUNT(J61:N61)=0,"",SUM(J61:N61))</f>
        <v/>
      </c>
      <c r="Q61" s="6">
        <f>IF(OR(NOT(ISNUMBER(A61)),B61="",AND(C61&lt;&gt;"Özmal",C61&lt;&gt;"Tedarikçi"),NOT(ISNUMBER(I61)),AND(C61="Tedarikçi",NOT(ISNUMBER(N61))),P61=""),"",I61-P61)</f>
        <v/>
      </c>
      <c r="R61" s="5">
        <f>IF(COUNT(G61:H61)=0,"",SUM(G61:H61))</f>
        <v/>
      </c>
      <c r="S61" s="6">
        <f>IF(OR(Q61="",R61="",R61=0),"",I61/R61)</f>
        <v/>
      </c>
      <c r="T61" s="4">
        <f>IF(COUNTA(A61:O61)=0,"",IF(NOT(ISNUMBER(A61)),"Hesaba girmedi: tarih yok",IF(B61="","Hesaba girmedi: plaka yok",IF(AND(C61&lt;&gt;"Özmal",C61&lt;&gt;"Tedarikçi"),"Hesaba girmedi: mülkiyet seçilmedi",IF(NOT(ISNUMBER(I61)),"Hesaba girmedi: navlun yok",IF(AND(C61="Tedarikçi",NOT(ISNUMBER(N61))),"Hesaba girmedi: tedarikçiye ödenen yok",IF(P61="","Hesaba girmedi: gider yok",IF(AND(C61="Özmal",COUNTIF('Sabit giderler'!$A$2:$A$101,B61)=0),"Plaka Sabit giderler'de yok",IF(AND(C61="Tedarikçi",COUNTIF('Sabit giderler'!$A$2:$A$101,B61)&gt;0),"Plaka özmal listesinde, Tedarikçi seçilmiş",IF(AND(C61="Tedarikçi",COUNT(J61,L61)&gt;0),"Tedarikçi işinde yakıt ya da sürücü yazılı",IF(AND(C61="Özmal",ISNUMBER(N61)),"Özmal işte tedarikçiye ödenen yazılı",IF(R61="","Km yazılmadı",""))))))))))))</f>
        <v/>
      </c>
    </row>
    <row r="62">
      <c r="A62" s="3" t="n"/>
      <c r="B62" s="4" t="n"/>
      <c r="C62" s="4" t="n"/>
      <c r="D62" s="4" t="n"/>
      <c r="E62" s="4" t="n"/>
      <c r="F62" s="4" t="n"/>
      <c r="G62" s="5" t="n"/>
      <c r="H62" s="5" t="n"/>
      <c r="I62" s="6" t="n"/>
      <c r="J62" s="6" t="n"/>
      <c r="K62" s="6" t="n"/>
      <c r="L62" s="6" t="n"/>
      <c r="M62" s="6" t="n"/>
      <c r="N62" s="6" t="n"/>
      <c r="O62" s="4" t="n"/>
      <c r="P62" s="6">
        <f>IF(COUNT(J62:N62)=0,"",SUM(J62:N62))</f>
        <v/>
      </c>
      <c r="Q62" s="6">
        <f>IF(OR(NOT(ISNUMBER(A62)),B62="",AND(C62&lt;&gt;"Özmal",C62&lt;&gt;"Tedarikçi"),NOT(ISNUMBER(I62)),AND(C62="Tedarikçi",NOT(ISNUMBER(N62))),P62=""),"",I62-P62)</f>
        <v/>
      </c>
      <c r="R62" s="5">
        <f>IF(COUNT(G62:H62)=0,"",SUM(G62:H62))</f>
        <v/>
      </c>
      <c r="S62" s="6">
        <f>IF(OR(Q62="",R62="",R62=0),"",I62/R62)</f>
        <v/>
      </c>
      <c r="T62" s="4">
        <f>IF(COUNTA(A62:O62)=0,"",IF(NOT(ISNUMBER(A62)),"Hesaba girmedi: tarih yok",IF(B62="","Hesaba girmedi: plaka yok",IF(AND(C62&lt;&gt;"Özmal",C62&lt;&gt;"Tedarikçi"),"Hesaba girmedi: mülkiyet seçilmedi",IF(NOT(ISNUMBER(I62)),"Hesaba girmedi: navlun yok",IF(AND(C62="Tedarikçi",NOT(ISNUMBER(N62))),"Hesaba girmedi: tedarikçiye ödenen yok",IF(P62="","Hesaba girmedi: gider yok",IF(AND(C62="Özmal",COUNTIF('Sabit giderler'!$A$2:$A$101,B62)=0),"Plaka Sabit giderler'de yok",IF(AND(C62="Tedarikçi",COUNTIF('Sabit giderler'!$A$2:$A$101,B62)&gt;0),"Plaka özmal listesinde, Tedarikçi seçilmiş",IF(AND(C62="Tedarikçi",COUNT(J62,L62)&gt;0),"Tedarikçi işinde yakıt ya da sürücü yazılı",IF(AND(C62="Özmal",ISNUMBER(N62)),"Özmal işte tedarikçiye ödenen yazılı",IF(R62="","Km yazılmadı",""))))))))))))</f>
        <v/>
      </c>
    </row>
    <row r="63">
      <c r="A63" s="3" t="n"/>
      <c r="B63" s="4" t="n"/>
      <c r="C63" s="4" t="n"/>
      <c r="D63" s="4" t="n"/>
      <c r="E63" s="4" t="n"/>
      <c r="F63" s="4" t="n"/>
      <c r="G63" s="5" t="n"/>
      <c r="H63" s="5" t="n"/>
      <c r="I63" s="6" t="n"/>
      <c r="J63" s="6" t="n"/>
      <c r="K63" s="6" t="n"/>
      <c r="L63" s="6" t="n"/>
      <c r="M63" s="6" t="n"/>
      <c r="N63" s="6" t="n"/>
      <c r="O63" s="4" t="n"/>
      <c r="P63" s="6">
        <f>IF(COUNT(J63:N63)=0,"",SUM(J63:N63))</f>
        <v/>
      </c>
      <c r="Q63" s="6">
        <f>IF(OR(NOT(ISNUMBER(A63)),B63="",AND(C63&lt;&gt;"Özmal",C63&lt;&gt;"Tedarikçi"),NOT(ISNUMBER(I63)),AND(C63="Tedarikçi",NOT(ISNUMBER(N63))),P63=""),"",I63-P63)</f>
        <v/>
      </c>
      <c r="R63" s="5">
        <f>IF(COUNT(G63:H63)=0,"",SUM(G63:H63))</f>
        <v/>
      </c>
      <c r="S63" s="6">
        <f>IF(OR(Q63="",R63="",R63=0),"",I63/R63)</f>
        <v/>
      </c>
      <c r="T63" s="4">
        <f>IF(COUNTA(A63:O63)=0,"",IF(NOT(ISNUMBER(A63)),"Hesaba girmedi: tarih yok",IF(B63="","Hesaba girmedi: plaka yok",IF(AND(C63&lt;&gt;"Özmal",C63&lt;&gt;"Tedarikçi"),"Hesaba girmedi: mülkiyet seçilmedi",IF(NOT(ISNUMBER(I63)),"Hesaba girmedi: navlun yok",IF(AND(C63="Tedarikçi",NOT(ISNUMBER(N63))),"Hesaba girmedi: tedarikçiye ödenen yok",IF(P63="","Hesaba girmedi: gider yok",IF(AND(C63="Özmal",COUNTIF('Sabit giderler'!$A$2:$A$101,B63)=0),"Plaka Sabit giderler'de yok",IF(AND(C63="Tedarikçi",COUNTIF('Sabit giderler'!$A$2:$A$101,B63)&gt;0),"Plaka özmal listesinde, Tedarikçi seçilmiş",IF(AND(C63="Tedarikçi",COUNT(J63,L63)&gt;0),"Tedarikçi işinde yakıt ya da sürücü yazılı",IF(AND(C63="Özmal",ISNUMBER(N63)),"Özmal işte tedarikçiye ödenen yazılı",IF(R63="","Km yazılmadı",""))))))))))))</f>
        <v/>
      </c>
    </row>
    <row r="64">
      <c r="A64" s="3" t="n"/>
      <c r="B64" s="4" t="n"/>
      <c r="C64" s="4" t="n"/>
      <c r="D64" s="4" t="n"/>
      <c r="E64" s="4" t="n"/>
      <c r="F64" s="4" t="n"/>
      <c r="G64" s="5" t="n"/>
      <c r="H64" s="5" t="n"/>
      <c r="I64" s="6" t="n"/>
      <c r="J64" s="6" t="n"/>
      <c r="K64" s="6" t="n"/>
      <c r="L64" s="6" t="n"/>
      <c r="M64" s="6" t="n"/>
      <c r="N64" s="6" t="n"/>
      <c r="O64" s="4" t="n"/>
      <c r="P64" s="6">
        <f>IF(COUNT(J64:N64)=0,"",SUM(J64:N64))</f>
        <v/>
      </c>
      <c r="Q64" s="6">
        <f>IF(OR(NOT(ISNUMBER(A64)),B64="",AND(C64&lt;&gt;"Özmal",C64&lt;&gt;"Tedarikçi"),NOT(ISNUMBER(I64)),AND(C64="Tedarikçi",NOT(ISNUMBER(N64))),P64=""),"",I64-P64)</f>
        <v/>
      </c>
      <c r="R64" s="5">
        <f>IF(COUNT(G64:H64)=0,"",SUM(G64:H64))</f>
        <v/>
      </c>
      <c r="S64" s="6">
        <f>IF(OR(Q64="",R64="",R64=0),"",I64/R64)</f>
        <v/>
      </c>
      <c r="T64" s="4">
        <f>IF(COUNTA(A64:O64)=0,"",IF(NOT(ISNUMBER(A64)),"Hesaba girmedi: tarih yok",IF(B64="","Hesaba girmedi: plaka yok",IF(AND(C64&lt;&gt;"Özmal",C64&lt;&gt;"Tedarikçi"),"Hesaba girmedi: mülkiyet seçilmedi",IF(NOT(ISNUMBER(I64)),"Hesaba girmedi: navlun yok",IF(AND(C64="Tedarikçi",NOT(ISNUMBER(N64))),"Hesaba girmedi: tedarikçiye ödenen yok",IF(P64="","Hesaba girmedi: gider yok",IF(AND(C64="Özmal",COUNTIF('Sabit giderler'!$A$2:$A$101,B64)=0),"Plaka Sabit giderler'de yok",IF(AND(C64="Tedarikçi",COUNTIF('Sabit giderler'!$A$2:$A$101,B64)&gt;0),"Plaka özmal listesinde, Tedarikçi seçilmiş",IF(AND(C64="Tedarikçi",COUNT(J64,L64)&gt;0),"Tedarikçi işinde yakıt ya da sürücü yazılı",IF(AND(C64="Özmal",ISNUMBER(N64)),"Özmal işte tedarikçiye ödenen yazılı",IF(R64="","Km yazılmadı",""))))))))))))</f>
        <v/>
      </c>
    </row>
    <row r="65">
      <c r="A65" s="3" t="n"/>
      <c r="B65" s="4" t="n"/>
      <c r="C65" s="4" t="n"/>
      <c r="D65" s="4" t="n"/>
      <c r="E65" s="4" t="n"/>
      <c r="F65" s="4" t="n"/>
      <c r="G65" s="5" t="n"/>
      <c r="H65" s="5" t="n"/>
      <c r="I65" s="6" t="n"/>
      <c r="J65" s="6" t="n"/>
      <c r="K65" s="6" t="n"/>
      <c r="L65" s="6" t="n"/>
      <c r="M65" s="6" t="n"/>
      <c r="N65" s="6" t="n"/>
      <c r="O65" s="4" t="n"/>
      <c r="P65" s="6">
        <f>IF(COUNT(J65:N65)=0,"",SUM(J65:N65))</f>
        <v/>
      </c>
      <c r="Q65" s="6">
        <f>IF(OR(NOT(ISNUMBER(A65)),B65="",AND(C65&lt;&gt;"Özmal",C65&lt;&gt;"Tedarikçi"),NOT(ISNUMBER(I65)),AND(C65="Tedarikçi",NOT(ISNUMBER(N65))),P65=""),"",I65-P65)</f>
        <v/>
      </c>
      <c r="R65" s="5">
        <f>IF(COUNT(G65:H65)=0,"",SUM(G65:H65))</f>
        <v/>
      </c>
      <c r="S65" s="6">
        <f>IF(OR(Q65="",R65="",R65=0),"",I65/R65)</f>
        <v/>
      </c>
      <c r="T65" s="4">
        <f>IF(COUNTA(A65:O65)=0,"",IF(NOT(ISNUMBER(A65)),"Hesaba girmedi: tarih yok",IF(B65="","Hesaba girmedi: plaka yok",IF(AND(C65&lt;&gt;"Özmal",C65&lt;&gt;"Tedarikçi"),"Hesaba girmedi: mülkiyet seçilmedi",IF(NOT(ISNUMBER(I65)),"Hesaba girmedi: navlun yok",IF(AND(C65="Tedarikçi",NOT(ISNUMBER(N65))),"Hesaba girmedi: tedarikçiye ödenen yok",IF(P65="","Hesaba girmedi: gider yok",IF(AND(C65="Özmal",COUNTIF('Sabit giderler'!$A$2:$A$101,B65)=0),"Plaka Sabit giderler'de yok",IF(AND(C65="Tedarikçi",COUNTIF('Sabit giderler'!$A$2:$A$101,B65)&gt;0),"Plaka özmal listesinde, Tedarikçi seçilmiş",IF(AND(C65="Tedarikçi",COUNT(J65,L65)&gt;0),"Tedarikçi işinde yakıt ya da sürücü yazılı",IF(AND(C65="Özmal",ISNUMBER(N65)),"Özmal işte tedarikçiye ödenen yazılı",IF(R65="","Km yazılmadı",""))))))))))))</f>
        <v/>
      </c>
    </row>
    <row r="66">
      <c r="A66" s="3" t="n"/>
      <c r="B66" s="4" t="n"/>
      <c r="C66" s="4" t="n"/>
      <c r="D66" s="4" t="n"/>
      <c r="E66" s="4" t="n"/>
      <c r="F66" s="4" t="n"/>
      <c r="G66" s="5" t="n"/>
      <c r="H66" s="5" t="n"/>
      <c r="I66" s="6" t="n"/>
      <c r="J66" s="6" t="n"/>
      <c r="K66" s="6" t="n"/>
      <c r="L66" s="6" t="n"/>
      <c r="M66" s="6" t="n"/>
      <c r="N66" s="6" t="n"/>
      <c r="O66" s="4" t="n"/>
      <c r="P66" s="6">
        <f>IF(COUNT(J66:N66)=0,"",SUM(J66:N66))</f>
        <v/>
      </c>
      <c r="Q66" s="6">
        <f>IF(OR(NOT(ISNUMBER(A66)),B66="",AND(C66&lt;&gt;"Özmal",C66&lt;&gt;"Tedarikçi"),NOT(ISNUMBER(I66)),AND(C66="Tedarikçi",NOT(ISNUMBER(N66))),P66=""),"",I66-P66)</f>
        <v/>
      </c>
      <c r="R66" s="5">
        <f>IF(COUNT(G66:H66)=0,"",SUM(G66:H66))</f>
        <v/>
      </c>
      <c r="S66" s="6">
        <f>IF(OR(Q66="",R66="",R66=0),"",I66/R66)</f>
        <v/>
      </c>
      <c r="T66" s="4">
        <f>IF(COUNTA(A66:O66)=0,"",IF(NOT(ISNUMBER(A66)),"Hesaba girmedi: tarih yok",IF(B66="","Hesaba girmedi: plaka yok",IF(AND(C66&lt;&gt;"Özmal",C66&lt;&gt;"Tedarikçi"),"Hesaba girmedi: mülkiyet seçilmedi",IF(NOT(ISNUMBER(I66)),"Hesaba girmedi: navlun yok",IF(AND(C66="Tedarikçi",NOT(ISNUMBER(N66))),"Hesaba girmedi: tedarikçiye ödenen yok",IF(P66="","Hesaba girmedi: gider yok",IF(AND(C66="Özmal",COUNTIF('Sabit giderler'!$A$2:$A$101,B66)=0),"Plaka Sabit giderler'de yok",IF(AND(C66="Tedarikçi",COUNTIF('Sabit giderler'!$A$2:$A$101,B66)&gt;0),"Plaka özmal listesinde, Tedarikçi seçilmiş",IF(AND(C66="Tedarikçi",COUNT(J66,L66)&gt;0),"Tedarikçi işinde yakıt ya da sürücü yazılı",IF(AND(C66="Özmal",ISNUMBER(N66)),"Özmal işte tedarikçiye ödenen yazılı",IF(R66="","Km yazılmadı",""))))))))))))</f>
        <v/>
      </c>
    </row>
    <row r="67">
      <c r="A67" s="3" t="n"/>
      <c r="B67" s="4" t="n"/>
      <c r="C67" s="4" t="n"/>
      <c r="D67" s="4" t="n"/>
      <c r="E67" s="4" t="n"/>
      <c r="F67" s="4" t="n"/>
      <c r="G67" s="5" t="n"/>
      <c r="H67" s="5" t="n"/>
      <c r="I67" s="6" t="n"/>
      <c r="J67" s="6" t="n"/>
      <c r="K67" s="6" t="n"/>
      <c r="L67" s="6" t="n"/>
      <c r="M67" s="6" t="n"/>
      <c r="N67" s="6" t="n"/>
      <c r="O67" s="4" t="n"/>
      <c r="P67" s="6">
        <f>IF(COUNT(J67:N67)=0,"",SUM(J67:N67))</f>
        <v/>
      </c>
      <c r="Q67" s="6">
        <f>IF(OR(NOT(ISNUMBER(A67)),B67="",AND(C67&lt;&gt;"Özmal",C67&lt;&gt;"Tedarikçi"),NOT(ISNUMBER(I67)),AND(C67="Tedarikçi",NOT(ISNUMBER(N67))),P67=""),"",I67-P67)</f>
        <v/>
      </c>
      <c r="R67" s="5">
        <f>IF(COUNT(G67:H67)=0,"",SUM(G67:H67))</f>
        <v/>
      </c>
      <c r="S67" s="6">
        <f>IF(OR(Q67="",R67="",R67=0),"",I67/R67)</f>
        <v/>
      </c>
      <c r="T67" s="4">
        <f>IF(COUNTA(A67:O67)=0,"",IF(NOT(ISNUMBER(A67)),"Hesaba girmedi: tarih yok",IF(B67="","Hesaba girmedi: plaka yok",IF(AND(C67&lt;&gt;"Özmal",C67&lt;&gt;"Tedarikçi"),"Hesaba girmedi: mülkiyet seçilmedi",IF(NOT(ISNUMBER(I67)),"Hesaba girmedi: navlun yok",IF(AND(C67="Tedarikçi",NOT(ISNUMBER(N67))),"Hesaba girmedi: tedarikçiye ödenen yok",IF(P67="","Hesaba girmedi: gider yok",IF(AND(C67="Özmal",COUNTIF('Sabit giderler'!$A$2:$A$101,B67)=0),"Plaka Sabit giderler'de yok",IF(AND(C67="Tedarikçi",COUNTIF('Sabit giderler'!$A$2:$A$101,B67)&gt;0),"Plaka özmal listesinde, Tedarikçi seçilmiş",IF(AND(C67="Tedarikçi",COUNT(J67,L67)&gt;0),"Tedarikçi işinde yakıt ya da sürücü yazılı",IF(AND(C67="Özmal",ISNUMBER(N67)),"Özmal işte tedarikçiye ödenen yazılı",IF(R67="","Km yazılmadı",""))))))))))))</f>
        <v/>
      </c>
    </row>
    <row r="68">
      <c r="A68" s="3" t="n"/>
      <c r="B68" s="4" t="n"/>
      <c r="C68" s="4" t="n"/>
      <c r="D68" s="4" t="n"/>
      <c r="E68" s="4" t="n"/>
      <c r="F68" s="4" t="n"/>
      <c r="G68" s="5" t="n"/>
      <c r="H68" s="5" t="n"/>
      <c r="I68" s="6" t="n"/>
      <c r="J68" s="6" t="n"/>
      <c r="K68" s="6" t="n"/>
      <c r="L68" s="6" t="n"/>
      <c r="M68" s="6" t="n"/>
      <c r="N68" s="6" t="n"/>
      <c r="O68" s="4" t="n"/>
      <c r="P68" s="6">
        <f>IF(COUNT(J68:N68)=0,"",SUM(J68:N68))</f>
        <v/>
      </c>
      <c r="Q68" s="6">
        <f>IF(OR(NOT(ISNUMBER(A68)),B68="",AND(C68&lt;&gt;"Özmal",C68&lt;&gt;"Tedarikçi"),NOT(ISNUMBER(I68)),AND(C68="Tedarikçi",NOT(ISNUMBER(N68))),P68=""),"",I68-P68)</f>
        <v/>
      </c>
      <c r="R68" s="5">
        <f>IF(COUNT(G68:H68)=0,"",SUM(G68:H68))</f>
        <v/>
      </c>
      <c r="S68" s="6">
        <f>IF(OR(Q68="",R68="",R68=0),"",I68/R68)</f>
        <v/>
      </c>
      <c r="T68" s="4">
        <f>IF(COUNTA(A68:O68)=0,"",IF(NOT(ISNUMBER(A68)),"Hesaba girmedi: tarih yok",IF(B68="","Hesaba girmedi: plaka yok",IF(AND(C68&lt;&gt;"Özmal",C68&lt;&gt;"Tedarikçi"),"Hesaba girmedi: mülkiyet seçilmedi",IF(NOT(ISNUMBER(I68)),"Hesaba girmedi: navlun yok",IF(AND(C68="Tedarikçi",NOT(ISNUMBER(N68))),"Hesaba girmedi: tedarikçiye ödenen yok",IF(P68="","Hesaba girmedi: gider yok",IF(AND(C68="Özmal",COUNTIF('Sabit giderler'!$A$2:$A$101,B68)=0),"Plaka Sabit giderler'de yok",IF(AND(C68="Tedarikçi",COUNTIF('Sabit giderler'!$A$2:$A$101,B68)&gt;0),"Plaka özmal listesinde, Tedarikçi seçilmiş",IF(AND(C68="Tedarikçi",COUNT(J68,L68)&gt;0),"Tedarikçi işinde yakıt ya da sürücü yazılı",IF(AND(C68="Özmal",ISNUMBER(N68)),"Özmal işte tedarikçiye ödenen yazılı",IF(R68="","Km yazılmadı",""))))))))))))</f>
        <v/>
      </c>
    </row>
    <row r="69">
      <c r="A69" s="3" t="n"/>
      <c r="B69" s="4" t="n"/>
      <c r="C69" s="4" t="n"/>
      <c r="D69" s="4" t="n"/>
      <c r="E69" s="4" t="n"/>
      <c r="F69" s="4" t="n"/>
      <c r="G69" s="5" t="n"/>
      <c r="H69" s="5" t="n"/>
      <c r="I69" s="6" t="n"/>
      <c r="J69" s="6" t="n"/>
      <c r="K69" s="6" t="n"/>
      <c r="L69" s="6" t="n"/>
      <c r="M69" s="6" t="n"/>
      <c r="N69" s="6" t="n"/>
      <c r="O69" s="4" t="n"/>
      <c r="P69" s="6">
        <f>IF(COUNT(J69:N69)=0,"",SUM(J69:N69))</f>
        <v/>
      </c>
      <c r="Q69" s="6">
        <f>IF(OR(NOT(ISNUMBER(A69)),B69="",AND(C69&lt;&gt;"Özmal",C69&lt;&gt;"Tedarikçi"),NOT(ISNUMBER(I69)),AND(C69="Tedarikçi",NOT(ISNUMBER(N69))),P69=""),"",I69-P69)</f>
        <v/>
      </c>
      <c r="R69" s="5">
        <f>IF(COUNT(G69:H69)=0,"",SUM(G69:H69))</f>
        <v/>
      </c>
      <c r="S69" s="6">
        <f>IF(OR(Q69="",R69="",R69=0),"",I69/R69)</f>
        <v/>
      </c>
      <c r="T69" s="4">
        <f>IF(COUNTA(A69:O69)=0,"",IF(NOT(ISNUMBER(A69)),"Hesaba girmedi: tarih yok",IF(B69="","Hesaba girmedi: plaka yok",IF(AND(C69&lt;&gt;"Özmal",C69&lt;&gt;"Tedarikçi"),"Hesaba girmedi: mülkiyet seçilmedi",IF(NOT(ISNUMBER(I69)),"Hesaba girmedi: navlun yok",IF(AND(C69="Tedarikçi",NOT(ISNUMBER(N69))),"Hesaba girmedi: tedarikçiye ödenen yok",IF(P69="","Hesaba girmedi: gider yok",IF(AND(C69="Özmal",COUNTIF('Sabit giderler'!$A$2:$A$101,B69)=0),"Plaka Sabit giderler'de yok",IF(AND(C69="Tedarikçi",COUNTIF('Sabit giderler'!$A$2:$A$101,B69)&gt;0),"Plaka özmal listesinde, Tedarikçi seçilmiş",IF(AND(C69="Tedarikçi",COUNT(J69,L69)&gt;0),"Tedarikçi işinde yakıt ya da sürücü yazılı",IF(AND(C69="Özmal",ISNUMBER(N69)),"Özmal işte tedarikçiye ödenen yazılı",IF(R69="","Km yazılmadı",""))))))))))))</f>
        <v/>
      </c>
    </row>
    <row r="70">
      <c r="A70" s="3" t="n"/>
      <c r="B70" s="4" t="n"/>
      <c r="C70" s="4" t="n"/>
      <c r="D70" s="4" t="n"/>
      <c r="E70" s="4" t="n"/>
      <c r="F70" s="4" t="n"/>
      <c r="G70" s="5" t="n"/>
      <c r="H70" s="5" t="n"/>
      <c r="I70" s="6" t="n"/>
      <c r="J70" s="6" t="n"/>
      <c r="K70" s="6" t="n"/>
      <c r="L70" s="6" t="n"/>
      <c r="M70" s="6" t="n"/>
      <c r="N70" s="6" t="n"/>
      <c r="O70" s="4" t="n"/>
      <c r="P70" s="6">
        <f>IF(COUNT(J70:N70)=0,"",SUM(J70:N70))</f>
        <v/>
      </c>
      <c r="Q70" s="6">
        <f>IF(OR(NOT(ISNUMBER(A70)),B70="",AND(C70&lt;&gt;"Özmal",C70&lt;&gt;"Tedarikçi"),NOT(ISNUMBER(I70)),AND(C70="Tedarikçi",NOT(ISNUMBER(N70))),P70=""),"",I70-P70)</f>
        <v/>
      </c>
      <c r="R70" s="5">
        <f>IF(COUNT(G70:H70)=0,"",SUM(G70:H70))</f>
        <v/>
      </c>
      <c r="S70" s="6">
        <f>IF(OR(Q70="",R70="",R70=0),"",I70/R70)</f>
        <v/>
      </c>
      <c r="T70" s="4">
        <f>IF(COUNTA(A70:O70)=0,"",IF(NOT(ISNUMBER(A70)),"Hesaba girmedi: tarih yok",IF(B70="","Hesaba girmedi: plaka yok",IF(AND(C70&lt;&gt;"Özmal",C70&lt;&gt;"Tedarikçi"),"Hesaba girmedi: mülkiyet seçilmedi",IF(NOT(ISNUMBER(I70)),"Hesaba girmedi: navlun yok",IF(AND(C70="Tedarikçi",NOT(ISNUMBER(N70))),"Hesaba girmedi: tedarikçiye ödenen yok",IF(P70="","Hesaba girmedi: gider yok",IF(AND(C70="Özmal",COUNTIF('Sabit giderler'!$A$2:$A$101,B70)=0),"Plaka Sabit giderler'de yok",IF(AND(C70="Tedarikçi",COUNTIF('Sabit giderler'!$A$2:$A$101,B70)&gt;0),"Plaka özmal listesinde, Tedarikçi seçilmiş",IF(AND(C70="Tedarikçi",COUNT(J70,L70)&gt;0),"Tedarikçi işinde yakıt ya da sürücü yazılı",IF(AND(C70="Özmal",ISNUMBER(N70)),"Özmal işte tedarikçiye ödenen yazılı",IF(R70="","Km yazılmadı",""))))))))))))</f>
        <v/>
      </c>
    </row>
    <row r="71">
      <c r="A71" s="3" t="n"/>
      <c r="B71" s="4" t="n"/>
      <c r="C71" s="4" t="n"/>
      <c r="D71" s="4" t="n"/>
      <c r="E71" s="4" t="n"/>
      <c r="F71" s="4" t="n"/>
      <c r="G71" s="5" t="n"/>
      <c r="H71" s="5" t="n"/>
      <c r="I71" s="6" t="n"/>
      <c r="J71" s="6" t="n"/>
      <c r="K71" s="6" t="n"/>
      <c r="L71" s="6" t="n"/>
      <c r="M71" s="6" t="n"/>
      <c r="N71" s="6" t="n"/>
      <c r="O71" s="4" t="n"/>
      <c r="P71" s="6">
        <f>IF(COUNT(J71:N71)=0,"",SUM(J71:N71))</f>
        <v/>
      </c>
      <c r="Q71" s="6">
        <f>IF(OR(NOT(ISNUMBER(A71)),B71="",AND(C71&lt;&gt;"Özmal",C71&lt;&gt;"Tedarikçi"),NOT(ISNUMBER(I71)),AND(C71="Tedarikçi",NOT(ISNUMBER(N71))),P71=""),"",I71-P71)</f>
        <v/>
      </c>
      <c r="R71" s="5">
        <f>IF(COUNT(G71:H71)=0,"",SUM(G71:H71))</f>
        <v/>
      </c>
      <c r="S71" s="6">
        <f>IF(OR(Q71="",R71="",R71=0),"",I71/R71)</f>
        <v/>
      </c>
      <c r="T71" s="4">
        <f>IF(COUNTA(A71:O71)=0,"",IF(NOT(ISNUMBER(A71)),"Hesaba girmedi: tarih yok",IF(B71="","Hesaba girmedi: plaka yok",IF(AND(C71&lt;&gt;"Özmal",C71&lt;&gt;"Tedarikçi"),"Hesaba girmedi: mülkiyet seçilmedi",IF(NOT(ISNUMBER(I71)),"Hesaba girmedi: navlun yok",IF(AND(C71="Tedarikçi",NOT(ISNUMBER(N71))),"Hesaba girmedi: tedarikçiye ödenen yok",IF(P71="","Hesaba girmedi: gider yok",IF(AND(C71="Özmal",COUNTIF('Sabit giderler'!$A$2:$A$101,B71)=0),"Plaka Sabit giderler'de yok",IF(AND(C71="Tedarikçi",COUNTIF('Sabit giderler'!$A$2:$A$101,B71)&gt;0),"Plaka özmal listesinde, Tedarikçi seçilmiş",IF(AND(C71="Tedarikçi",COUNT(J71,L71)&gt;0),"Tedarikçi işinde yakıt ya da sürücü yazılı",IF(AND(C71="Özmal",ISNUMBER(N71)),"Özmal işte tedarikçiye ödenen yazılı",IF(R71="","Km yazılmadı",""))))))))))))</f>
        <v/>
      </c>
    </row>
    <row r="72">
      <c r="A72" s="3" t="n"/>
      <c r="B72" s="4" t="n"/>
      <c r="C72" s="4" t="n"/>
      <c r="D72" s="4" t="n"/>
      <c r="E72" s="4" t="n"/>
      <c r="F72" s="4" t="n"/>
      <c r="G72" s="5" t="n"/>
      <c r="H72" s="5" t="n"/>
      <c r="I72" s="6" t="n"/>
      <c r="J72" s="6" t="n"/>
      <c r="K72" s="6" t="n"/>
      <c r="L72" s="6" t="n"/>
      <c r="M72" s="6" t="n"/>
      <c r="N72" s="6" t="n"/>
      <c r="O72" s="4" t="n"/>
      <c r="P72" s="6">
        <f>IF(COUNT(J72:N72)=0,"",SUM(J72:N72))</f>
        <v/>
      </c>
      <c r="Q72" s="6">
        <f>IF(OR(NOT(ISNUMBER(A72)),B72="",AND(C72&lt;&gt;"Özmal",C72&lt;&gt;"Tedarikçi"),NOT(ISNUMBER(I72)),AND(C72="Tedarikçi",NOT(ISNUMBER(N72))),P72=""),"",I72-P72)</f>
        <v/>
      </c>
      <c r="R72" s="5">
        <f>IF(COUNT(G72:H72)=0,"",SUM(G72:H72))</f>
        <v/>
      </c>
      <c r="S72" s="6">
        <f>IF(OR(Q72="",R72="",R72=0),"",I72/R72)</f>
        <v/>
      </c>
      <c r="T72" s="4">
        <f>IF(COUNTA(A72:O72)=0,"",IF(NOT(ISNUMBER(A72)),"Hesaba girmedi: tarih yok",IF(B72="","Hesaba girmedi: plaka yok",IF(AND(C72&lt;&gt;"Özmal",C72&lt;&gt;"Tedarikçi"),"Hesaba girmedi: mülkiyet seçilmedi",IF(NOT(ISNUMBER(I72)),"Hesaba girmedi: navlun yok",IF(AND(C72="Tedarikçi",NOT(ISNUMBER(N72))),"Hesaba girmedi: tedarikçiye ödenen yok",IF(P72="","Hesaba girmedi: gider yok",IF(AND(C72="Özmal",COUNTIF('Sabit giderler'!$A$2:$A$101,B72)=0),"Plaka Sabit giderler'de yok",IF(AND(C72="Tedarikçi",COUNTIF('Sabit giderler'!$A$2:$A$101,B72)&gt;0),"Plaka özmal listesinde, Tedarikçi seçilmiş",IF(AND(C72="Tedarikçi",COUNT(J72,L72)&gt;0),"Tedarikçi işinde yakıt ya da sürücü yazılı",IF(AND(C72="Özmal",ISNUMBER(N72)),"Özmal işte tedarikçiye ödenen yazılı",IF(R72="","Km yazılmadı",""))))))))))))</f>
        <v/>
      </c>
    </row>
    <row r="73">
      <c r="A73" s="3" t="n"/>
      <c r="B73" s="4" t="n"/>
      <c r="C73" s="4" t="n"/>
      <c r="D73" s="4" t="n"/>
      <c r="E73" s="4" t="n"/>
      <c r="F73" s="4" t="n"/>
      <c r="G73" s="5" t="n"/>
      <c r="H73" s="5" t="n"/>
      <c r="I73" s="6" t="n"/>
      <c r="J73" s="6" t="n"/>
      <c r="K73" s="6" t="n"/>
      <c r="L73" s="6" t="n"/>
      <c r="M73" s="6" t="n"/>
      <c r="N73" s="6" t="n"/>
      <c r="O73" s="4" t="n"/>
      <c r="P73" s="6">
        <f>IF(COUNT(J73:N73)=0,"",SUM(J73:N73))</f>
        <v/>
      </c>
      <c r="Q73" s="6">
        <f>IF(OR(NOT(ISNUMBER(A73)),B73="",AND(C73&lt;&gt;"Özmal",C73&lt;&gt;"Tedarikçi"),NOT(ISNUMBER(I73)),AND(C73="Tedarikçi",NOT(ISNUMBER(N73))),P73=""),"",I73-P73)</f>
        <v/>
      </c>
      <c r="R73" s="5">
        <f>IF(COUNT(G73:H73)=0,"",SUM(G73:H73))</f>
        <v/>
      </c>
      <c r="S73" s="6">
        <f>IF(OR(Q73="",R73="",R73=0),"",I73/R73)</f>
        <v/>
      </c>
      <c r="T73" s="4">
        <f>IF(COUNTA(A73:O73)=0,"",IF(NOT(ISNUMBER(A73)),"Hesaba girmedi: tarih yok",IF(B73="","Hesaba girmedi: plaka yok",IF(AND(C73&lt;&gt;"Özmal",C73&lt;&gt;"Tedarikçi"),"Hesaba girmedi: mülkiyet seçilmedi",IF(NOT(ISNUMBER(I73)),"Hesaba girmedi: navlun yok",IF(AND(C73="Tedarikçi",NOT(ISNUMBER(N73))),"Hesaba girmedi: tedarikçiye ödenen yok",IF(P73="","Hesaba girmedi: gider yok",IF(AND(C73="Özmal",COUNTIF('Sabit giderler'!$A$2:$A$101,B73)=0),"Plaka Sabit giderler'de yok",IF(AND(C73="Tedarikçi",COUNTIF('Sabit giderler'!$A$2:$A$101,B73)&gt;0),"Plaka özmal listesinde, Tedarikçi seçilmiş",IF(AND(C73="Tedarikçi",COUNT(J73,L73)&gt;0),"Tedarikçi işinde yakıt ya da sürücü yazılı",IF(AND(C73="Özmal",ISNUMBER(N73)),"Özmal işte tedarikçiye ödenen yazılı",IF(R73="","Km yazılmadı",""))))))))))))</f>
        <v/>
      </c>
    </row>
    <row r="74">
      <c r="A74" s="3" t="n"/>
      <c r="B74" s="4" t="n"/>
      <c r="C74" s="4" t="n"/>
      <c r="D74" s="4" t="n"/>
      <c r="E74" s="4" t="n"/>
      <c r="F74" s="4" t="n"/>
      <c r="G74" s="5" t="n"/>
      <c r="H74" s="5" t="n"/>
      <c r="I74" s="6" t="n"/>
      <c r="J74" s="6" t="n"/>
      <c r="K74" s="6" t="n"/>
      <c r="L74" s="6" t="n"/>
      <c r="M74" s="6" t="n"/>
      <c r="N74" s="6" t="n"/>
      <c r="O74" s="4" t="n"/>
      <c r="P74" s="6">
        <f>IF(COUNT(J74:N74)=0,"",SUM(J74:N74))</f>
        <v/>
      </c>
      <c r="Q74" s="6">
        <f>IF(OR(NOT(ISNUMBER(A74)),B74="",AND(C74&lt;&gt;"Özmal",C74&lt;&gt;"Tedarikçi"),NOT(ISNUMBER(I74)),AND(C74="Tedarikçi",NOT(ISNUMBER(N74))),P74=""),"",I74-P74)</f>
        <v/>
      </c>
      <c r="R74" s="5">
        <f>IF(COUNT(G74:H74)=0,"",SUM(G74:H74))</f>
        <v/>
      </c>
      <c r="S74" s="6">
        <f>IF(OR(Q74="",R74="",R74=0),"",I74/R74)</f>
        <v/>
      </c>
      <c r="T74" s="4">
        <f>IF(COUNTA(A74:O74)=0,"",IF(NOT(ISNUMBER(A74)),"Hesaba girmedi: tarih yok",IF(B74="","Hesaba girmedi: plaka yok",IF(AND(C74&lt;&gt;"Özmal",C74&lt;&gt;"Tedarikçi"),"Hesaba girmedi: mülkiyet seçilmedi",IF(NOT(ISNUMBER(I74)),"Hesaba girmedi: navlun yok",IF(AND(C74="Tedarikçi",NOT(ISNUMBER(N74))),"Hesaba girmedi: tedarikçiye ödenen yok",IF(P74="","Hesaba girmedi: gider yok",IF(AND(C74="Özmal",COUNTIF('Sabit giderler'!$A$2:$A$101,B74)=0),"Plaka Sabit giderler'de yok",IF(AND(C74="Tedarikçi",COUNTIF('Sabit giderler'!$A$2:$A$101,B74)&gt;0),"Plaka özmal listesinde, Tedarikçi seçilmiş",IF(AND(C74="Tedarikçi",COUNT(J74,L74)&gt;0),"Tedarikçi işinde yakıt ya da sürücü yazılı",IF(AND(C74="Özmal",ISNUMBER(N74)),"Özmal işte tedarikçiye ödenen yazılı",IF(R74="","Km yazılmadı",""))))))))))))</f>
        <v/>
      </c>
    </row>
    <row r="75">
      <c r="A75" s="3" t="n"/>
      <c r="B75" s="4" t="n"/>
      <c r="C75" s="4" t="n"/>
      <c r="D75" s="4" t="n"/>
      <c r="E75" s="4" t="n"/>
      <c r="F75" s="4" t="n"/>
      <c r="G75" s="5" t="n"/>
      <c r="H75" s="5" t="n"/>
      <c r="I75" s="6" t="n"/>
      <c r="J75" s="6" t="n"/>
      <c r="K75" s="6" t="n"/>
      <c r="L75" s="6" t="n"/>
      <c r="M75" s="6" t="n"/>
      <c r="N75" s="6" t="n"/>
      <c r="O75" s="4" t="n"/>
      <c r="P75" s="6">
        <f>IF(COUNT(J75:N75)=0,"",SUM(J75:N75))</f>
        <v/>
      </c>
      <c r="Q75" s="6">
        <f>IF(OR(NOT(ISNUMBER(A75)),B75="",AND(C75&lt;&gt;"Özmal",C75&lt;&gt;"Tedarikçi"),NOT(ISNUMBER(I75)),AND(C75="Tedarikçi",NOT(ISNUMBER(N75))),P75=""),"",I75-P75)</f>
        <v/>
      </c>
      <c r="R75" s="5">
        <f>IF(COUNT(G75:H75)=0,"",SUM(G75:H75))</f>
        <v/>
      </c>
      <c r="S75" s="6">
        <f>IF(OR(Q75="",R75="",R75=0),"",I75/R75)</f>
        <v/>
      </c>
      <c r="T75" s="4">
        <f>IF(COUNTA(A75:O75)=0,"",IF(NOT(ISNUMBER(A75)),"Hesaba girmedi: tarih yok",IF(B75="","Hesaba girmedi: plaka yok",IF(AND(C75&lt;&gt;"Özmal",C75&lt;&gt;"Tedarikçi"),"Hesaba girmedi: mülkiyet seçilmedi",IF(NOT(ISNUMBER(I75)),"Hesaba girmedi: navlun yok",IF(AND(C75="Tedarikçi",NOT(ISNUMBER(N75))),"Hesaba girmedi: tedarikçiye ödenen yok",IF(P75="","Hesaba girmedi: gider yok",IF(AND(C75="Özmal",COUNTIF('Sabit giderler'!$A$2:$A$101,B75)=0),"Plaka Sabit giderler'de yok",IF(AND(C75="Tedarikçi",COUNTIF('Sabit giderler'!$A$2:$A$101,B75)&gt;0),"Plaka özmal listesinde, Tedarikçi seçilmiş",IF(AND(C75="Tedarikçi",COUNT(J75,L75)&gt;0),"Tedarikçi işinde yakıt ya da sürücü yazılı",IF(AND(C75="Özmal",ISNUMBER(N75)),"Özmal işte tedarikçiye ödenen yazılı",IF(R75="","Km yazılmadı",""))))))))))))</f>
        <v/>
      </c>
    </row>
    <row r="76">
      <c r="A76" s="3" t="n"/>
      <c r="B76" s="4" t="n"/>
      <c r="C76" s="4" t="n"/>
      <c r="D76" s="4" t="n"/>
      <c r="E76" s="4" t="n"/>
      <c r="F76" s="4" t="n"/>
      <c r="G76" s="5" t="n"/>
      <c r="H76" s="5" t="n"/>
      <c r="I76" s="6" t="n"/>
      <c r="J76" s="6" t="n"/>
      <c r="K76" s="6" t="n"/>
      <c r="L76" s="6" t="n"/>
      <c r="M76" s="6" t="n"/>
      <c r="N76" s="6" t="n"/>
      <c r="O76" s="4" t="n"/>
      <c r="P76" s="6">
        <f>IF(COUNT(J76:N76)=0,"",SUM(J76:N76))</f>
        <v/>
      </c>
      <c r="Q76" s="6">
        <f>IF(OR(NOT(ISNUMBER(A76)),B76="",AND(C76&lt;&gt;"Özmal",C76&lt;&gt;"Tedarikçi"),NOT(ISNUMBER(I76)),AND(C76="Tedarikçi",NOT(ISNUMBER(N76))),P76=""),"",I76-P76)</f>
        <v/>
      </c>
      <c r="R76" s="5">
        <f>IF(COUNT(G76:H76)=0,"",SUM(G76:H76))</f>
        <v/>
      </c>
      <c r="S76" s="6">
        <f>IF(OR(Q76="",R76="",R76=0),"",I76/R76)</f>
        <v/>
      </c>
      <c r="T76" s="4">
        <f>IF(COUNTA(A76:O76)=0,"",IF(NOT(ISNUMBER(A76)),"Hesaba girmedi: tarih yok",IF(B76="","Hesaba girmedi: plaka yok",IF(AND(C76&lt;&gt;"Özmal",C76&lt;&gt;"Tedarikçi"),"Hesaba girmedi: mülkiyet seçilmedi",IF(NOT(ISNUMBER(I76)),"Hesaba girmedi: navlun yok",IF(AND(C76="Tedarikçi",NOT(ISNUMBER(N76))),"Hesaba girmedi: tedarikçiye ödenen yok",IF(P76="","Hesaba girmedi: gider yok",IF(AND(C76="Özmal",COUNTIF('Sabit giderler'!$A$2:$A$101,B76)=0),"Plaka Sabit giderler'de yok",IF(AND(C76="Tedarikçi",COUNTIF('Sabit giderler'!$A$2:$A$101,B76)&gt;0),"Plaka özmal listesinde, Tedarikçi seçilmiş",IF(AND(C76="Tedarikçi",COUNT(J76,L76)&gt;0),"Tedarikçi işinde yakıt ya da sürücü yazılı",IF(AND(C76="Özmal",ISNUMBER(N76)),"Özmal işte tedarikçiye ödenen yazılı",IF(R76="","Km yazılmadı",""))))))))))))</f>
        <v/>
      </c>
    </row>
    <row r="77">
      <c r="A77" s="3" t="n"/>
      <c r="B77" s="4" t="n"/>
      <c r="C77" s="4" t="n"/>
      <c r="D77" s="4" t="n"/>
      <c r="E77" s="4" t="n"/>
      <c r="F77" s="4" t="n"/>
      <c r="G77" s="5" t="n"/>
      <c r="H77" s="5" t="n"/>
      <c r="I77" s="6" t="n"/>
      <c r="J77" s="6" t="n"/>
      <c r="K77" s="6" t="n"/>
      <c r="L77" s="6" t="n"/>
      <c r="M77" s="6" t="n"/>
      <c r="N77" s="6" t="n"/>
      <c r="O77" s="4" t="n"/>
      <c r="P77" s="6">
        <f>IF(COUNT(J77:N77)=0,"",SUM(J77:N77))</f>
        <v/>
      </c>
      <c r="Q77" s="6">
        <f>IF(OR(NOT(ISNUMBER(A77)),B77="",AND(C77&lt;&gt;"Özmal",C77&lt;&gt;"Tedarikçi"),NOT(ISNUMBER(I77)),AND(C77="Tedarikçi",NOT(ISNUMBER(N77))),P77=""),"",I77-P77)</f>
        <v/>
      </c>
      <c r="R77" s="5">
        <f>IF(COUNT(G77:H77)=0,"",SUM(G77:H77))</f>
        <v/>
      </c>
      <c r="S77" s="6">
        <f>IF(OR(Q77="",R77="",R77=0),"",I77/R77)</f>
        <v/>
      </c>
      <c r="T77" s="4">
        <f>IF(COUNTA(A77:O77)=0,"",IF(NOT(ISNUMBER(A77)),"Hesaba girmedi: tarih yok",IF(B77="","Hesaba girmedi: plaka yok",IF(AND(C77&lt;&gt;"Özmal",C77&lt;&gt;"Tedarikçi"),"Hesaba girmedi: mülkiyet seçilmedi",IF(NOT(ISNUMBER(I77)),"Hesaba girmedi: navlun yok",IF(AND(C77="Tedarikçi",NOT(ISNUMBER(N77))),"Hesaba girmedi: tedarikçiye ödenen yok",IF(P77="","Hesaba girmedi: gider yok",IF(AND(C77="Özmal",COUNTIF('Sabit giderler'!$A$2:$A$101,B77)=0),"Plaka Sabit giderler'de yok",IF(AND(C77="Tedarikçi",COUNTIF('Sabit giderler'!$A$2:$A$101,B77)&gt;0),"Plaka özmal listesinde, Tedarikçi seçilmiş",IF(AND(C77="Tedarikçi",COUNT(J77,L77)&gt;0),"Tedarikçi işinde yakıt ya da sürücü yazılı",IF(AND(C77="Özmal",ISNUMBER(N77)),"Özmal işte tedarikçiye ödenen yazılı",IF(R77="","Km yazılmadı",""))))))))))))</f>
        <v/>
      </c>
    </row>
    <row r="78">
      <c r="A78" s="3" t="n"/>
      <c r="B78" s="4" t="n"/>
      <c r="C78" s="4" t="n"/>
      <c r="D78" s="4" t="n"/>
      <c r="E78" s="4" t="n"/>
      <c r="F78" s="4" t="n"/>
      <c r="G78" s="5" t="n"/>
      <c r="H78" s="5" t="n"/>
      <c r="I78" s="6" t="n"/>
      <c r="J78" s="6" t="n"/>
      <c r="K78" s="6" t="n"/>
      <c r="L78" s="6" t="n"/>
      <c r="M78" s="6" t="n"/>
      <c r="N78" s="6" t="n"/>
      <c r="O78" s="4" t="n"/>
      <c r="P78" s="6">
        <f>IF(COUNT(J78:N78)=0,"",SUM(J78:N78))</f>
        <v/>
      </c>
      <c r="Q78" s="6">
        <f>IF(OR(NOT(ISNUMBER(A78)),B78="",AND(C78&lt;&gt;"Özmal",C78&lt;&gt;"Tedarikçi"),NOT(ISNUMBER(I78)),AND(C78="Tedarikçi",NOT(ISNUMBER(N78))),P78=""),"",I78-P78)</f>
        <v/>
      </c>
      <c r="R78" s="5">
        <f>IF(COUNT(G78:H78)=0,"",SUM(G78:H78))</f>
        <v/>
      </c>
      <c r="S78" s="6">
        <f>IF(OR(Q78="",R78="",R78=0),"",I78/R78)</f>
        <v/>
      </c>
      <c r="T78" s="4">
        <f>IF(COUNTA(A78:O78)=0,"",IF(NOT(ISNUMBER(A78)),"Hesaba girmedi: tarih yok",IF(B78="","Hesaba girmedi: plaka yok",IF(AND(C78&lt;&gt;"Özmal",C78&lt;&gt;"Tedarikçi"),"Hesaba girmedi: mülkiyet seçilmedi",IF(NOT(ISNUMBER(I78)),"Hesaba girmedi: navlun yok",IF(AND(C78="Tedarikçi",NOT(ISNUMBER(N78))),"Hesaba girmedi: tedarikçiye ödenen yok",IF(P78="","Hesaba girmedi: gider yok",IF(AND(C78="Özmal",COUNTIF('Sabit giderler'!$A$2:$A$101,B78)=0),"Plaka Sabit giderler'de yok",IF(AND(C78="Tedarikçi",COUNTIF('Sabit giderler'!$A$2:$A$101,B78)&gt;0),"Plaka özmal listesinde, Tedarikçi seçilmiş",IF(AND(C78="Tedarikçi",COUNT(J78,L78)&gt;0),"Tedarikçi işinde yakıt ya da sürücü yazılı",IF(AND(C78="Özmal",ISNUMBER(N78)),"Özmal işte tedarikçiye ödenen yazılı",IF(R78="","Km yazılmadı",""))))))))))))</f>
        <v/>
      </c>
    </row>
    <row r="79">
      <c r="A79" s="3" t="n"/>
      <c r="B79" s="4" t="n"/>
      <c r="C79" s="4" t="n"/>
      <c r="D79" s="4" t="n"/>
      <c r="E79" s="4" t="n"/>
      <c r="F79" s="4" t="n"/>
      <c r="G79" s="5" t="n"/>
      <c r="H79" s="5" t="n"/>
      <c r="I79" s="6" t="n"/>
      <c r="J79" s="6" t="n"/>
      <c r="K79" s="6" t="n"/>
      <c r="L79" s="6" t="n"/>
      <c r="M79" s="6" t="n"/>
      <c r="N79" s="6" t="n"/>
      <c r="O79" s="4" t="n"/>
      <c r="P79" s="6">
        <f>IF(COUNT(J79:N79)=0,"",SUM(J79:N79))</f>
        <v/>
      </c>
      <c r="Q79" s="6">
        <f>IF(OR(NOT(ISNUMBER(A79)),B79="",AND(C79&lt;&gt;"Özmal",C79&lt;&gt;"Tedarikçi"),NOT(ISNUMBER(I79)),AND(C79="Tedarikçi",NOT(ISNUMBER(N79))),P79=""),"",I79-P79)</f>
        <v/>
      </c>
      <c r="R79" s="5">
        <f>IF(COUNT(G79:H79)=0,"",SUM(G79:H79))</f>
        <v/>
      </c>
      <c r="S79" s="6">
        <f>IF(OR(Q79="",R79="",R79=0),"",I79/R79)</f>
        <v/>
      </c>
      <c r="T79" s="4">
        <f>IF(COUNTA(A79:O79)=0,"",IF(NOT(ISNUMBER(A79)),"Hesaba girmedi: tarih yok",IF(B79="","Hesaba girmedi: plaka yok",IF(AND(C79&lt;&gt;"Özmal",C79&lt;&gt;"Tedarikçi"),"Hesaba girmedi: mülkiyet seçilmedi",IF(NOT(ISNUMBER(I79)),"Hesaba girmedi: navlun yok",IF(AND(C79="Tedarikçi",NOT(ISNUMBER(N79))),"Hesaba girmedi: tedarikçiye ödenen yok",IF(P79="","Hesaba girmedi: gider yok",IF(AND(C79="Özmal",COUNTIF('Sabit giderler'!$A$2:$A$101,B79)=0),"Plaka Sabit giderler'de yok",IF(AND(C79="Tedarikçi",COUNTIF('Sabit giderler'!$A$2:$A$101,B79)&gt;0),"Plaka özmal listesinde, Tedarikçi seçilmiş",IF(AND(C79="Tedarikçi",COUNT(J79,L79)&gt;0),"Tedarikçi işinde yakıt ya da sürücü yazılı",IF(AND(C79="Özmal",ISNUMBER(N79)),"Özmal işte tedarikçiye ödenen yazılı",IF(R79="","Km yazılmadı",""))))))))))))</f>
        <v/>
      </c>
    </row>
    <row r="80">
      <c r="A80" s="3" t="n"/>
      <c r="B80" s="4" t="n"/>
      <c r="C80" s="4" t="n"/>
      <c r="D80" s="4" t="n"/>
      <c r="E80" s="4" t="n"/>
      <c r="F80" s="4" t="n"/>
      <c r="G80" s="5" t="n"/>
      <c r="H80" s="5" t="n"/>
      <c r="I80" s="6" t="n"/>
      <c r="J80" s="6" t="n"/>
      <c r="K80" s="6" t="n"/>
      <c r="L80" s="6" t="n"/>
      <c r="M80" s="6" t="n"/>
      <c r="N80" s="6" t="n"/>
      <c r="O80" s="4" t="n"/>
      <c r="P80" s="6">
        <f>IF(COUNT(J80:N80)=0,"",SUM(J80:N80))</f>
        <v/>
      </c>
      <c r="Q80" s="6">
        <f>IF(OR(NOT(ISNUMBER(A80)),B80="",AND(C80&lt;&gt;"Özmal",C80&lt;&gt;"Tedarikçi"),NOT(ISNUMBER(I80)),AND(C80="Tedarikçi",NOT(ISNUMBER(N80))),P80=""),"",I80-P80)</f>
        <v/>
      </c>
      <c r="R80" s="5">
        <f>IF(COUNT(G80:H80)=0,"",SUM(G80:H80))</f>
        <v/>
      </c>
      <c r="S80" s="6">
        <f>IF(OR(Q80="",R80="",R80=0),"",I80/R80)</f>
        <v/>
      </c>
      <c r="T80" s="4">
        <f>IF(COUNTA(A80:O80)=0,"",IF(NOT(ISNUMBER(A80)),"Hesaba girmedi: tarih yok",IF(B80="","Hesaba girmedi: plaka yok",IF(AND(C80&lt;&gt;"Özmal",C80&lt;&gt;"Tedarikçi"),"Hesaba girmedi: mülkiyet seçilmedi",IF(NOT(ISNUMBER(I80)),"Hesaba girmedi: navlun yok",IF(AND(C80="Tedarikçi",NOT(ISNUMBER(N80))),"Hesaba girmedi: tedarikçiye ödenen yok",IF(P80="","Hesaba girmedi: gider yok",IF(AND(C80="Özmal",COUNTIF('Sabit giderler'!$A$2:$A$101,B80)=0),"Plaka Sabit giderler'de yok",IF(AND(C80="Tedarikçi",COUNTIF('Sabit giderler'!$A$2:$A$101,B80)&gt;0),"Plaka özmal listesinde, Tedarikçi seçilmiş",IF(AND(C80="Tedarikçi",COUNT(J80,L80)&gt;0),"Tedarikçi işinde yakıt ya da sürücü yazılı",IF(AND(C80="Özmal",ISNUMBER(N80)),"Özmal işte tedarikçiye ödenen yazılı",IF(R80="","Km yazılmadı",""))))))))))))</f>
        <v/>
      </c>
    </row>
    <row r="81">
      <c r="A81" s="3" t="n"/>
      <c r="B81" s="4" t="n"/>
      <c r="C81" s="4" t="n"/>
      <c r="D81" s="4" t="n"/>
      <c r="E81" s="4" t="n"/>
      <c r="F81" s="4" t="n"/>
      <c r="G81" s="5" t="n"/>
      <c r="H81" s="5" t="n"/>
      <c r="I81" s="6" t="n"/>
      <c r="J81" s="6" t="n"/>
      <c r="K81" s="6" t="n"/>
      <c r="L81" s="6" t="n"/>
      <c r="M81" s="6" t="n"/>
      <c r="N81" s="6" t="n"/>
      <c r="O81" s="4" t="n"/>
      <c r="P81" s="6">
        <f>IF(COUNT(J81:N81)=0,"",SUM(J81:N81))</f>
        <v/>
      </c>
      <c r="Q81" s="6">
        <f>IF(OR(NOT(ISNUMBER(A81)),B81="",AND(C81&lt;&gt;"Özmal",C81&lt;&gt;"Tedarikçi"),NOT(ISNUMBER(I81)),AND(C81="Tedarikçi",NOT(ISNUMBER(N81))),P81=""),"",I81-P81)</f>
        <v/>
      </c>
      <c r="R81" s="5">
        <f>IF(COUNT(G81:H81)=0,"",SUM(G81:H81))</f>
        <v/>
      </c>
      <c r="S81" s="6">
        <f>IF(OR(Q81="",R81="",R81=0),"",I81/R81)</f>
        <v/>
      </c>
      <c r="T81" s="4">
        <f>IF(COUNTA(A81:O81)=0,"",IF(NOT(ISNUMBER(A81)),"Hesaba girmedi: tarih yok",IF(B81="","Hesaba girmedi: plaka yok",IF(AND(C81&lt;&gt;"Özmal",C81&lt;&gt;"Tedarikçi"),"Hesaba girmedi: mülkiyet seçilmedi",IF(NOT(ISNUMBER(I81)),"Hesaba girmedi: navlun yok",IF(AND(C81="Tedarikçi",NOT(ISNUMBER(N81))),"Hesaba girmedi: tedarikçiye ödenen yok",IF(P81="","Hesaba girmedi: gider yok",IF(AND(C81="Özmal",COUNTIF('Sabit giderler'!$A$2:$A$101,B81)=0),"Plaka Sabit giderler'de yok",IF(AND(C81="Tedarikçi",COUNTIF('Sabit giderler'!$A$2:$A$101,B81)&gt;0),"Plaka özmal listesinde, Tedarikçi seçilmiş",IF(AND(C81="Tedarikçi",COUNT(J81,L81)&gt;0),"Tedarikçi işinde yakıt ya da sürücü yazılı",IF(AND(C81="Özmal",ISNUMBER(N81)),"Özmal işte tedarikçiye ödenen yazılı",IF(R81="","Km yazılmadı",""))))))))))))</f>
        <v/>
      </c>
    </row>
    <row r="82">
      <c r="A82" s="3" t="n"/>
      <c r="B82" s="4" t="n"/>
      <c r="C82" s="4" t="n"/>
      <c r="D82" s="4" t="n"/>
      <c r="E82" s="4" t="n"/>
      <c r="F82" s="4" t="n"/>
      <c r="G82" s="5" t="n"/>
      <c r="H82" s="5" t="n"/>
      <c r="I82" s="6" t="n"/>
      <c r="J82" s="6" t="n"/>
      <c r="K82" s="6" t="n"/>
      <c r="L82" s="6" t="n"/>
      <c r="M82" s="6" t="n"/>
      <c r="N82" s="6" t="n"/>
      <c r="O82" s="4" t="n"/>
      <c r="P82" s="6">
        <f>IF(COUNT(J82:N82)=0,"",SUM(J82:N82))</f>
        <v/>
      </c>
      <c r="Q82" s="6">
        <f>IF(OR(NOT(ISNUMBER(A82)),B82="",AND(C82&lt;&gt;"Özmal",C82&lt;&gt;"Tedarikçi"),NOT(ISNUMBER(I82)),AND(C82="Tedarikçi",NOT(ISNUMBER(N82))),P82=""),"",I82-P82)</f>
        <v/>
      </c>
      <c r="R82" s="5">
        <f>IF(COUNT(G82:H82)=0,"",SUM(G82:H82))</f>
        <v/>
      </c>
      <c r="S82" s="6">
        <f>IF(OR(Q82="",R82="",R82=0),"",I82/R82)</f>
        <v/>
      </c>
      <c r="T82" s="4">
        <f>IF(COUNTA(A82:O82)=0,"",IF(NOT(ISNUMBER(A82)),"Hesaba girmedi: tarih yok",IF(B82="","Hesaba girmedi: plaka yok",IF(AND(C82&lt;&gt;"Özmal",C82&lt;&gt;"Tedarikçi"),"Hesaba girmedi: mülkiyet seçilmedi",IF(NOT(ISNUMBER(I82)),"Hesaba girmedi: navlun yok",IF(AND(C82="Tedarikçi",NOT(ISNUMBER(N82))),"Hesaba girmedi: tedarikçiye ödenen yok",IF(P82="","Hesaba girmedi: gider yok",IF(AND(C82="Özmal",COUNTIF('Sabit giderler'!$A$2:$A$101,B82)=0),"Plaka Sabit giderler'de yok",IF(AND(C82="Tedarikçi",COUNTIF('Sabit giderler'!$A$2:$A$101,B82)&gt;0),"Plaka özmal listesinde, Tedarikçi seçilmiş",IF(AND(C82="Tedarikçi",COUNT(J82,L82)&gt;0),"Tedarikçi işinde yakıt ya da sürücü yazılı",IF(AND(C82="Özmal",ISNUMBER(N82)),"Özmal işte tedarikçiye ödenen yazılı",IF(R82="","Km yazılmadı",""))))))))))))</f>
        <v/>
      </c>
    </row>
    <row r="83">
      <c r="A83" s="3" t="n"/>
      <c r="B83" s="4" t="n"/>
      <c r="C83" s="4" t="n"/>
      <c r="D83" s="4" t="n"/>
      <c r="E83" s="4" t="n"/>
      <c r="F83" s="4" t="n"/>
      <c r="G83" s="5" t="n"/>
      <c r="H83" s="5" t="n"/>
      <c r="I83" s="6" t="n"/>
      <c r="J83" s="6" t="n"/>
      <c r="K83" s="6" t="n"/>
      <c r="L83" s="6" t="n"/>
      <c r="M83" s="6" t="n"/>
      <c r="N83" s="6" t="n"/>
      <c r="O83" s="4" t="n"/>
      <c r="P83" s="6">
        <f>IF(COUNT(J83:N83)=0,"",SUM(J83:N83))</f>
        <v/>
      </c>
      <c r="Q83" s="6">
        <f>IF(OR(NOT(ISNUMBER(A83)),B83="",AND(C83&lt;&gt;"Özmal",C83&lt;&gt;"Tedarikçi"),NOT(ISNUMBER(I83)),AND(C83="Tedarikçi",NOT(ISNUMBER(N83))),P83=""),"",I83-P83)</f>
        <v/>
      </c>
      <c r="R83" s="5">
        <f>IF(COUNT(G83:H83)=0,"",SUM(G83:H83))</f>
        <v/>
      </c>
      <c r="S83" s="6">
        <f>IF(OR(Q83="",R83="",R83=0),"",I83/R83)</f>
        <v/>
      </c>
      <c r="T83" s="4">
        <f>IF(COUNTA(A83:O83)=0,"",IF(NOT(ISNUMBER(A83)),"Hesaba girmedi: tarih yok",IF(B83="","Hesaba girmedi: plaka yok",IF(AND(C83&lt;&gt;"Özmal",C83&lt;&gt;"Tedarikçi"),"Hesaba girmedi: mülkiyet seçilmedi",IF(NOT(ISNUMBER(I83)),"Hesaba girmedi: navlun yok",IF(AND(C83="Tedarikçi",NOT(ISNUMBER(N83))),"Hesaba girmedi: tedarikçiye ödenen yok",IF(P83="","Hesaba girmedi: gider yok",IF(AND(C83="Özmal",COUNTIF('Sabit giderler'!$A$2:$A$101,B83)=0),"Plaka Sabit giderler'de yok",IF(AND(C83="Tedarikçi",COUNTIF('Sabit giderler'!$A$2:$A$101,B83)&gt;0),"Plaka özmal listesinde, Tedarikçi seçilmiş",IF(AND(C83="Tedarikçi",COUNT(J83,L83)&gt;0),"Tedarikçi işinde yakıt ya da sürücü yazılı",IF(AND(C83="Özmal",ISNUMBER(N83)),"Özmal işte tedarikçiye ödenen yazılı",IF(R83="","Km yazılmadı",""))))))))))))</f>
        <v/>
      </c>
    </row>
    <row r="84">
      <c r="A84" s="3" t="n"/>
      <c r="B84" s="4" t="n"/>
      <c r="C84" s="4" t="n"/>
      <c r="D84" s="4" t="n"/>
      <c r="E84" s="4" t="n"/>
      <c r="F84" s="4" t="n"/>
      <c r="G84" s="5" t="n"/>
      <c r="H84" s="5" t="n"/>
      <c r="I84" s="6" t="n"/>
      <c r="J84" s="6" t="n"/>
      <c r="K84" s="6" t="n"/>
      <c r="L84" s="6" t="n"/>
      <c r="M84" s="6" t="n"/>
      <c r="N84" s="6" t="n"/>
      <c r="O84" s="4" t="n"/>
      <c r="P84" s="6">
        <f>IF(COUNT(J84:N84)=0,"",SUM(J84:N84))</f>
        <v/>
      </c>
      <c r="Q84" s="6">
        <f>IF(OR(NOT(ISNUMBER(A84)),B84="",AND(C84&lt;&gt;"Özmal",C84&lt;&gt;"Tedarikçi"),NOT(ISNUMBER(I84)),AND(C84="Tedarikçi",NOT(ISNUMBER(N84))),P84=""),"",I84-P84)</f>
        <v/>
      </c>
      <c r="R84" s="5">
        <f>IF(COUNT(G84:H84)=0,"",SUM(G84:H84))</f>
        <v/>
      </c>
      <c r="S84" s="6">
        <f>IF(OR(Q84="",R84="",R84=0),"",I84/R84)</f>
        <v/>
      </c>
      <c r="T84" s="4">
        <f>IF(COUNTA(A84:O84)=0,"",IF(NOT(ISNUMBER(A84)),"Hesaba girmedi: tarih yok",IF(B84="","Hesaba girmedi: plaka yok",IF(AND(C84&lt;&gt;"Özmal",C84&lt;&gt;"Tedarikçi"),"Hesaba girmedi: mülkiyet seçilmedi",IF(NOT(ISNUMBER(I84)),"Hesaba girmedi: navlun yok",IF(AND(C84="Tedarikçi",NOT(ISNUMBER(N84))),"Hesaba girmedi: tedarikçiye ödenen yok",IF(P84="","Hesaba girmedi: gider yok",IF(AND(C84="Özmal",COUNTIF('Sabit giderler'!$A$2:$A$101,B84)=0),"Plaka Sabit giderler'de yok",IF(AND(C84="Tedarikçi",COUNTIF('Sabit giderler'!$A$2:$A$101,B84)&gt;0),"Plaka özmal listesinde, Tedarikçi seçilmiş",IF(AND(C84="Tedarikçi",COUNT(J84,L84)&gt;0),"Tedarikçi işinde yakıt ya da sürücü yazılı",IF(AND(C84="Özmal",ISNUMBER(N84)),"Özmal işte tedarikçiye ödenen yazılı",IF(R84="","Km yazılmadı",""))))))))))))</f>
        <v/>
      </c>
    </row>
    <row r="85">
      <c r="A85" s="3" t="n"/>
      <c r="B85" s="4" t="n"/>
      <c r="C85" s="4" t="n"/>
      <c r="D85" s="4" t="n"/>
      <c r="E85" s="4" t="n"/>
      <c r="F85" s="4" t="n"/>
      <c r="G85" s="5" t="n"/>
      <c r="H85" s="5" t="n"/>
      <c r="I85" s="6" t="n"/>
      <c r="J85" s="6" t="n"/>
      <c r="K85" s="6" t="n"/>
      <c r="L85" s="6" t="n"/>
      <c r="M85" s="6" t="n"/>
      <c r="N85" s="6" t="n"/>
      <c r="O85" s="4" t="n"/>
      <c r="P85" s="6">
        <f>IF(COUNT(J85:N85)=0,"",SUM(J85:N85))</f>
        <v/>
      </c>
      <c r="Q85" s="6">
        <f>IF(OR(NOT(ISNUMBER(A85)),B85="",AND(C85&lt;&gt;"Özmal",C85&lt;&gt;"Tedarikçi"),NOT(ISNUMBER(I85)),AND(C85="Tedarikçi",NOT(ISNUMBER(N85))),P85=""),"",I85-P85)</f>
        <v/>
      </c>
      <c r="R85" s="5">
        <f>IF(COUNT(G85:H85)=0,"",SUM(G85:H85))</f>
        <v/>
      </c>
      <c r="S85" s="6">
        <f>IF(OR(Q85="",R85="",R85=0),"",I85/R85)</f>
        <v/>
      </c>
      <c r="T85" s="4">
        <f>IF(COUNTA(A85:O85)=0,"",IF(NOT(ISNUMBER(A85)),"Hesaba girmedi: tarih yok",IF(B85="","Hesaba girmedi: plaka yok",IF(AND(C85&lt;&gt;"Özmal",C85&lt;&gt;"Tedarikçi"),"Hesaba girmedi: mülkiyet seçilmedi",IF(NOT(ISNUMBER(I85)),"Hesaba girmedi: navlun yok",IF(AND(C85="Tedarikçi",NOT(ISNUMBER(N85))),"Hesaba girmedi: tedarikçiye ödenen yok",IF(P85="","Hesaba girmedi: gider yok",IF(AND(C85="Özmal",COUNTIF('Sabit giderler'!$A$2:$A$101,B85)=0),"Plaka Sabit giderler'de yok",IF(AND(C85="Tedarikçi",COUNTIF('Sabit giderler'!$A$2:$A$101,B85)&gt;0),"Plaka özmal listesinde, Tedarikçi seçilmiş",IF(AND(C85="Tedarikçi",COUNT(J85,L85)&gt;0),"Tedarikçi işinde yakıt ya da sürücü yazılı",IF(AND(C85="Özmal",ISNUMBER(N85)),"Özmal işte tedarikçiye ödenen yazılı",IF(R85="","Km yazılmadı",""))))))))))))</f>
        <v/>
      </c>
    </row>
    <row r="86">
      <c r="A86" s="3" t="n"/>
      <c r="B86" s="4" t="n"/>
      <c r="C86" s="4" t="n"/>
      <c r="D86" s="4" t="n"/>
      <c r="E86" s="4" t="n"/>
      <c r="F86" s="4" t="n"/>
      <c r="G86" s="5" t="n"/>
      <c r="H86" s="5" t="n"/>
      <c r="I86" s="6" t="n"/>
      <c r="J86" s="6" t="n"/>
      <c r="K86" s="6" t="n"/>
      <c r="L86" s="6" t="n"/>
      <c r="M86" s="6" t="n"/>
      <c r="N86" s="6" t="n"/>
      <c r="O86" s="4" t="n"/>
      <c r="P86" s="6">
        <f>IF(COUNT(J86:N86)=0,"",SUM(J86:N86))</f>
        <v/>
      </c>
      <c r="Q86" s="6">
        <f>IF(OR(NOT(ISNUMBER(A86)),B86="",AND(C86&lt;&gt;"Özmal",C86&lt;&gt;"Tedarikçi"),NOT(ISNUMBER(I86)),AND(C86="Tedarikçi",NOT(ISNUMBER(N86))),P86=""),"",I86-P86)</f>
        <v/>
      </c>
      <c r="R86" s="5">
        <f>IF(COUNT(G86:H86)=0,"",SUM(G86:H86))</f>
        <v/>
      </c>
      <c r="S86" s="6">
        <f>IF(OR(Q86="",R86="",R86=0),"",I86/R86)</f>
        <v/>
      </c>
      <c r="T86" s="4">
        <f>IF(COUNTA(A86:O86)=0,"",IF(NOT(ISNUMBER(A86)),"Hesaba girmedi: tarih yok",IF(B86="","Hesaba girmedi: plaka yok",IF(AND(C86&lt;&gt;"Özmal",C86&lt;&gt;"Tedarikçi"),"Hesaba girmedi: mülkiyet seçilmedi",IF(NOT(ISNUMBER(I86)),"Hesaba girmedi: navlun yok",IF(AND(C86="Tedarikçi",NOT(ISNUMBER(N86))),"Hesaba girmedi: tedarikçiye ödenen yok",IF(P86="","Hesaba girmedi: gider yok",IF(AND(C86="Özmal",COUNTIF('Sabit giderler'!$A$2:$A$101,B86)=0),"Plaka Sabit giderler'de yok",IF(AND(C86="Tedarikçi",COUNTIF('Sabit giderler'!$A$2:$A$101,B86)&gt;0),"Plaka özmal listesinde, Tedarikçi seçilmiş",IF(AND(C86="Tedarikçi",COUNT(J86,L86)&gt;0),"Tedarikçi işinde yakıt ya da sürücü yazılı",IF(AND(C86="Özmal",ISNUMBER(N86)),"Özmal işte tedarikçiye ödenen yazılı",IF(R86="","Km yazılmadı",""))))))))))))</f>
        <v/>
      </c>
    </row>
    <row r="87">
      <c r="A87" s="3" t="n"/>
      <c r="B87" s="4" t="n"/>
      <c r="C87" s="4" t="n"/>
      <c r="D87" s="4" t="n"/>
      <c r="E87" s="4" t="n"/>
      <c r="F87" s="4" t="n"/>
      <c r="G87" s="5" t="n"/>
      <c r="H87" s="5" t="n"/>
      <c r="I87" s="6" t="n"/>
      <c r="J87" s="6" t="n"/>
      <c r="K87" s="6" t="n"/>
      <c r="L87" s="6" t="n"/>
      <c r="M87" s="6" t="n"/>
      <c r="N87" s="6" t="n"/>
      <c r="O87" s="4" t="n"/>
      <c r="P87" s="6">
        <f>IF(COUNT(J87:N87)=0,"",SUM(J87:N87))</f>
        <v/>
      </c>
      <c r="Q87" s="6">
        <f>IF(OR(NOT(ISNUMBER(A87)),B87="",AND(C87&lt;&gt;"Özmal",C87&lt;&gt;"Tedarikçi"),NOT(ISNUMBER(I87)),AND(C87="Tedarikçi",NOT(ISNUMBER(N87))),P87=""),"",I87-P87)</f>
        <v/>
      </c>
      <c r="R87" s="5">
        <f>IF(COUNT(G87:H87)=0,"",SUM(G87:H87))</f>
        <v/>
      </c>
      <c r="S87" s="6">
        <f>IF(OR(Q87="",R87="",R87=0),"",I87/R87)</f>
        <v/>
      </c>
      <c r="T87" s="4">
        <f>IF(COUNTA(A87:O87)=0,"",IF(NOT(ISNUMBER(A87)),"Hesaba girmedi: tarih yok",IF(B87="","Hesaba girmedi: plaka yok",IF(AND(C87&lt;&gt;"Özmal",C87&lt;&gt;"Tedarikçi"),"Hesaba girmedi: mülkiyet seçilmedi",IF(NOT(ISNUMBER(I87)),"Hesaba girmedi: navlun yok",IF(AND(C87="Tedarikçi",NOT(ISNUMBER(N87))),"Hesaba girmedi: tedarikçiye ödenen yok",IF(P87="","Hesaba girmedi: gider yok",IF(AND(C87="Özmal",COUNTIF('Sabit giderler'!$A$2:$A$101,B87)=0),"Plaka Sabit giderler'de yok",IF(AND(C87="Tedarikçi",COUNTIF('Sabit giderler'!$A$2:$A$101,B87)&gt;0),"Plaka özmal listesinde, Tedarikçi seçilmiş",IF(AND(C87="Tedarikçi",COUNT(J87,L87)&gt;0),"Tedarikçi işinde yakıt ya da sürücü yazılı",IF(AND(C87="Özmal",ISNUMBER(N87)),"Özmal işte tedarikçiye ödenen yazılı",IF(R87="","Km yazılmadı",""))))))))))))</f>
        <v/>
      </c>
    </row>
    <row r="88">
      <c r="A88" s="3" t="n"/>
      <c r="B88" s="4" t="n"/>
      <c r="C88" s="4" t="n"/>
      <c r="D88" s="4" t="n"/>
      <c r="E88" s="4" t="n"/>
      <c r="F88" s="4" t="n"/>
      <c r="G88" s="5" t="n"/>
      <c r="H88" s="5" t="n"/>
      <c r="I88" s="6" t="n"/>
      <c r="J88" s="6" t="n"/>
      <c r="K88" s="6" t="n"/>
      <c r="L88" s="6" t="n"/>
      <c r="M88" s="6" t="n"/>
      <c r="N88" s="6" t="n"/>
      <c r="O88" s="4" t="n"/>
      <c r="P88" s="6">
        <f>IF(COUNT(J88:N88)=0,"",SUM(J88:N88))</f>
        <v/>
      </c>
      <c r="Q88" s="6">
        <f>IF(OR(NOT(ISNUMBER(A88)),B88="",AND(C88&lt;&gt;"Özmal",C88&lt;&gt;"Tedarikçi"),NOT(ISNUMBER(I88)),AND(C88="Tedarikçi",NOT(ISNUMBER(N88))),P88=""),"",I88-P88)</f>
        <v/>
      </c>
      <c r="R88" s="5">
        <f>IF(COUNT(G88:H88)=0,"",SUM(G88:H88))</f>
        <v/>
      </c>
      <c r="S88" s="6">
        <f>IF(OR(Q88="",R88="",R88=0),"",I88/R88)</f>
        <v/>
      </c>
      <c r="T88" s="4">
        <f>IF(COUNTA(A88:O88)=0,"",IF(NOT(ISNUMBER(A88)),"Hesaba girmedi: tarih yok",IF(B88="","Hesaba girmedi: plaka yok",IF(AND(C88&lt;&gt;"Özmal",C88&lt;&gt;"Tedarikçi"),"Hesaba girmedi: mülkiyet seçilmedi",IF(NOT(ISNUMBER(I88)),"Hesaba girmedi: navlun yok",IF(AND(C88="Tedarikçi",NOT(ISNUMBER(N88))),"Hesaba girmedi: tedarikçiye ödenen yok",IF(P88="","Hesaba girmedi: gider yok",IF(AND(C88="Özmal",COUNTIF('Sabit giderler'!$A$2:$A$101,B88)=0),"Plaka Sabit giderler'de yok",IF(AND(C88="Tedarikçi",COUNTIF('Sabit giderler'!$A$2:$A$101,B88)&gt;0),"Plaka özmal listesinde, Tedarikçi seçilmiş",IF(AND(C88="Tedarikçi",COUNT(J88,L88)&gt;0),"Tedarikçi işinde yakıt ya da sürücü yazılı",IF(AND(C88="Özmal",ISNUMBER(N88)),"Özmal işte tedarikçiye ödenen yazılı",IF(R88="","Km yazılmadı",""))))))))))))</f>
        <v/>
      </c>
    </row>
    <row r="89">
      <c r="A89" s="3" t="n"/>
      <c r="B89" s="4" t="n"/>
      <c r="C89" s="4" t="n"/>
      <c r="D89" s="4" t="n"/>
      <c r="E89" s="4" t="n"/>
      <c r="F89" s="4" t="n"/>
      <c r="G89" s="5" t="n"/>
      <c r="H89" s="5" t="n"/>
      <c r="I89" s="6" t="n"/>
      <c r="J89" s="6" t="n"/>
      <c r="K89" s="6" t="n"/>
      <c r="L89" s="6" t="n"/>
      <c r="M89" s="6" t="n"/>
      <c r="N89" s="6" t="n"/>
      <c r="O89" s="4" t="n"/>
      <c r="P89" s="6">
        <f>IF(COUNT(J89:N89)=0,"",SUM(J89:N89))</f>
        <v/>
      </c>
      <c r="Q89" s="6">
        <f>IF(OR(NOT(ISNUMBER(A89)),B89="",AND(C89&lt;&gt;"Özmal",C89&lt;&gt;"Tedarikçi"),NOT(ISNUMBER(I89)),AND(C89="Tedarikçi",NOT(ISNUMBER(N89))),P89=""),"",I89-P89)</f>
        <v/>
      </c>
      <c r="R89" s="5">
        <f>IF(COUNT(G89:H89)=0,"",SUM(G89:H89))</f>
        <v/>
      </c>
      <c r="S89" s="6">
        <f>IF(OR(Q89="",R89="",R89=0),"",I89/R89)</f>
        <v/>
      </c>
      <c r="T89" s="4">
        <f>IF(COUNTA(A89:O89)=0,"",IF(NOT(ISNUMBER(A89)),"Hesaba girmedi: tarih yok",IF(B89="","Hesaba girmedi: plaka yok",IF(AND(C89&lt;&gt;"Özmal",C89&lt;&gt;"Tedarikçi"),"Hesaba girmedi: mülkiyet seçilmedi",IF(NOT(ISNUMBER(I89)),"Hesaba girmedi: navlun yok",IF(AND(C89="Tedarikçi",NOT(ISNUMBER(N89))),"Hesaba girmedi: tedarikçiye ödenen yok",IF(P89="","Hesaba girmedi: gider yok",IF(AND(C89="Özmal",COUNTIF('Sabit giderler'!$A$2:$A$101,B89)=0),"Plaka Sabit giderler'de yok",IF(AND(C89="Tedarikçi",COUNTIF('Sabit giderler'!$A$2:$A$101,B89)&gt;0),"Plaka özmal listesinde, Tedarikçi seçilmiş",IF(AND(C89="Tedarikçi",COUNT(J89,L89)&gt;0),"Tedarikçi işinde yakıt ya da sürücü yazılı",IF(AND(C89="Özmal",ISNUMBER(N89)),"Özmal işte tedarikçiye ödenen yazılı",IF(R89="","Km yazılmadı",""))))))))))))</f>
        <v/>
      </c>
    </row>
    <row r="90">
      <c r="A90" s="3" t="n"/>
      <c r="B90" s="4" t="n"/>
      <c r="C90" s="4" t="n"/>
      <c r="D90" s="4" t="n"/>
      <c r="E90" s="4" t="n"/>
      <c r="F90" s="4" t="n"/>
      <c r="G90" s="5" t="n"/>
      <c r="H90" s="5" t="n"/>
      <c r="I90" s="6" t="n"/>
      <c r="J90" s="6" t="n"/>
      <c r="K90" s="6" t="n"/>
      <c r="L90" s="6" t="n"/>
      <c r="M90" s="6" t="n"/>
      <c r="N90" s="6" t="n"/>
      <c r="O90" s="4" t="n"/>
      <c r="P90" s="6">
        <f>IF(COUNT(J90:N90)=0,"",SUM(J90:N90))</f>
        <v/>
      </c>
      <c r="Q90" s="6">
        <f>IF(OR(NOT(ISNUMBER(A90)),B90="",AND(C90&lt;&gt;"Özmal",C90&lt;&gt;"Tedarikçi"),NOT(ISNUMBER(I90)),AND(C90="Tedarikçi",NOT(ISNUMBER(N90))),P90=""),"",I90-P90)</f>
        <v/>
      </c>
      <c r="R90" s="5">
        <f>IF(COUNT(G90:H90)=0,"",SUM(G90:H90))</f>
        <v/>
      </c>
      <c r="S90" s="6">
        <f>IF(OR(Q90="",R90="",R90=0),"",I90/R90)</f>
        <v/>
      </c>
      <c r="T90" s="4">
        <f>IF(COUNTA(A90:O90)=0,"",IF(NOT(ISNUMBER(A90)),"Hesaba girmedi: tarih yok",IF(B90="","Hesaba girmedi: plaka yok",IF(AND(C90&lt;&gt;"Özmal",C90&lt;&gt;"Tedarikçi"),"Hesaba girmedi: mülkiyet seçilmedi",IF(NOT(ISNUMBER(I90)),"Hesaba girmedi: navlun yok",IF(AND(C90="Tedarikçi",NOT(ISNUMBER(N90))),"Hesaba girmedi: tedarikçiye ödenen yok",IF(P90="","Hesaba girmedi: gider yok",IF(AND(C90="Özmal",COUNTIF('Sabit giderler'!$A$2:$A$101,B90)=0),"Plaka Sabit giderler'de yok",IF(AND(C90="Tedarikçi",COUNTIF('Sabit giderler'!$A$2:$A$101,B90)&gt;0),"Plaka özmal listesinde, Tedarikçi seçilmiş",IF(AND(C90="Tedarikçi",COUNT(J90,L90)&gt;0),"Tedarikçi işinde yakıt ya da sürücü yazılı",IF(AND(C90="Özmal",ISNUMBER(N90)),"Özmal işte tedarikçiye ödenen yazılı",IF(R90="","Km yazılmadı",""))))))))))))</f>
        <v/>
      </c>
    </row>
    <row r="91">
      <c r="A91" s="3" t="n"/>
      <c r="B91" s="4" t="n"/>
      <c r="C91" s="4" t="n"/>
      <c r="D91" s="4" t="n"/>
      <c r="E91" s="4" t="n"/>
      <c r="F91" s="4" t="n"/>
      <c r="G91" s="5" t="n"/>
      <c r="H91" s="5" t="n"/>
      <c r="I91" s="6" t="n"/>
      <c r="J91" s="6" t="n"/>
      <c r="K91" s="6" t="n"/>
      <c r="L91" s="6" t="n"/>
      <c r="M91" s="6" t="n"/>
      <c r="N91" s="6" t="n"/>
      <c r="O91" s="4" t="n"/>
      <c r="P91" s="6">
        <f>IF(COUNT(J91:N91)=0,"",SUM(J91:N91))</f>
        <v/>
      </c>
      <c r="Q91" s="6">
        <f>IF(OR(NOT(ISNUMBER(A91)),B91="",AND(C91&lt;&gt;"Özmal",C91&lt;&gt;"Tedarikçi"),NOT(ISNUMBER(I91)),AND(C91="Tedarikçi",NOT(ISNUMBER(N91))),P91=""),"",I91-P91)</f>
        <v/>
      </c>
      <c r="R91" s="5">
        <f>IF(COUNT(G91:H91)=0,"",SUM(G91:H91))</f>
        <v/>
      </c>
      <c r="S91" s="6">
        <f>IF(OR(Q91="",R91="",R91=0),"",I91/R91)</f>
        <v/>
      </c>
      <c r="T91" s="4">
        <f>IF(COUNTA(A91:O91)=0,"",IF(NOT(ISNUMBER(A91)),"Hesaba girmedi: tarih yok",IF(B91="","Hesaba girmedi: plaka yok",IF(AND(C91&lt;&gt;"Özmal",C91&lt;&gt;"Tedarikçi"),"Hesaba girmedi: mülkiyet seçilmedi",IF(NOT(ISNUMBER(I91)),"Hesaba girmedi: navlun yok",IF(AND(C91="Tedarikçi",NOT(ISNUMBER(N91))),"Hesaba girmedi: tedarikçiye ödenen yok",IF(P91="","Hesaba girmedi: gider yok",IF(AND(C91="Özmal",COUNTIF('Sabit giderler'!$A$2:$A$101,B91)=0),"Plaka Sabit giderler'de yok",IF(AND(C91="Tedarikçi",COUNTIF('Sabit giderler'!$A$2:$A$101,B91)&gt;0),"Plaka özmal listesinde, Tedarikçi seçilmiş",IF(AND(C91="Tedarikçi",COUNT(J91,L91)&gt;0),"Tedarikçi işinde yakıt ya da sürücü yazılı",IF(AND(C91="Özmal",ISNUMBER(N91)),"Özmal işte tedarikçiye ödenen yazılı",IF(R91="","Km yazılmadı",""))))))))))))</f>
        <v/>
      </c>
    </row>
    <row r="92">
      <c r="A92" s="3" t="n"/>
      <c r="B92" s="4" t="n"/>
      <c r="C92" s="4" t="n"/>
      <c r="D92" s="4" t="n"/>
      <c r="E92" s="4" t="n"/>
      <c r="F92" s="4" t="n"/>
      <c r="G92" s="5" t="n"/>
      <c r="H92" s="5" t="n"/>
      <c r="I92" s="6" t="n"/>
      <c r="J92" s="6" t="n"/>
      <c r="K92" s="6" t="n"/>
      <c r="L92" s="6" t="n"/>
      <c r="M92" s="6" t="n"/>
      <c r="N92" s="6" t="n"/>
      <c r="O92" s="4" t="n"/>
      <c r="P92" s="6">
        <f>IF(COUNT(J92:N92)=0,"",SUM(J92:N92))</f>
        <v/>
      </c>
      <c r="Q92" s="6">
        <f>IF(OR(NOT(ISNUMBER(A92)),B92="",AND(C92&lt;&gt;"Özmal",C92&lt;&gt;"Tedarikçi"),NOT(ISNUMBER(I92)),AND(C92="Tedarikçi",NOT(ISNUMBER(N92))),P92=""),"",I92-P92)</f>
        <v/>
      </c>
      <c r="R92" s="5">
        <f>IF(COUNT(G92:H92)=0,"",SUM(G92:H92))</f>
        <v/>
      </c>
      <c r="S92" s="6">
        <f>IF(OR(Q92="",R92="",R92=0),"",I92/R92)</f>
        <v/>
      </c>
      <c r="T92" s="4">
        <f>IF(COUNTA(A92:O92)=0,"",IF(NOT(ISNUMBER(A92)),"Hesaba girmedi: tarih yok",IF(B92="","Hesaba girmedi: plaka yok",IF(AND(C92&lt;&gt;"Özmal",C92&lt;&gt;"Tedarikçi"),"Hesaba girmedi: mülkiyet seçilmedi",IF(NOT(ISNUMBER(I92)),"Hesaba girmedi: navlun yok",IF(AND(C92="Tedarikçi",NOT(ISNUMBER(N92))),"Hesaba girmedi: tedarikçiye ödenen yok",IF(P92="","Hesaba girmedi: gider yok",IF(AND(C92="Özmal",COUNTIF('Sabit giderler'!$A$2:$A$101,B92)=0),"Plaka Sabit giderler'de yok",IF(AND(C92="Tedarikçi",COUNTIF('Sabit giderler'!$A$2:$A$101,B92)&gt;0),"Plaka özmal listesinde, Tedarikçi seçilmiş",IF(AND(C92="Tedarikçi",COUNT(J92,L92)&gt;0),"Tedarikçi işinde yakıt ya da sürücü yazılı",IF(AND(C92="Özmal",ISNUMBER(N92)),"Özmal işte tedarikçiye ödenen yazılı",IF(R92="","Km yazılmadı",""))))))))))))</f>
        <v/>
      </c>
    </row>
    <row r="93">
      <c r="A93" s="3" t="n"/>
      <c r="B93" s="4" t="n"/>
      <c r="C93" s="4" t="n"/>
      <c r="D93" s="4" t="n"/>
      <c r="E93" s="4" t="n"/>
      <c r="F93" s="4" t="n"/>
      <c r="G93" s="5" t="n"/>
      <c r="H93" s="5" t="n"/>
      <c r="I93" s="6" t="n"/>
      <c r="J93" s="6" t="n"/>
      <c r="K93" s="6" t="n"/>
      <c r="L93" s="6" t="n"/>
      <c r="M93" s="6" t="n"/>
      <c r="N93" s="6" t="n"/>
      <c r="O93" s="4" t="n"/>
      <c r="P93" s="6">
        <f>IF(COUNT(J93:N93)=0,"",SUM(J93:N93))</f>
        <v/>
      </c>
      <c r="Q93" s="6">
        <f>IF(OR(NOT(ISNUMBER(A93)),B93="",AND(C93&lt;&gt;"Özmal",C93&lt;&gt;"Tedarikçi"),NOT(ISNUMBER(I93)),AND(C93="Tedarikçi",NOT(ISNUMBER(N93))),P93=""),"",I93-P93)</f>
        <v/>
      </c>
      <c r="R93" s="5">
        <f>IF(COUNT(G93:H93)=0,"",SUM(G93:H93))</f>
        <v/>
      </c>
      <c r="S93" s="6">
        <f>IF(OR(Q93="",R93="",R93=0),"",I93/R93)</f>
        <v/>
      </c>
      <c r="T93" s="4">
        <f>IF(COUNTA(A93:O93)=0,"",IF(NOT(ISNUMBER(A93)),"Hesaba girmedi: tarih yok",IF(B93="","Hesaba girmedi: plaka yok",IF(AND(C93&lt;&gt;"Özmal",C93&lt;&gt;"Tedarikçi"),"Hesaba girmedi: mülkiyet seçilmedi",IF(NOT(ISNUMBER(I93)),"Hesaba girmedi: navlun yok",IF(AND(C93="Tedarikçi",NOT(ISNUMBER(N93))),"Hesaba girmedi: tedarikçiye ödenen yok",IF(P93="","Hesaba girmedi: gider yok",IF(AND(C93="Özmal",COUNTIF('Sabit giderler'!$A$2:$A$101,B93)=0),"Plaka Sabit giderler'de yok",IF(AND(C93="Tedarikçi",COUNTIF('Sabit giderler'!$A$2:$A$101,B93)&gt;0),"Plaka özmal listesinde, Tedarikçi seçilmiş",IF(AND(C93="Tedarikçi",COUNT(J93,L93)&gt;0),"Tedarikçi işinde yakıt ya da sürücü yazılı",IF(AND(C93="Özmal",ISNUMBER(N93)),"Özmal işte tedarikçiye ödenen yazılı",IF(R93="","Km yazılmadı",""))))))))))))</f>
        <v/>
      </c>
    </row>
    <row r="94">
      <c r="A94" s="3" t="n"/>
      <c r="B94" s="4" t="n"/>
      <c r="C94" s="4" t="n"/>
      <c r="D94" s="4" t="n"/>
      <c r="E94" s="4" t="n"/>
      <c r="F94" s="4" t="n"/>
      <c r="G94" s="5" t="n"/>
      <c r="H94" s="5" t="n"/>
      <c r="I94" s="6" t="n"/>
      <c r="J94" s="6" t="n"/>
      <c r="K94" s="6" t="n"/>
      <c r="L94" s="6" t="n"/>
      <c r="M94" s="6" t="n"/>
      <c r="N94" s="6" t="n"/>
      <c r="O94" s="4" t="n"/>
      <c r="P94" s="6">
        <f>IF(COUNT(J94:N94)=0,"",SUM(J94:N94))</f>
        <v/>
      </c>
      <c r="Q94" s="6">
        <f>IF(OR(NOT(ISNUMBER(A94)),B94="",AND(C94&lt;&gt;"Özmal",C94&lt;&gt;"Tedarikçi"),NOT(ISNUMBER(I94)),AND(C94="Tedarikçi",NOT(ISNUMBER(N94))),P94=""),"",I94-P94)</f>
        <v/>
      </c>
      <c r="R94" s="5">
        <f>IF(COUNT(G94:H94)=0,"",SUM(G94:H94))</f>
        <v/>
      </c>
      <c r="S94" s="6">
        <f>IF(OR(Q94="",R94="",R94=0),"",I94/R94)</f>
        <v/>
      </c>
      <c r="T94" s="4">
        <f>IF(COUNTA(A94:O94)=0,"",IF(NOT(ISNUMBER(A94)),"Hesaba girmedi: tarih yok",IF(B94="","Hesaba girmedi: plaka yok",IF(AND(C94&lt;&gt;"Özmal",C94&lt;&gt;"Tedarikçi"),"Hesaba girmedi: mülkiyet seçilmedi",IF(NOT(ISNUMBER(I94)),"Hesaba girmedi: navlun yok",IF(AND(C94="Tedarikçi",NOT(ISNUMBER(N94))),"Hesaba girmedi: tedarikçiye ödenen yok",IF(P94="","Hesaba girmedi: gider yok",IF(AND(C94="Özmal",COUNTIF('Sabit giderler'!$A$2:$A$101,B94)=0),"Plaka Sabit giderler'de yok",IF(AND(C94="Tedarikçi",COUNTIF('Sabit giderler'!$A$2:$A$101,B94)&gt;0),"Plaka özmal listesinde, Tedarikçi seçilmiş",IF(AND(C94="Tedarikçi",COUNT(J94,L94)&gt;0),"Tedarikçi işinde yakıt ya da sürücü yazılı",IF(AND(C94="Özmal",ISNUMBER(N94)),"Özmal işte tedarikçiye ödenen yazılı",IF(R94="","Km yazılmadı",""))))))))))))</f>
        <v/>
      </c>
    </row>
    <row r="95">
      <c r="A95" s="3" t="n"/>
      <c r="B95" s="4" t="n"/>
      <c r="C95" s="4" t="n"/>
      <c r="D95" s="4" t="n"/>
      <c r="E95" s="4" t="n"/>
      <c r="F95" s="4" t="n"/>
      <c r="G95" s="5" t="n"/>
      <c r="H95" s="5" t="n"/>
      <c r="I95" s="6" t="n"/>
      <c r="J95" s="6" t="n"/>
      <c r="K95" s="6" t="n"/>
      <c r="L95" s="6" t="n"/>
      <c r="M95" s="6" t="n"/>
      <c r="N95" s="6" t="n"/>
      <c r="O95" s="4" t="n"/>
      <c r="P95" s="6">
        <f>IF(COUNT(J95:N95)=0,"",SUM(J95:N95))</f>
        <v/>
      </c>
      <c r="Q95" s="6">
        <f>IF(OR(NOT(ISNUMBER(A95)),B95="",AND(C95&lt;&gt;"Özmal",C95&lt;&gt;"Tedarikçi"),NOT(ISNUMBER(I95)),AND(C95="Tedarikçi",NOT(ISNUMBER(N95))),P95=""),"",I95-P95)</f>
        <v/>
      </c>
      <c r="R95" s="5">
        <f>IF(COUNT(G95:H95)=0,"",SUM(G95:H95))</f>
        <v/>
      </c>
      <c r="S95" s="6">
        <f>IF(OR(Q95="",R95="",R95=0),"",I95/R95)</f>
        <v/>
      </c>
      <c r="T95" s="4">
        <f>IF(COUNTA(A95:O95)=0,"",IF(NOT(ISNUMBER(A95)),"Hesaba girmedi: tarih yok",IF(B95="","Hesaba girmedi: plaka yok",IF(AND(C95&lt;&gt;"Özmal",C95&lt;&gt;"Tedarikçi"),"Hesaba girmedi: mülkiyet seçilmedi",IF(NOT(ISNUMBER(I95)),"Hesaba girmedi: navlun yok",IF(AND(C95="Tedarikçi",NOT(ISNUMBER(N95))),"Hesaba girmedi: tedarikçiye ödenen yok",IF(P95="","Hesaba girmedi: gider yok",IF(AND(C95="Özmal",COUNTIF('Sabit giderler'!$A$2:$A$101,B95)=0),"Plaka Sabit giderler'de yok",IF(AND(C95="Tedarikçi",COUNTIF('Sabit giderler'!$A$2:$A$101,B95)&gt;0),"Plaka özmal listesinde, Tedarikçi seçilmiş",IF(AND(C95="Tedarikçi",COUNT(J95,L95)&gt;0),"Tedarikçi işinde yakıt ya da sürücü yazılı",IF(AND(C95="Özmal",ISNUMBER(N95)),"Özmal işte tedarikçiye ödenen yazılı",IF(R95="","Km yazılmadı",""))))))))))))</f>
        <v/>
      </c>
    </row>
    <row r="96">
      <c r="A96" s="3" t="n"/>
      <c r="B96" s="4" t="n"/>
      <c r="C96" s="4" t="n"/>
      <c r="D96" s="4" t="n"/>
      <c r="E96" s="4" t="n"/>
      <c r="F96" s="4" t="n"/>
      <c r="G96" s="5" t="n"/>
      <c r="H96" s="5" t="n"/>
      <c r="I96" s="6" t="n"/>
      <c r="J96" s="6" t="n"/>
      <c r="K96" s="6" t="n"/>
      <c r="L96" s="6" t="n"/>
      <c r="M96" s="6" t="n"/>
      <c r="N96" s="6" t="n"/>
      <c r="O96" s="4" t="n"/>
      <c r="P96" s="6">
        <f>IF(COUNT(J96:N96)=0,"",SUM(J96:N96))</f>
        <v/>
      </c>
      <c r="Q96" s="6">
        <f>IF(OR(NOT(ISNUMBER(A96)),B96="",AND(C96&lt;&gt;"Özmal",C96&lt;&gt;"Tedarikçi"),NOT(ISNUMBER(I96)),AND(C96="Tedarikçi",NOT(ISNUMBER(N96))),P96=""),"",I96-P96)</f>
        <v/>
      </c>
      <c r="R96" s="5">
        <f>IF(COUNT(G96:H96)=0,"",SUM(G96:H96))</f>
        <v/>
      </c>
      <c r="S96" s="6">
        <f>IF(OR(Q96="",R96="",R96=0),"",I96/R96)</f>
        <v/>
      </c>
      <c r="T96" s="4">
        <f>IF(COUNTA(A96:O96)=0,"",IF(NOT(ISNUMBER(A96)),"Hesaba girmedi: tarih yok",IF(B96="","Hesaba girmedi: plaka yok",IF(AND(C96&lt;&gt;"Özmal",C96&lt;&gt;"Tedarikçi"),"Hesaba girmedi: mülkiyet seçilmedi",IF(NOT(ISNUMBER(I96)),"Hesaba girmedi: navlun yok",IF(AND(C96="Tedarikçi",NOT(ISNUMBER(N96))),"Hesaba girmedi: tedarikçiye ödenen yok",IF(P96="","Hesaba girmedi: gider yok",IF(AND(C96="Özmal",COUNTIF('Sabit giderler'!$A$2:$A$101,B96)=0),"Plaka Sabit giderler'de yok",IF(AND(C96="Tedarikçi",COUNTIF('Sabit giderler'!$A$2:$A$101,B96)&gt;0),"Plaka özmal listesinde, Tedarikçi seçilmiş",IF(AND(C96="Tedarikçi",COUNT(J96,L96)&gt;0),"Tedarikçi işinde yakıt ya da sürücü yazılı",IF(AND(C96="Özmal",ISNUMBER(N96)),"Özmal işte tedarikçiye ödenen yazılı",IF(R96="","Km yazılmadı",""))))))))))))</f>
        <v/>
      </c>
    </row>
    <row r="97">
      <c r="A97" s="3" t="n"/>
      <c r="B97" s="4" t="n"/>
      <c r="C97" s="4" t="n"/>
      <c r="D97" s="4" t="n"/>
      <c r="E97" s="4" t="n"/>
      <c r="F97" s="4" t="n"/>
      <c r="G97" s="5" t="n"/>
      <c r="H97" s="5" t="n"/>
      <c r="I97" s="6" t="n"/>
      <c r="J97" s="6" t="n"/>
      <c r="K97" s="6" t="n"/>
      <c r="L97" s="6" t="n"/>
      <c r="M97" s="6" t="n"/>
      <c r="N97" s="6" t="n"/>
      <c r="O97" s="4" t="n"/>
      <c r="P97" s="6">
        <f>IF(COUNT(J97:N97)=0,"",SUM(J97:N97))</f>
        <v/>
      </c>
      <c r="Q97" s="6">
        <f>IF(OR(NOT(ISNUMBER(A97)),B97="",AND(C97&lt;&gt;"Özmal",C97&lt;&gt;"Tedarikçi"),NOT(ISNUMBER(I97)),AND(C97="Tedarikçi",NOT(ISNUMBER(N97))),P97=""),"",I97-P97)</f>
        <v/>
      </c>
      <c r="R97" s="5">
        <f>IF(COUNT(G97:H97)=0,"",SUM(G97:H97))</f>
        <v/>
      </c>
      <c r="S97" s="6">
        <f>IF(OR(Q97="",R97="",R97=0),"",I97/R97)</f>
        <v/>
      </c>
      <c r="T97" s="4">
        <f>IF(COUNTA(A97:O97)=0,"",IF(NOT(ISNUMBER(A97)),"Hesaba girmedi: tarih yok",IF(B97="","Hesaba girmedi: plaka yok",IF(AND(C97&lt;&gt;"Özmal",C97&lt;&gt;"Tedarikçi"),"Hesaba girmedi: mülkiyet seçilmedi",IF(NOT(ISNUMBER(I97)),"Hesaba girmedi: navlun yok",IF(AND(C97="Tedarikçi",NOT(ISNUMBER(N97))),"Hesaba girmedi: tedarikçiye ödenen yok",IF(P97="","Hesaba girmedi: gider yok",IF(AND(C97="Özmal",COUNTIF('Sabit giderler'!$A$2:$A$101,B97)=0),"Plaka Sabit giderler'de yok",IF(AND(C97="Tedarikçi",COUNTIF('Sabit giderler'!$A$2:$A$101,B97)&gt;0),"Plaka özmal listesinde, Tedarikçi seçilmiş",IF(AND(C97="Tedarikçi",COUNT(J97,L97)&gt;0),"Tedarikçi işinde yakıt ya da sürücü yazılı",IF(AND(C97="Özmal",ISNUMBER(N97)),"Özmal işte tedarikçiye ödenen yazılı",IF(R97="","Km yazılmadı",""))))))))))))</f>
        <v/>
      </c>
    </row>
    <row r="98">
      <c r="A98" s="3" t="n"/>
      <c r="B98" s="4" t="n"/>
      <c r="C98" s="4" t="n"/>
      <c r="D98" s="4" t="n"/>
      <c r="E98" s="4" t="n"/>
      <c r="F98" s="4" t="n"/>
      <c r="G98" s="5" t="n"/>
      <c r="H98" s="5" t="n"/>
      <c r="I98" s="6" t="n"/>
      <c r="J98" s="6" t="n"/>
      <c r="K98" s="6" t="n"/>
      <c r="L98" s="6" t="n"/>
      <c r="M98" s="6" t="n"/>
      <c r="N98" s="6" t="n"/>
      <c r="O98" s="4" t="n"/>
      <c r="P98" s="6">
        <f>IF(COUNT(J98:N98)=0,"",SUM(J98:N98))</f>
        <v/>
      </c>
      <c r="Q98" s="6">
        <f>IF(OR(NOT(ISNUMBER(A98)),B98="",AND(C98&lt;&gt;"Özmal",C98&lt;&gt;"Tedarikçi"),NOT(ISNUMBER(I98)),AND(C98="Tedarikçi",NOT(ISNUMBER(N98))),P98=""),"",I98-P98)</f>
        <v/>
      </c>
      <c r="R98" s="5">
        <f>IF(COUNT(G98:H98)=0,"",SUM(G98:H98))</f>
        <v/>
      </c>
      <c r="S98" s="6">
        <f>IF(OR(Q98="",R98="",R98=0),"",I98/R98)</f>
        <v/>
      </c>
      <c r="T98" s="4">
        <f>IF(COUNTA(A98:O98)=0,"",IF(NOT(ISNUMBER(A98)),"Hesaba girmedi: tarih yok",IF(B98="","Hesaba girmedi: plaka yok",IF(AND(C98&lt;&gt;"Özmal",C98&lt;&gt;"Tedarikçi"),"Hesaba girmedi: mülkiyet seçilmedi",IF(NOT(ISNUMBER(I98)),"Hesaba girmedi: navlun yok",IF(AND(C98="Tedarikçi",NOT(ISNUMBER(N98))),"Hesaba girmedi: tedarikçiye ödenen yok",IF(P98="","Hesaba girmedi: gider yok",IF(AND(C98="Özmal",COUNTIF('Sabit giderler'!$A$2:$A$101,B98)=0),"Plaka Sabit giderler'de yok",IF(AND(C98="Tedarikçi",COUNTIF('Sabit giderler'!$A$2:$A$101,B98)&gt;0),"Plaka özmal listesinde, Tedarikçi seçilmiş",IF(AND(C98="Tedarikçi",COUNT(J98,L98)&gt;0),"Tedarikçi işinde yakıt ya da sürücü yazılı",IF(AND(C98="Özmal",ISNUMBER(N98)),"Özmal işte tedarikçiye ödenen yazılı",IF(R98="","Km yazılmadı",""))))))))))))</f>
        <v/>
      </c>
    </row>
    <row r="99">
      <c r="A99" s="3" t="n"/>
      <c r="B99" s="4" t="n"/>
      <c r="C99" s="4" t="n"/>
      <c r="D99" s="4" t="n"/>
      <c r="E99" s="4" t="n"/>
      <c r="F99" s="4" t="n"/>
      <c r="G99" s="5" t="n"/>
      <c r="H99" s="5" t="n"/>
      <c r="I99" s="6" t="n"/>
      <c r="J99" s="6" t="n"/>
      <c r="K99" s="6" t="n"/>
      <c r="L99" s="6" t="n"/>
      <c r="M99" s="6" t="n"/>
      <c r="N99" s="6" t="n"/>
      <c r="O99" s="4" t="n"/>
      <c r="P99" s="6">
        <f>IF(COUNT(J99:N99)=0,"",SUM(J99:N99))</f>
        <v/>
      </c>
      <c r="Q99" s="6">
        <f>IF(OR(NOT(ISNUMBER(A99)),B99="",AND(C99&lt;&gt;"Özmal",C99&lt;&gt;"Tedarikçi"),NOT(ISNUMBER(I99)),AND(C99="Tedarikçi",NOT(ISNUMBER(N99))),P99=""),"",I99-P99)</f>
        <v/>
      </c>
      <c r="R99" s="5">
        <f>IF(COUNT(G99:H99)=0,"",SUM(G99:H99))</f>
        <v/>
      </c>
      <c r="S99" s="6">
        <f>IF(OR(Q99="",R99="",R99=0),"",I99/R99)</f>
        <v/>
      </c>
      <c r="T99" s="4">
        <f>IF(COUNTA(A99:O99)=0,"",IF(NOT(ISNUMBER(A99)),"Hesaba girmedi: tarih yok",IF(B99="","Hesaba girmedi: plaka yok",IF(AND(C99&lt;&gt;"Özmal",C99&lt;&gt;"Tedarikçi"),"Hesaba girmedi: mülkiyet seçilmedi",IF(NOT(ISNUMBER(I99)),"Hesaba girmedi: navlun yok",IF(AND(C99="Tedarikçi",NOT(ISNUMBER(N99))),"Hesaba girmedi: tedarikçiye ödenen yok",IF(P99="","Hesaba girmedi: gider yok",IF(AND(C99="Özmal",COUNTIF('Sabit giderler'!$A$2:$A$101,B99)=0),"Plaka Sabit giderler'de yok",IF(AND(C99="Tedarikçi",COUNTIF('Sabit giderler'!$A$2:$A$101,B99)&gt;0),"Plaka özmal listesinde, Tedarikçi seçilmiş",IF(AND(C99="Tedarikçi",COUNT(J99,L99)&gt;0),"Tedarikçi işinde yakıt ya da sürücü yazılı",IF(AND(C99="Özmal",ISNUMBER(N99)),"Özmal işte tedarikçiye ödenen yazılı",IF(R99="","Km yazılmadı",""))))))))))))</f>
        <v/>
      </c>
    </row>
    <row r="100">
      <c r="A100" s="3" t="n"/>
      <c r="B100" s="4" t="n"/>
      <c r="C100" s="4" t="n"/>
      <c r="D100" s="4" t="n"/>
      <c r="E100" s="4" t="n"/>
      <c r="F100" s="4" t="n"/>
      <c r="G100" s="5" t="n"/>
      <c r="H100" s="5" t="n"/>
      <c r="I100" s="6" t="n"/>
      <c r="J100" s="6" t="n"/>
      <c r="K100" s="6" t="n"/>
      <c r="L100" s="6" t="n"/>
      <c r="M100" s="6" t="n"/>
      <c r="N100" s="6" t="n"/>
      <c r="O100" s="4" t="n"/>
      <c r="P100" s="6">
        <f>IF(COUNT(J100:N100)=0,"",SUM(J100:N100))</f>
        <v/>
      </c>
      <c r="Q100" s="6">
        <f>IF(OR(NOT(ISNUMBER(A100)),B100="",AND(C100&lt;&gt;"Özmal",C100&lt;&gt;"Tedarikçi"),NOT(ISNUMBER(I100)),AND(C100="Tedarikçi",NOT(ISNUMBER(N100))),P100=""),"",I100-P100)</f>
        <v/>
      </c>
      <c r="R100" s="5">
        <f>IF(COUNT(G100:H100)=0,"",SUM(G100:H100))</f>
        <v/>
      </c>
      <c r="S100" s="6">
        <f>IF(OR(Q100="",R100="",R100=0),"",I100/R100)</f>
        <v/>
      </c>
      <c r="T100" s="4">
        <f>IF(COUNTA(A100:O100)=0,"",IF(NOT(ISNUMBER(A100)),"Hesaba girmedi: tarih yok",IF(B100="","Hesaba girmedi: plaka yok",IF(AND(C100&lt;&gt;"Özmal",C100&lt;&gt;"Tedarikçi"),"Hesaba girmedi: mülkiyet seçilmedi",IF(NOT(ISNUMBER(I100)),"Hesaba girmedi: navlun yok",IF(AND(C100="Tedarikçi",NOT(ISNUMBER(N100))),"Hesaba girmedi: tedarikçiye ödenen yok",IF(P100="","Hesaba girmedi: gider yok",IF(AND(C100="Özmal",COUNTIF('Sabit giderler'!$A$2:$A$101,B100)=0),"Plaka Sabit giderler'de yok",IF(AND(C100="Tedarikçi",COUNTIF('Sabit giderler'!$A$2:$A$101,B100)&gt;0),"Plaka özmal listesinde, Tedarikçi seçilmiş",IF(AND(C100="Tedarikçi",COUNT(J100,L100)&gt;0),"Tedarikçi işinde yakıt ya da sürücü yazılı",IF(AND(C100="Özmal",ISNUMBER(N100)),"Özmal işte tedarikçiye ödenen yazılı",IF(R100="","Km yazılmadı",""))))))))))))</f>
        <v/>
      </c>
    </row>
    <row r="101">
      <c r="A101" s="3" t="n"/>
      <c r="B101" s="4" t="n"/>
      <c r="C101" s="4" t="n"/>
      <c r="D101" s="4" t="n"/>
      <c r="E101" s="4" t="n"/>
      <c r="F101" s="4" t="n"/>
      <c r="G101" s="5" t="n"/>
      <c r="H101" s="5" t="n"/>
      <c r="I101" s="6" t="n"/>
      <c r="J101" s="6" t="n"/>
      <c r="K101" s="6" t="n"/>
      <c r="L101" s="6" t="n"/>
      <c r="M101" s="6" t="n"/>
      <c r="N101" s="6" t="n"/>
      <c r="O101" s="4" t="n"/>
      <c r="P101" s="6">
        <f>IF(COUNT(J101:N101)=0,"",SUM(J101:N101))</f>
        <v/>
      </c>
      <c r="Q101" s="6">
        <f>IF(OR(NOT(ISNUMBER(A101)),B101="",AND(C101&lt;&gt;"Özmal",C101&lt;&gt;"Tedarikçi"),NOT(ISNUMBER(I101)),AND(C101="Tedarikçi",NOT(ISNUMBER(N101))),P101=""),"",I101-P101)</f>
        <v/>
      </c>
      <c r="R101" s="5">
        <f>IF(COUNT(G101:H101)=0,"",SUM(G101:H101))</f>
        <v/>
      </c>
      <c r="S101" s="6">
        <f>IF(OR(Q101="",R101="",R101=0),"",I101/R101)</f>
        <v/>
      </c>
      <c r="T101" s="4">
        <f>IF(COUNTA(A101:O101)=0,"",IF(NOT(ISNUMBER(A101)),"Hesaba girmedi: tarih yok",IF(B101="","Hesaba girmedi: plaka yok",IF(AND(C101&lt;&gt;"Özmal",C101&lt;&gt;"Tedarikçi"),"Hesaba girmedi: mülkiyet seçilmedi",IF(NOT(ISNUMBER(I101)),"Hesaba girmedi: navlun yok",IF(AND(C101="Tedarikçi",NOT(ISNUMBER(N101))),"Hesaba girmedi: tedarikçiye ödenen yok",IF(P101="","Hesaba girmedi: gider yok",IF(AND(C101="Özmal",COUNTIF('Sabit giderler'!$A$2:$A$101,B101)=0),"Plaka Sabit giderler'de yok",IF(AND(C101="Tedarikçi",COUNTIF('Sabit giderler'!$A$2:$A$101,B101)&gt;0),"Plaka özmal listesinde, Tedarikçi seçilmiş",IF(AND(C101="Tedarikçi",COUNT(J101,L101)&gt;0),"Tedarikçi işinde yakıt ya da sürücü yazılı",IF(AND(C101="Özmal",ISNUMBER(N101)),"Özmal işte tedarikçiye ödenen yazılı",IF(R101="","Km yazılmadı",""))))))))))))</f>
        <v/>
      </c>
    </row>
    <row r="102">
      <c r="A102" s="3" t="n"/>
      <c r="B102" s="4" t="n"/>
      <c r="C102" s="4" t="n"/>
      <c r="D102" s="4" t="n"/>
      <c r="E102" s="4" t="n"/>
      <c r="F102" s="4" t="n"/>
      <c r="G102" s="5" t="n"/>
      <c r="H102" s="5" t="n"/>
      <c r="I102" s="6" t="n"/>
      <c r="J102" s="6" t="n"/>
      <c r="K102" s="6" t="n"/>
      <c r="L102" s="6" t="n"/>
      <c r="M102" s="6" t="n"/>
      <c r="N102" s="6" t="n"/>
      <c r="O102" s="4" t="n"/>
      <c r="P102" s="6">
        <f>IF(COUNT(J102:N102)=0,"",SUM(J102:N102))</f>
        <v/>
      </c>
      <c r="Q102" s="6">
        <f>IF(OR(NOT(ISNUMBER(A102)),B102="",AND(C102&lt;&gt;"Özmal",C102&lt;&gt;"Tedarikçi"),NOT(ISNUMBER(I102)),AND(C102="Tedarikçi",NOT(ISNUMBER(N102))),P102=""),"",I102-P102)</f>
        <v/>
      </c>
      <c r="R102" s="5">
        <f>IF(COUNT(G102:H102)=0,"",SUM(G102:H102))</f>
        <v/>
      </c>
      <c r="S102" s="6">
        <f>IF(OR(Q102="",R102="",R102=0),"",I102/R102)</f>
        <v/>
      </c>
      <c r="T102" s="4">
        <f>IF(COUNTA(A102:O102)=0,"",IF(NOT(ISNUMBER(A102)),"Hesaba girmedi: tarih yok",IF(B102="","Hesaba girmedi: plaka yok",IF(AND(C102&lt;&gt;"Özmal",C102&lt;&gt;"Tedarikçi"),"Hesaba girmedi: mülkiyet seçilmedi",IF(NOT(ISNUMBER(I102)),"Hesaba girmedi: navlun yok",IF(AND(C102="Tedarikçi",NOT(ISNUMBER(N102))),"Hesaba girmedi: tedarikçiye ödenen yok",IF(P102="","Hesaba girmedi: gider yok",IF(AND(C102="Özmal",COUNTIF('Sabit giderler'!$A$2:$A$101,B102)=0),"Plaka Sabit giderler'de yok",IF(AND(C102="Tedarikçi",COUNTIF('Sabit giderler'!$A$2:$A$101,B102)&gt;0),"Plaka özmal listesinde, Tedarikçi seçilmiş",IF(AND(C102="Tedarikçi",COUNT(J102,L102)&gt;0),"Tedarikçi işinde yakıt ya da sürücü yazılı",IF(AND(C102="Özmal",ISNUMBER(N102)),"Özmal işte tedarikçiye ödenen yazılı",IF(R102="","Km yazılmadı",""))))))))))))</f>
        <v/>
      </c>
    </row>
    <row r="103">
      <c r="A103" s="3" t="n"/>
      <c r="B103" s="4" t="n"/>
      <c r="C103" s="4" t="n"/>
      <c r="D103" s="4" t="n"/>
      <c r="E103" s="4" t="n"/>
      <c r="F103" s="4" t="n"/>
      <c r="G103" s="5" t="n"/>
      <c r="H103" s="5" t="n"/>
      <c r="I103" s="6" t="n"/>
      <c r="J103" s="6" t="n"/>
      <c r="K103" s="6" t="n"/>
      <c r="L103" s="6" t="n"/>
      <c r="M103" s="6" t="n"/>
      <c r="N103" s="6" t="n"/>
      <c r="O103" s="4" t="n"/>
      <c r="P103" s="6">
        <f>IF(COUNT(J103:N103)=0,"",SUM(J103:N103))</f>
        <v/>
      </c>
      <c r="Q103" s="6">
        <f>IF(OR(NOT(ISNUMBER(A103)),B103="",AND(C103&lt;&gt;"Özmal",C103&lt;&gt;"Tedarikçi"),NOT(ISNUMBER(I103)),AND(C103="Tedarikçi",NOT(ISNUMBER(N103))),P103=""),"",I103-P103)</f>
        <v/>
      </c>
      <c r="R103" s="5">
        <f>IF(COUNT(G103:H103)=0,"",SUM(G103:H103))</f>
        <v/>
      </c>
      <c r="S103" s="6">
        <f>IF(OR(Q103="",R103="",R103=0),"",I103/R103)</f>
        <v/>
      </c>
      <c r="T103" s="4">
        <f>IF(COUNTA(A103:O103)=0,"",IF(NOT(ISNUMBER(A103)),"Hesaba girmedi: tarih yok",IF(B103="","Hesaba girmedi: plaka yok",IF(AND(C103&lt;&gt;"Özmal",C103&lt;&gt;"Tedarikçi"),"Hesaba girmedi: mülkiyet seçilmedi",IF(NOT(ISNUMBER(I103)),"Hesaba girmedi: navlun yok",IF(AND(C103="Tedarikçi",NOT(ISNUMBER(N103))),"Hesaba girmedi: tedarikçiye ödenen yok",IF(P103="","Hesaba girmedi: gider yok",IF(AND(C103="Özmal",COUNTIF('Sabit giderler'!$A$2:$A$101,B103)=0),"Plaka Sabit giderler'de yok",IF(AND(C103="Tedarikçi",COUNTIF('Sabit giderler'!$A$2:$A$101,B103)&gt;0),"Plaka özmal listesinde, Tedarikçi seçilmiş",IF(AND(C103="Tedarikçi",COUNT(J103,L103)&gt;0),"Tedarikçi işinde yakıt ya da sürücü yazılı",IF(AND(C103="Özmal",ISNUMBER(N103)),"Özmal işte tedarikçiye ödenen yazılı",IF(R103="","Km yazılmadı",""))))))))))))</f>
        <v/>
      </c>
    </row>
    <row r="104">
      <c r="A104" s="3" t="n"/>
      <c r="B104" s="4" t="n"/>
      <c r="C104" s="4" t="n"/>
      <c r="D104" s="4" t="n"/>
      <c r="E104" s="4" t="n"/>
      <c r="F104" s="4" t="n"/>
      <c r="G104" s="5" t="n"/>
      <c r="H104" s="5" t="n"/>
      <c r="I104" s="6" t="n"/>
      <c r="J104" s="6" t="n"/>
      <c r="K104" s="6" t="n"/>
      <c r="L104" s="6" t="n"/>
      <c r="M104" s="6" t="n"/>
      <c r="N104" s="6" t="n"/>
      <c r="O104" s="4" t="n"/>
      <c r="P104" s="6">
        <f>IF(COUNT(J104:N104)=0,"",SUM(J104:N104))</f>
        <v/>
      </c>
      <c r="Q104" s="6">
        <f>IF(OR(NOT(ISNUMBER(A104)),B104="",AND(C104&lt;&gt;"Özmal",C104&lt;&gt;"Tedarikçi"),NOT(ISNUMBER(I104)),AND(C104="Tedarikçi",NOT(ISNUMBER(N104))),P104=""),"",I104-P104)</f>
        <v/>
      </c>
      <c r="R104" s="5">
        <f>IF(COUNT(G104:H104)=0,"",SUM(G104:H104))</f>
        <v/>
      </c>
      <c r="S104" s="6">
        <f>IF(OR(Q104="",R104="",R104=0),"",I104/R104)</f>
        <v/>
      </c>
      <c r="T104" s="4">
        <f>IF(COUNTA(A104:O104)=0,"",IF(NOT(ISNUMBER(A104)),"Hesaba girmedi: tarih yok",IF(B104="","Hesaba girmedi: plaka yok",IF(AND(C104&lt;&gt;"Özmal",C104&lt;&gt;"Tedarikçi"),"Hesaba girmedi: mülkiyet seçilmedi",IF(NOT(ISNUMBER(I104)),"Hesaba girmedi: navlun yok",IF(AND(C104="Tedarikçi",NOT(ISNUMBER(N104))),"Hesaba girmedi: tedarikçiye ödenen yok",IF(P104="","Hesaba girmedi: gider yok",IF(AND(C104="Özmal",COUNTIF('Sabit giderler'!$A$2:$A$101,B104)=0),"Plaka Sabit giderler'de yok",IF(AND(C104="Tedarikçi",COUNTIF('Sabit giderler'!$A$2:$A$101,B104)&gt;0),"Plaka özmal listesinde, Tedarikçi seçilmiş",IF(AND(C104="Tedarikçi",COUNT(J104,L104)&gt;0),"Tedarikçi işinde yakıt ya da sürücü yazılı",IF(AND(C104="Özmal",ISNUMBER(N104)),"Özmal işte tedarikçiye ödenen yazılı",IF(R104="","Km yazılmadı",""))))))))))))</f>
        <v/>
      </c>
    </row>
    <row r="105">
      <c r="A105" s="3" t="n"/>
      <c r="B105" s="4" t="n"/>
      <c r="C105" s="4" t="n"/>
      <c r="D105" s="4" t="n"/>
      <c r="E105" s="4" t="n"/>
      <c r="F105" s="4" t="n"/>
      <c r="G105" s="5" t="n"/>
      <c r="H105" s="5" t="n"/>
      <c r="I105" s="6" t="n"/>
      <c r="J105" s="6" t="n"/>
      <c r="K105" s="6" t="n"/>
      <c r="L105" s="6" t="n"/>
      <c r="M105" s="6" t="n"/>
      <c r="N105" s="6" t="n"/>
      <c r="O105" s="4" t="n"/>
      <c r="P105" s="6">
        <f>IF(COUNT(J105:N105)=0,"",SUM(J105:N105))</f>
        <v/>
      </c>
      <c r="Q105" s="6">
        <f>IF(OR(NOT(ISNUMBER(A105)),B105="",AND(C105&lt;&gt;"Özmal",C105&lt;&gt;"Tedarikçi"),NOT(ISNUMBER(I105)),AND(C105="Tedarikçi",NOT(ISNUMBER(N105))),P105=""),"",I105-P105)</f>
        <v/>
      </c>
      <c r="R105" s="5">
        <f>IF(COUNT(G105:H105)=0,"",SUM(G105:H105))</f>
        <v/>
      </c>
      <c r="S105" s="6">
        <f>IF(OR(Q105="",R105="",R105=0),"",I105/R105)</f>
        <v/>
      </c>
      <c r="T105" s="4">
        <f>IF(COUNTA(A105:O105)=0,"",IF(NOT(ISNUMBER(A105)),"Hesaba girmedi: tarih yok",IF(B105="","Hesaba girmedi: plaka yok",IF(AND(C105&lt;&gt;"Özmal",C105&lt;&gt;"Tedarikçi"),"Hesaba girmedi: mülkiyet seçilmedi",IF(NOT(ISNUMBER(I105)),"Hesaba girmedi: navlun yok",IF(AND(C105="Tedarikçi",NOT(ISNUMBER(N105))),"Hesaba girmedi: tedarikçiye ödenen yok",IF(P105="","Hesaba girmedi: gider yok",IF(AND(C105="Özmal",COUNTIF('Sabit giderler'!$A$2:$A$101,B105)=0),"Plaka Sabit giderler'de yok",IF(AND(C105="Tedarikçi",COUNTIF('Sabit giderler'!$A$2:$A$101,B105)&gt;0),"Plaka özmal listesinde, Tedarikçi seçilmiş",IF(AND(C105="Tedarikçi",COUNT(J105,L105)&gt;0),"Tedarikçi işinde yakıt ya da sürücü yazılı",IF(AND(C105="Özmal",ISNUMBER(N105)),"Özmal işte tedarikçiye ödenen yazılı",IF(R105="","Km yazılmadı",""))))))))))))</f>
        <v/>
      </c>
    </row>
    <row r="106">
      <c r="A106" s="3" t="n"/>
      <c r="B106" s="4" t="n"/>
      <c r="C106" s="4" t="n"/>
      <c r="D106" s="4" t="n"/>
      <c r="E106" s="4" t="n"/>
      <c r="F106" s="4" t="n"/>
      <c r="G106" s="5" t="n"/>
      <c r="H106" s="5" t="n"/>
      <c r="I106" s="6" t="n"/>
      <c r="J106" s="6" t="n"/>
      <c r="K106" s="6" t="n"/>
      <c r="L106" s="6" t="n"/>
      <c r="M106" s="6" t="n"/>
      <c r="N106" s="6" t="n"/>
      <c r="O106" s="4" t="n"/>
      <c r="P106" s="6">
        <f>IF(COUNT(J106:N106)=0,"",SUM(J106:N106))</f>
        <v/>
      </c>
      <c r="Q106" s="6">
        <f>IF(OR(NOT(ISNUMBER(A106)),B106="",AND(C106&lt;&gt;"Özmal",C106&lt;&gt;"Tedarikçi"),NOT(ISNUMBER(I106)),AND(C106="Tedarikçi",NOT(ISNUMBER(N106))),P106=""),"",I106-P106)</f>
        <v/>
      </c>
      <c r="R106" s="5">
        <f>IF(COUNT(G106:H106)=0,"",SUM(G106:H106))</f>
        <v/>
      </c>
      <c r="S106" s="6">
        <f>IF(OR(Q106="",R106="",R106=0),"",I106/R106)</f>
        <v/>
      </c>
      <c r="T106" s="4">
        <f>IF(COUNTA(A106:O106)=0,"",IF(NOT(ISNUMBER(A106)),"Hesaba girmedi: tarih yok",IF(B106="","Hesaba girmedi: plaka yok",IF(AND(C106&lt;&gt;"Özmal",C106&lt;&gt;"Tedarikçi"),"Hesaba girmedi: mülkiyet seçilmedi",IF(NOT(ISNUMBER(I106)),"Hesaba girmedi: navlun yok",IF(AND(C106="Tedarikçi",NOT(ISNUMBER(N106))),"Hesaba girmedi: tedarikçiye ödenen yok",IF(P106="","Hesaba girmedi: gider yok",IF(AND(C106="Özmal",COUNTIF('Sabit giderler'!$A$2:$A$101,B106)=0),"Plaka Sabit giderler'de yok",IF(AND(C106="Tedarikçi",COUNTIF('Sabit giderler'!$A$2:$A$101,B106)&gt;0),"Plaka özmal listesinde, Tedarikçi seçilmiş",IF(AND(C106="Tedarikçi",COUNT(J106,L106)&gt;0),"Tedarikçi işinde yakıt ya da sürücü yazılı",IF(AND(C106="Özmal",ISNUMBER(N106)),"Özmal işte tedarikçiye ödenen yazılı",IF(R106="","Km yazılmadı",""))))))))))))</f>
        <v/>
      </c>
    </row>
    <row r="107">
      <c r="A107" s="3" t="n"/>
      <c r="B107" s="4" t="n"/>
      <c r="C107" s="4" t="n"/>
      <c r="D107" s="4" t="n"/>
      <c r="E107" s="4" t="n"/>
      <c r="F107" s="4" t="n"/>
      <c r="G107" s="5" t="n"/>
      <c r="H107" s="5" t="n"/>
      <c r="I107" s="6" t="n"/>
      <c r="J107" s="6" t="n"/>
      <c r="K107" s="6" t="n"/>
      <c r="L107" s="6" t="n"/>
      <c r="M107" s="6" t="n"/>
      <c r="N107" s="6" t="n"/>
      <c r="O107" s="4" t="n"/>
      <c r="P107" s="6">
        <f>IF(COUNT(J107:N107)=0,"",SUM(J107:N107))</f>
        <v/>
      </c>
      <c r="Q107" s="6">
        <f>IF(OR(NOT(ISNUMBER(A107)),B107="",AND(C107&lt;&gt;"Özmal",C107&lt;&gt;"Tedarikçi"),NOT(ISNUMBER(I107)),AND(C107="Tedarikçi",NOT(ISNUMBER(N107))),P107=""),"",I107-P107)</f>
        <v/>
      </c>
      <c r="R107" s="5">
        <f>IF(COUNT(G107:H107)=0,"",SUM(G107:H107))</f>
        <v/>
      </c>
      <c r="S107" s="6">
        <f>IF(OR(Q107="",R107="",R107=0),"",I107/R107)</f>
        <v/>
      </c>
      <c r="T107" s="4">
        <f>IF(COUNTA(A107:O107)=0,"",IF(NOT(ISNUMBER(A107)),"Hesaba girmedi: tarih yok",IF(B107="","Hesaba girmedi: plaka yok",IF(AND(C107&lt;&gt;"Özmal",C107&lt;&gt;"Tedarikçi"),"Hesaba girmedi: mülkiyet seçilmedi",IF(NOT(ISNUMBER(I107)),"Hesaba girmedi: navlun yok",IF(AND(C107="Tedarikçi",NOT(ISNUMBER(N107))),"Hesaba girmedi: tedarikçiye ödenen yok",IF(P107="","Hesaba girmedi: gider yok",IF(AND(C107="Özmal",COUNTIF('Sabit giderler'!$A$2:$A$101,B107)=0),"Plaka Sabit giderler'de yok",IF(AND(C107="Tedarikçi",COUNTIF('Sabit giderler'!$A$2:$A$101,B107)&gt;0),"Plaka özmal listesinde, Tedarikçi seçilmiş",IF(AND(C107="Tedarikçi",COUNT(J107,L107)&gt;0),"Tedarikçi işinde yakıt ya da sürücü yazılı",IF(AND(C107="Özmal",ISNUMBER(N107)),"Özmal işte tedarikçiye ödenen yazılı",IF(R107="","Km yazılmadı",""))))))))))))</f>
        <v/>
      </c>
    </row>
    <row r="108">
      <c r="A108" s="3" t="n"/>
      <c r="B108" s="4" t="n"/>
      <c r="C108" s="4" t="n"/>
      <c r="D108" s="4" t="n"/>
      <c r="E108" s="4" t="n"/>
      <c r="F108" s="4" t="n"/>
      <c r="G108" s="5" t="n"/>
      <c r="H108" s="5" t="n"/>
      <c r="I108" s="6" t="n"/>
      <c r="J108" s="6" t="n"/>
      <c r="K108" s="6" t="n"/>
      <c r="L108" s="6" t="n"/>
      <c r="M108" s="6" t="n"/>
      <c r="N108" s="6" t="n"/>
      <c r="O108" s="4" t="n"/>
      <c r="P108" s="6">
        <f>IF(COUNT(J108:N108)=0,"",SUM(J108:N108))</f>
        <v/>
      </c>
      <c r="Q108" s="6">
        <f>IF(OR(NOT(ISNUMBER(A108)),B108="",AND(C108&lt;&gt;"Özmal",C108&lt;&gt;"Tedarikçi"),NOT(ISNUMBER(I108)),AND(C108="Tedarikçi",NOT(ISNUMBER(N108))),P108=""),"",I108-P108)</f>
        <v/>
      </c>
      <c r="R108" s="5">
        <f>IF(COUNT(G108:H108)=0,"",SUM(G108:H108))</f>
        <v/>
      </c>
      <c r="S108" s="6">
        <f>IF(OR(Q108="",R108="",R108=0),"",I108/R108)</f>
        <v/>
      </c>
      <c r="T108" s="4">
        <f>IF(COUNTA(A108:O108)=0,"",IF(NOT(ISNUMBER(A108)),"Hesaba girmedi: tarih yok",IF(B108="","Hesaba girmedi: plaka yok",IF(AND(C108&lt;&gt;"Özmal",C108&lt;&gt;"Tedarikçi"),"Hesaba girmedi: mülkiyet seçilmedi",IF(NOT(ISNUMBER(I108)),"Hesaba girmedi: navlun yok",IF(AND(C108="Tedarikçi",NOT(ISNUMBER(N108))),"Hesaba girmedi: tedarikçiye ödenen yok",IF(P108="","Hesaba girmedi: gider yok",IF(AND(C108="Özmal",COUNTIF('Sabit giderler'!$A$2:$A$101,B108)=0),"Plaka Sabit giderler'de yok",IF(AND(C108="Tedarikçi",COUNTIF('Sabit giderler'!$A$2:$A$101,B108)&gt;0),"Plaka özmal listesinde, Tedarikçi seçilmiş",IF(AND(C108="Tedarikçi",COUNT(J108,L108)&gt;0),"Tedarikçi işinde yakıt ya da sürücü yazılı",IF(AND(C108="Özmal",ISNUMBER(N108)),"Özmal işte tedarikçiye ödenen yazılı",IF(R108="","Km yazılmadı",""))))))))))))</f>
        <v/>
      </c>
    </row>
    <row r="109">
      <c r="A109" s="3" t="n"/>
      <c r="B109" s="4" t="n"/>
      <c r="C109" s="4" t="n"/>
      <c r="D109" s="4" t="n"/>
      <c r="E109" s="4" t="n"/>
      <c r="F109" s="4" t="n"/>
      <c r="G109" s="5" t="n"/>
      <c r="H109" s="5" t="n"/>
      <c r="I109" s="6" t="n"/>
      <c r="J109" s="6" t="n"/>
      <c r="K109" s="6" t="n"/>
      <c r="L109" s="6" t="n"/>
      <c r="M109" s="6" t="n"/>
      <c r="N109" s="6" t="n"/>
      <c r="O109" s="4" t="n"/>
      <c r="P109" s="6">
        <f>IF(COUNT(J109:N109)=0,"",SUM(J109:N109))</f>
        <v/>
      </c>
      <c r="Q109" s="6">
        <f>IF(OR(NOT(ISNUMBER(A109)),B109="",AND(C109&lt;&gt;"Özmal",C109&lt;&gt;"Tedarikçi"),NOT(ISNUMBER(I109)),AND(C109="Tedarikçi",NOT(ISNUMBER(N109))),P109=""),"",I109-P109)</f>
        <v/>
      </c>
      <c r="R109" s="5">
        <f>IF(COUNT(G109:H109)=0,"",SUM(G109:H109))</f>
        <v/>
      </c>
      <c r="S109" s="6">
        <f>IF(OR(Q109="",R109="",R109=0),"",I109/R109)</f>
        <v/>
      </c>
      <c r="T109" s="4">
        <f>IF(COUNTA(A109:O109)=0,"",IF(NOT(ISNUMBER(A109)),"Hesaba girmedi: tarih yok",IF(B109="","Hesaba girmedi: plaka yok",IF(AND(C109&lt;&gt;"Özmal",C109&lt;&gt;"Tedarikçi"),"Hesaba girmedi: mülkiyet seçilmedi",IF(NOT(ISNUMBER(I109)),"Hesaba girmedi: navlun yok",IF(AND(C109="Tedarikçi",NOT(ISNUMBER(N109))),"Hesaba girmedi: tedarikçiye ödenen yok",IF(P109="","Hesaba girmedi: gider yok",IF(AND(C109="Özmal",COUNTIF('Sabit giderler'!$A$2:$A$101,B109)=0),"Plaka Sabit giderler'de yok",IF(AND(C109="Tedarikçi",COUNTIF('Sabit giderler'!$A$2:$A$101,B109)&gt;0),"Plaka özmal listesinde, Tedarikçi seçilmiş",IF(AND(C109="Tedarikçi",COUNT(J109,L109)&gt;0),"Tedarikçi işinde yakıt ya da sürücü yazılı",IF(AND(C109="Özmal",ISNUMBER(N109)),"Özmal işte tedarikçiye ödenen yazılı",IF(R109="","Km yazılmadı",""))))))))))))</f>
        <v/>
      </c>
    </row>
    <row r="110">
      <c r="A110" s="3" t="n"/>
      <c r="B110" s="4" t="n"/>
      <c r="C110" s="4" t="n"/>
      <c r="D110" s="4" t="n"/>
      <c r="E110" s="4" t="n"/>
      <c r="F110" s="4" t="n"/>
      <c r="G110" s="5" t="n"/>
      <c r="H110" s="5" t="n"/>
      <c r="I110" s="6" t="n"/>
      <c r="J110" s="6" t="n"/>
      <c r="K110" s="6" t="n"/>
      <c r="L110" s="6" t="n"/>
      <c r="M110" s="6" t="n"/>
      <c r="N110" s="6" t="n"/>
      <c r="O110" s="4" t="n"/>
      <c r="P110" s="6">
        <f>IF(COUNT(J110:N110)=0,"",SUM(J110:N110))</f>
        <v/>
      </c>
      <c r="Q110" s="6">
        <f>IF(OR(NOT(ISNUMBER(A110)),B110="",AND(C110&lt;&gt;"Özmal",C110&lt;&gt;"Tedarikçi"),NOT(ISNUMBER(I110)),AND(C110="Tedarikçi",NOT(ISNUMBER(N110))),P110=""),"",I110-P110)</f>
        <v/>
      </c>
      <c r="R110" s="5">
        <f>IF(COUNT(G110:H110)=0,"",SUM(G110:H110))</f>
        <v/>
      </c>
      <c r="S110" s="6">
        <f>IF(OR(Q110="",R110="",R110=0),"",I110/R110)</f>
        <v/>
      </c>
      <c r="T110" s="4">
        <f>IF(COUNTA(A110:O110)=0,"",IF(NOT(ISNUMBER(A110)),"Hesaba girmedi: tarih yok",IF(B110="","Hesaba girmedi: plaka yok",IF(AND(C110&lt;&gt;"Özmal",C110&lt;&gt;"Tedarikçi"),"Hesaba girmedi: mülkiyet seçilmedi",IF(NOT(ISNUMBER(I110)),"Hesaba girmedi: navlun yok",IF(AND(C110="Tedarikçi",NOT(ISNUMBER(N110))),"Hesaba girmedi: tedarikçiye ödenen yok",IF(P110="","Hesaba girmedi: gider yok",IF(AND(C110="Özmal",COUNTIF('Sabit giderler'!$A$2:$A$101,B110)=0),"Plaka Sabit giderler'de yok",IF(AND(C110="Tedarikçi",COUNTIF('Sabit giderler'!$A$2:$A$101,B110)&gt;0),"Plaka özmal listesinde, Tedarikçi seçilmiş",IF(AND(C110="Tedarikçi",COUNT(J110,L110)&gt;0),"Tedarikçi işinde yakıt ya da sürücü yazılı",IF(AND(C110="Özmal",ISNUMBER(N110)),"Özmal işte tedarikçiye ödenen yazılı",IF(R110="","Km yazılmadı",""))))))))))))</f>
        <v/>
      </c>
    </row>
    <row r="111">
      <c r="A111" s="3" t="n"/>
      <c r="B111" s="4" t="n"/>
      <c r="C111" s="4" t="n"/>
      <c r="D111" s="4" t="n"/>
      <c r="E111" s="4" t="n"/>
      <c r="F111" s="4" t="n"/>
      <c r="G111" s="5" t="n"/>
      <c r="H111" s="5" t="n"/>
      <c r="I111" s="6" t="n"/>
      <c r="J111" s="6" t="n"/>
      <c r="K111" s="6" t="n"/>
      <c r="L111" s="6" t="n"/>
      <c r="M111" s="6" t="n"/>
      <c r="N111" s="6" t="n"/>
      <c r="O111" s="4" t="n"/>
      <c r="P111" s="6">
        <f>IF(COUNT(J111:N111)=0,"",SUM(J111:N111))</f>
        <v/>
      </c>
      <c r="Q111" s="6">
        <f>IF(OR(NOT(ISNUMBER(A111)),B111="",AND(C111&lt;&gt;"Özmal",C111&lt;&gt;"Tedarikçi"),NOT(ISNUMBER(I111)),AND(C111="Tedarikçi",NOT(ISNUMBER(N111))),P111=""),"",I111-P111)</f>
        <v/>
      </c>
      <c r="R111" s="5">
        <f>IF(COUNT(G111:H111)=0,"",SUM(G111:H111))</f>
        <v/>
      </c>
      <c r="S111" s="6">
        <f>IF(OR(Q111="",R111="",R111=0),"",I111/R111)</f>
        <v/>
      </c>
      <c r="T111" s="4">
        <f>IF(COUNTA(A111:O111)=0,"",IF(NOT(ISNUMBER(A111)),"Hesaba girmedi: tarih yok",IF(B111="","Hesaba girmedi: plaka yok",IF(AND(C111&lt;&gt;"Özmal",C111&lt;&gt;"Tedarikçi"),"Hesaba girmedi: mülkiyet seçilmedi",IF(NOT(ISNUMBER(I111)),"Hesaba girmedi: navlun yok",IF(AND(C111="Tedarikçi",NOT(ISNUMBER(N111))),"Hesaba girmedi: tedarikçiye ödenen yok",IF(P111="","Hesaba girmedi: gider yok",IF(AND(C111="Özmal",COUNTIF('Sabit giderler'!$A$2:$A$101,B111)=0),"Plaka Sabit giderler'de yok",IF(AND(C111="Tedarikçi",COUNTIF('Sabit giderler'!$A$2:$A$101,B111)&gt;0),"Plaka özmal listesinde, Tedarikçi seçilmiş",IF(AND(C111="Tedarikçi",COUNT(J111,L111)&gt;0),"Tedarikçi işinde yakıt ya da sürücü yazılı",IF(AND(C111="Özmal",ISNUMBER(N111)),"Özmal işte tedarikçiye ödenen yazılı",IF(R111="","Km yazılmadı",""))))))))))))</f>
        <v/>
      </c>
    </row>
    <row r="112">
      <c r="A112" s="3" t="n"/>
      <c r="B112" s="4" t="n"/>
      <c r="C112" s="4" t="n"/>
      <c r="D112" s="4" t="n"/>
      <c r="E112" s="4" t="n"/>
      <c r="F112" s="4" t="n"/>
      <c r="G112" s="5" t="n"/>
      <c r="H112" s="5" t="n"/>
      <c r="I112" s="6" t="n"/>
      <c r="J112" s="6" t="n"/>
      <c r="K112" s="6" t="n"/>
      <c r="L112" s="6" t="n"/>
      <c r="M112" s="6" t="n"/>
      <c r="N112" s="6" t="n"/>
      <c r="O112" s="4" t="n"/>
      <c r="P112" s="6">
        <f>IF(COUNT(J112:N112)=0,"",SUM(J112:N112))</f>
        <v/>
      </c>
      <c r="Q112" s="6">
        <f>IF(OR(NOT(ISNUMBER(A112)),B112="",AND(C112&lt;&gt;"Özmal",C112&lt;&gt;"Tedarikçi"),NOT(ISNUMBER(I112)),AND(C112="Tedarikçi",NOT(ISNUMBER(N112))),P112=""),"",I112-P112)</f>
        <v/>
      </c>
      <c r="R112" s="5">
        <f>IF(COUNT(G112:H112)=0,"",SUM(G112:H112))</f>
        <v/>
      </c>
      <c r="S112" s="6">
        <f>IF(OR(Q112="",R112="",R112=0),"",I112/R112)</f>
        <v/>
      </c>
      <c r="T112" s="4">
        <f>IF(COUNTA(A112:O112)=0,"",IF(NOT(ISNUMBER(A112)),"Hesaba girmedi: tarih yok",IF(B112="","Hesaba girmedi: plaka yok",IF(AND(C112&lt;&gt;"Özmal",C112&lt;&gt;"Tedarikçi"),"Hesaba girmedi: mülkiyet seçilmedi",IF(NOT(ISNUMBER(I112)),"Hesaba girmedi: navlun yok",IF(AND(C112="Tedarikçi",NOT(ISNUMBER(N112))),"Hesaba girmedi: tedarikçiye ödenen yok",IF(P112="","Hesaba girmedi: gider yok",IF(AND(C112="Özmal",COUNTIF('Sabit giderler'!$A$2:$A$101,B112)=0),"Plaka Sabit giderler'de yok",IF(AND(C112="Tedarikçi",COUNTIF('Sabit giderler'!$A$2:$A$101,B112)&gt;0),"Plaka özmal listesinde, Tedarikçi seçilmiş",IF(AND(C112="Tedarikçi",COUNT(J112,L112)&gt;0),"Tedarikçi işinde yakıt ya da sürücü yazılı",IF(AND(C112="Özmal",ISNUMBER(N112)),"Özmal işte tedarikçiye ödenen yazılı",IF(R112="","Km yazılmadı",""))))))))))))</f>
        <v/>
      </c>
    </row>
    <row r="113">
      <c r="A113" s="3" t="n"/>
      <c r="B113" s="4" t="n"/>
      <c r="C113" s="4" t="n"/>
      <c r="D113" s="4" t="n"/>
      <c r="E113" s="4" t="n"/>
      <c r="F113" s="4" t="n"/>
      <c r="G113" s="5" t="n"/>
      <c r="H113" s="5" t="n"/>
      <c r="I113" s="6" t="n"/>
      <c r="J113" s="6" t="n"/>
      <c r="K113" s="6" t="n"/>
      <c r="L113" s="6" t="n"/>
      <c r="M113" s="6" t="n"/>
      <c r="N113" s="6" t="n"/>
      <c r="O113" s="4" t="n"/>
      <c r="P113" s="6">
        <f>IF(COUNT(J113:N113)=0,"",SUM(J113:N113))</f>
        <v/>
      </c>
      <c r="Q113" s="6">
        <f>IF(OR(NOT(ISNUMBER(A113)),B113="",AND(C113&lt;&gt;"Özmal",C113&lt;&gt;"Tedarikçi"),NOT(ISNUMBER(I113)),AND(C113="Tedarikçi",NOT(ISNUMBER(N113))),P113=""),"",I113-P113)</f>
        <v/>
      </c>
      <c r="R113" s="5">
        <f>IF(COUNT(G113:H113)=0,"",SUM(G113:H113))</f>
        <v/>
      </c>
      <c r="S113" s="6">
        <f>IF(OR(Q113="",R113="",R113=0),"",I113/R113)</f>
        <v/>
      </c>
      <c r="T113" s="4">
        <f>IF(COUNTA(A113:O113)=0,"",IF(NOT(ISNUMBER(A113)),"Hesaba girmedi: tarih yok",IF(B113="","Hesaba girmedi: plaka yok",IF(AND(C113&lt;&gt;"Özmal",C113&lt;&gt;"Tedarikçi"),"Hesaba girmedi: mülkiyet seçilmedi",IF(NOT(ISNUMBER(I113)),"Hesaba girmedi: navlun yok",IF(AND(C113="Tedarikçi",NOT(ISNUMBER(N113))),"Hesaba girmedi: tedarikçiye ödenen yok",IF(P113="","Hesaba girmedi: gider yok",IF(AND(C113="Özmal",COUNTIF('Sabit giderler'!$A$2:$A$101,B113)=0),"Plaka Sabit giderler'de yok",IF(AND(C113="Tedarikçi",COUNTIF('Sabit giderler'!$A$2:$A$101,B113)&gt;0),"Plaka özmal listesinde, Tedarikçi seçilmiş",IF(AND(C113="Tedarikçi",COUNT(J113,L113)&gt;0),"Tedarikçi işinde yakıt ya da sürücü yazılı",IF(AND(C113="Özmal",ISNUMBER(N113)),"Özmal işte tedarikçiye ödenen yazılı",IF(R113="","Km yazılmadı",""))))))))))))</f>
        <v/>
      </c>
    </row>
    <row r="114">
      <c r="A114" s="3" t="n"/>
      <c r="B114" s="4" t="n"/>
      <c r="C114" s="4" t="n"/>
      <c r="D114" s="4" t="n"/>
      <c r="E114" s="4" t="n"/>
      <c r="F114" s="4" t="n"/>
      <c r="G114" s="5" t="n"/>
      <c r="H114" s="5" t="n"/>
      <c r="I114" s="6" t="n"/>
      <c r="J114" s="6" t="n"/>
      <c r="K114" s="6" t="n"/>
      <c r="L114" s="6" t="n"/>
      <c r="M114" s="6" t="n"/>
      <c r="N114" s="6" t="n"/>
      <c r="O114" s="4" t="n"/>
      <c r="P114" s="6">
        <f>IF(COUNT(J114:N114)=0,"",SUM(J114:N114))</f>
        <v/>
      </c>
      <c r="Q114" s="6">
        <f>IF(OR(NOT(ISNUMBER(A114)),B114="",AND(C114&lt;&gt;"Özmal",C114&lt;&gt;"Tedarikçi"),NOT(ISNUMBER(I114)),AND(C114="Tedarikçi",NOT(ISNUMBER(N114))),P114=""),"",I114-P114)</f>
        <v/>
      </c>
      <c r="R114" s="5">
        <f>IF(COUNT(G114:H114)=0,"",SUM(G114:H114))</f>
        <v/>
      </c>
      <c r="S114" s="6">
        <f>IF(OR(Q114="",R114="",R114=0),"",I114/R114)</f>
        <v/>
      </c>
      <c r="T114" s="4">
        <f>IF(COUNTA(A114:O114)=0,"",IF(NOT(ISNUMBER(A114)),"Hesaba girmedi: tarih yok",IF(B114="","Hesaba girmedi: plaka yok",IF(AND(C114&lt;&gt;"Özmal",C114&lt;&gt;"Tedarikçi"),"Hesaba girmedi: mülkiyet seçilmedi",IF(NOT(ISNUMBER(I114)),"Hesaba girmedi: navlun yok",IF(AND(C114="Tedarikçi",NOT(ISNUMBER(N114))),"Hesaba girmedi: tedarikçiye ödenen yok",IF(P114="","Hesaba girmedi: gider yok",IF(AND(C114="Özmal",COUNTIF('Sabit giderler'!$A$2:$A$101,B114)=0),"Plaka Sabit giderler'de yok",IF(AND(C114="Tedarikçi",COUNTIF('Sabit giderler'!$A$2:$A$101,B114)&gt;0),"Plaka özmal listesinde, Tedarikçi seçilmiş",IF(AND(C114="Tedarikçi",COUNT(J114,L114)&gt;0),"Tedarikçi işinde yakıt ya da sürücü yazılı",IF(AND(C114="Özmal",ISNUMBER(N114)),"Özmal işte tedarikçiye ödenen yazılı",IF(R114="","Km yazılmadı",""))))))))))))</f>
        <v/>
      </c>
    </row>
    <row r="115">
      <c r="A115" s="3" t="n"/>
      <c r="B115" s="4" t="n"/>
      <c r="C115" s="4" t="n"/>
      <c r="D115" s="4" t="n"/>
      <c r="E115" s="4" t="n"/>
      <c r="F115" s="4" t="n"/>
      <c r="G115" s="5" t="n"/>
      <c r="H115" s="5" t="n"/>
      <c r="I115" s="6" t="n"/>
      <c r="J115" s="6" t="n"/>
      <c r="K115" s="6" t="n"/>
      <c r="L115" s="6" t="n"/>
      <c r="M115" s="6" t="n"/>
      <c r="N115" s="6" t="n"/>
      <c r="O115" s="4" t="n"/>
      <c r="P115" s="6">
        <f>IF(COUNT(J115:N115)=0,"",SUM(J115:N115))</f>
        <v/>
      </c>
      <c r="Q115" s="6">
        <f>IF(OR(NOT(ISNUMBER(A115)),B115="",AND(C115&lt;&gt;"Özmal",C115&lt;&gt;"Tedarikçi"),NOT(ISNUMBER(I115)),AND(C115="Tedarikçi",NOT(ISNUMBER(N115))),P115=""),"",I115-P115)</f>
        <v/>
      </c>
      <c r="R115" s="5">
        <f>IF(COUNT(G115:H115)=0,"",SUM(G115:H115))</f>
        <v/>
      </c>
      <c r="S115" s="6">
        <f>IF(OR(Q115="",R115="",R115=0),"",I115/R115)</f>
        <v/>
      </c>
      <c r="T115" s="4">
        <f>IF(COUNTA(A115:O115)=0,"",IF(NOT(ISNUMBER(A115)),"Hesaba girmedi: tarih yok",IF(B115="","Hesaba girmedi: plaka yok",IF(AND(C115&lt;&gt;"Özmal",C115&lt;&gt;"Tedarikçi"),"Hesaba girmedi: mülkiyet seçilmedi",IF(NOT(ISNUMBER(I115)),"Hesaba girmedi: navlun yok",IF(AND(C115="Tedarikçi",NOT(ISNUMBER(N115))),"Hesaba girmedi: tedarikçiye ödenen yok",IF(P115="","Hesaba girmedi: gider yok",IF(AND(C115="Özmal",COUNTIF('Sabit giderler'!$A$2:$A$101,B115)=0),"Plaka Sabit giderler'de yok",IF(AND(C115="Tedarikçi",COUNTIF('Sabit giderler'!$A$2:$A$101,B115)&gt;0),"Plaka özmal listesinde, Tedarikçi seçilmiş",IF(AND(C115="Tedarikçi",COUNT(J115,L115)&gt;0),"Tedarikçi işinde yakıt ya da sürücü yazılı",IF(AND(C115="Özmal",ISNUMBER(N115)),"Özmal işte tedarikçiye ödenen yazılı",IF(R115="","Km yazılmadı",""))))))))))))</f>
        <v/>
      </c>
    </row>
    <row r="116">
      <c r="A116" s="3" t="n"/>
      <c r="B116" s="4" t="n"/>
      <c r="C116" s="4" t="n"/>
      <c r="D116" s="4" t="n"/>
      <c r="E116" s="4" t="n"/>
      <c r="F116" s="4" t="n"/>
      <c r="G116" s="5" t="n"/>
      <c r="H116" s="5" t="n"/>
      <c r="I116" s="6" t="n"/>
      <c r="J116" s="6" t="n"/>
      <c r="K116" s="6" t="n"/>
      <c r="L116" s="6" t="n"/>
      <c r="M116" s="6" t="n"/>
      <c r="N116" s="6" t="n"/>
      <c r="O116" s="4" t="n"/>
      <c r="P116" s="6">
        <f>IF(COUNT(J116:N116)=0,"",SUM(J116:N116))</f>
        <v/>
      </c>
      <c r="Q116" s="6">
        <f>IF(OR(NOT(ISNUMBER(A116)),B116="",AND(C116&lt;&gt;"Özmal",C116&lt;&gt;"Tedarikçi"),NOT(ISNUMBER(I116)),AND(C116="Tedarikçi",NOT(ISNUMBER(N116))),P116=""),"",I116-P116)</f>
        <v/>
      </c>
      <c r="R116" s="5">
        <f>IF(COUNT(G116:H116)=0,"",SUM(G116:H116))</f>
        <v/>
      </c>
      <c r="S116" s="6">
        <f>IF(OR(Q116="",R116="",R116=0),"",I116/R116)</f>
        <v/>
      </c>
      <c r="T116" s="4">
        <f>IF(COUNTA(A116:O116)=0,"",IF(NOT(ISNUMBER(A116)),"Hesaba girmedi: tarih yok",IF(B116="","Hesaba girmedi: plaka yok",IF(AND(C116&lt;&gt;"Özmal",C116&lt;&gt;"Tedarikçi"),"Hesaba girmedi: mülkiyet seçilmedi",IF(NOT(ISNUMBER(I116)),"Hesaba girmedi: navlun yok",IF(AND(C116="Tedarikçi",NOT(ISNUMBER(N116))),"Hesaba girmedi: tedarikçiye ödenen yok",IF(P116="","Hesaba girmedi: gider yok",IF(AND(C116="Özmal",COUNTIF('Sabit giderler'!$A$2:$A$101,B116)=0),"Plaka Sabit giderler'de yok",IF(AND(C116="Tedarikçi",COUNTIF('Sabit giderler'!$A$2:$A$101,B116)&gt;0),"Plaka özmal listesinde, Tedarikçi seçilmiş",IF(AND(C116="Tedarikçi",COUNT(J116,L116)&gt;0),"Tedarikçi işinde yakıt ya da sürücü yazılı",IF(AND(C116="Özmal",ISNUMBER(N116)),"Özmal işte tedarikçiye ödenen yazılı",IF(R116="","Km yazılmadı",""))))))))))))</f>
        <v/>
      </c>
    </row>
    <row r="117">
      <c r="A117" s="3" t="n"/>
      <c r="B117" s="4" t="n"/>
      <c r="C117" s="4" t="n"/>
      <c r="D117" s="4" t="n"/>
      <c r="E117" s="4" t="n"/>
      <c r="F117" s="4" t="n"/>
      <c r="G117" s="5" t="n"/>
      <c r="H117" s="5" t="n"/>
      <c r="I117" s="6" t="n"/>
      <c r="J117" s="6" t="n"/>
      <c r="K117" s="6" t="n"/>
      <c r="L117" s="6" t="n"/>
      <c r="M117" s="6" t="n"/>
      <c r="N117" s="6" t="n"/>
      <c r="O117" s="4" t="n"/>
      <c r="P117" s="6">
        <f>IF(COUNT(J117:N117)=0,"",SUM(J117:N117))</f>
        <v/>
      </c>
      <c r="Q117" s="6">
        <f>IF(OR(NOT(ISNUMBER(A117)),B117="",AND(C117&lt;&gt;"Özmal",C117&lt;&gt;"Tedarikçi"),NOT(ISNUMBER(I117)),AND(C117="Tedarikçi",NOT(ISNUMBER(N117))),P117=""),"",I117-P117)</f>
        <v/>
      </c>
      <c r="R117" s="5">
        <f>IF(COUNT(G117:H117)=0,"",SUM(G117:H117))</f>
        <v/>
      </c>
      <c r="S117" s="6">
        <f>IF(OR(Q117="",R117="",R117=0),"",I117/R117)</f>
        <v/>
      </c>
      <c r="T117" s="4">
        <f>IF(COUNTA(A117:O117)=0,"",IF(NOT(ISNUMBER(A117)),"Hesaba girmedi: tarih yok",IF(B117="","Hesaba girmedi: plaka yok",IF(AND(C117&lt;&gt;"Özmal",C117&lt;&gt;"Tedarikçi"),"Hesaba girmedi: mülkiyet seçilmedi",IF(NOT(ISNUMBER(I117)),"Hesaba girmedi: navlun yok",IF(AND(C117="Tedarikçi",NOT(ISNUMBER(N117))),"Hesaba girmedi: tedarikçiye ödenen yok",IF(P117="","Hesaba girmedi: gider yok",IF(AND(C117="Özmal",COUNTIF('Sabit giderler'!$A$2:$A$101,B117)=0),"Plaka Sabit giderler'de yok",IF(AND(C117="Tedarikçi",COUNTIF('Sabit giderler'!$A$2:$A$101,B117)&gt;0),"Plaka özmal listesinde, Tedarikçi seçilmiş",IF(AND(C117="Tedarikçi",COUNT(J117,L117)&gt;0),"Tedarikçi işinde yakıt ya da sürücü yazılı",IF(AND(C117="Özmal",ISNUMBER(N117)),"Özmal işte tedarikçiye ödenen yazılı",IF(R117="","Km yazılmadı",""))))))))))))</f>
        <v/>
      </c>
    </row>
    <row r="118">
      <c r="A118" s="3" t="n"/>
      <c r="B118" s="4" t="n"/>
      <c r="C118" s="4" t="n"/>
      <c r="D118" s="4" t="n"/>
      <c r="E118" s="4" t="n"/>
      <c r="F118" s="4" t="n"/>
      <c r="G118" s="5" t="n"/>
      <c r="H118" s="5" t="n"/>
      <c r="I118" s="6" t="n"/>
      <c r="J118" s="6" t="n"/>
      <c r="K118" s="6" t="n"/>
      <c r="L118" s="6" t="n"/>
      <c r="M118" s="6" t="n"/>
      <c r="N118" s="6" t="n"/>
      <c r="O118" s="4" t="n"/>
      <c r="P118" s="6">
        <f>IF(COUNT(J118:N118)=0,"",SUM(J118:N118))</f>
        <v/>
      </c>
      <c r="Q118" s="6">
        <f>IF(OR(NOT(ISNUMBER(A118)),B118="",AND(C118&lt;&gt;"Özmal",C118&lt;&gt;"Tedarikçi"),NOT(ISNUMBER(I118)),AND(C118="Tedarikçi",NOT(ISNUMBER(N118))),P118=""),"",I118-P118)</f>
        <v/>
      </c>
      <c r="R118" s="5">
        <f>IF(COUNT(G118:H118)=0,"",SUM(G118:H118))</f>
        <v/>
      </c>
      <c r="S118" s="6">
        <f>IF(OR(Q118="",R118="",R118=0),"",I118/R118)</f>
        <v/>
      </c>
      <c r="T118" s="4">
        <f>IF(COUNTA(A118:O118)=0,"",IF(NOT(ISNUMBER(A118)),"Hesaba girmedi: tarih yok",IF(B118="","Hesaba girmedi: plaka yok",IF(AND(C118&lt;&gt;"Özmal",C118&lt;&gt;"Tedarikçi"),"Hesaba girmedi: mülkiyet seçilmedi",IF(NOT(ISNUMBER(I118)),"Hesaba girmedi: navlun yok",IF(AND(C118="Tedarikçi",NOT(ISNUMBER(N118))),"Hesaba girmedi: tedarikçiye ödenen yok",IF(P118="","Hesaba girmedi: gider yok",IF(AND(C118="Özmal",COUNTIF('Sabit giderler'!$A$2:$A$101,B118)=0),"Plaka Sabit giderler'de yok",IF(AND(C118="Tedarikçi",COUNTIF('Sabit giderler'!$A$2:$A$101,B118)&gt;0),"Plaka özmal listesinde, Tedarikçi seçilmiş",IF(AND(C118="Tedarikçi",COUNT(J118,L118)&gt;0),"Tedarikçi işinde yakıt ya da sürücü yazılı",IF(AND(C118="Özmal",ISNUMBER(N118)),"Özmal işte tedarikçiye ödenen yazılı",IF(R118="","Km yazılmadı",""))))))))))))</f>
        <v/>
      </c>
    </row>
    <row r="119">
      <c r="A119" s="3" t="n"/>
      <c r="B119" s="4" t="n"/>
      <c r="C119" s="4" t="n"/>
      <c r="D119" s="4" t="n"/>
      <c r="E119" s="4" t="n"/>
      <c r="F119" s="4" t="n"/>
      <c r="G119" s="5" t="n"/>
      <c r="H119" s="5" t="n"/>
      <c r="I119" s="6" t="n"/>
      <c r="J119" s="6" t="n"/>
      <c r="K119" s="6" t="n"/>
      <c r="L119" s="6" t="n"/>
      <c r="M119" s="6" t="n"/>
      <c r="N119" s="6" t="n"/>
      <c r="O119" s="4" t="n"/>
      <c r="P119" s="6">
        <f>IF(COUNT(J119:N119)=0,"",SUM(J119:N119))</f>
        <v/>
      </c>
      <c r="Q119" s="6">
        <f>IF(OR(NOT(ISNUMBER(A119)),B119="",AND(C119&lt;&gt;"Özmal",C119&lt;&gt;"Tedarikçi"),NOT(ISNUMBER(I119)),AND(C119="Tedarikçi",NOT(ISNUMBER(N119))),P119=""),"",I119-P119)</f>
        <v/>
      </c>
      <c r="R119" s="5">
        <f>IF(COUNT(G119:H119)=0,"",SUM(G119:H119))</f>
        <v/>
      </c>
      <c r="S119" s="6">
        <f>IF(OR(Q119="",R119="",R119=0),"",I119/R119)</f>
        <v/>
      </c>
      <c r="T119" s="4">
        <f>IF(COUNTA(A119:O119)=0,"",IF(NOT(ISNUMBER(A119)),"Hesaba girmedi: tarih yok",IF(B119="","Hesaba girmedi: plaka yok",IF(AND(C119&lt;&gt;"Özmal",C119&lt;&gt;"Tedarikçi"),"Hesaba girmedi: mülkiyet seçilmedi",IF(NOT(ISNUMBER(I119)),"Hesaba girmedi: navlun yok",IF(AND(C119="Tedarikçi",NOT(ISNUMBER(N119))),"Hesaba girmedi: tedarikçiye ödenen yok",IF(P119="","Hesaba girmedi: gider yok",IF(AND(C119="Özmal",COUNTIF('Sabit giderler'!$A$2:$A$101,B119)=0),"Plaka Sabit giderler'de yok",IF(AND(C119="Tedarikçi",COUNTIF('Sabit giderler'!$A$2:$A$101,B119)&gt;0),"Plaka özmal listesinde, Tedarikçi seçilmiş",IF(AND(C119="Tedarikçi",COUNT(J119,L119)&gt;0),"Tedarikçi işinde yakıt ya da sürücü yazılı",IF(AND(C119="Özmal",ISNUMBER(N119)),"Özmal işte tedarikçiye ödenen yazılı",IF(R119="","Km yazılmadı",""))))))))))))</f>
        <v/>
      </c>
    </row>
    <row r="120">
      <c r="A120" s="3" t="n"/>
      <c r="B120" s="4" t="n"/>
      <c r="C120" s="4" t="n"/>
      <c r="D120" s="4" t="n"/>
      <c r="E120" s="4" t="n"/>
      <c r="F120" s="4" t="n"/>
      <c r="G120" s="5" t="n"/>
      <c r="H120" s="5" t="n"/>
      <c r="I120" s="6" t="n"/>
      <c r="J120" s="6" t="n"/>
      <c r="K120" s="6" t="n"/>
      <c r="L120" s="6" t="n"/>
      <c r="M120" s="6" t="n"/>
      <c r="N120" s="6" t="n"/>
      <c r="O120" s="4" t="n"/>
      <c r="P120" s="6">
        <f>IF(COUNT(J120:N120)=0,"",SUM(J120:N120))</f>
        <v/>
      </c>
      <c r="Q120" s="6">
        <f>IF(OR(NOT(ISNUMBER(A120)),B120="",AND(C120&lt;&gt;"Özmal",C120&lt;&gt;"Tedarikçi"),NOT(ISNUMBER(I120)),AND(C120="Tedarikçi",NOT(ISNUMBER(N120))),P120=""),"",I120-P120)</f>
        <v/>
      </c>
      <c r="R120" s="5">
        <f>IF(COUNT(G120:H120)=0,"",SUM(G120:H120))</f>
        <v/>
      </c>
      <c r="S120" s="6">
        <f>IF(OR(Q120="",R120="",R120=0),"",I120/R120)</f>
        <v/>
      </c>
      <c r="T120" s="4">
        <f>IF(COUNTA(A120:O120)=0,"",IF(NOT(ISNUMBER(A120)),"Hesaba girmedi: tarih yok",IF(B120="","Hesaba girmedi: plaka yok",IF(AND(C120&lt;&gt;"Özmal",C120&lt;&gt;"Tedarikçi"),"Hesaba girmedi: mülkiyet seçilmedi",IF(NOT(ISNUMBER(I120)),"Hesaba girmedi: navlun yok",IF(AND(C120="Tedarikçi",NOT(ISNUMBER(N120))),"Hesaba girmedi: tedarikçiye ödenen yok",IF(P120="","Hesaba girmedi: gider yok",IF(AND(C120="Özmal",COUNTIF('Sabit giderler'!$A$2:$A$101,B120)=0),"Plaka Sabit giderler'de yok",IF(AND(C120="Tedarikçi",COUNTIF('Sabit giderler'!$A$2:$A$101,B120)&gt;0),"Plaka özmal listesinde, Tedarikçi seçilmiş",IF(AND(C120="Tedarikçi",COUNT(J120,L120)&gt;0),"Tedarikçi işinde yakıt ya da sürücü yazılı",IF(AND(C120="Özmal",ISNUMBER(N120)),"Özmal işte tedarikçiye ödenen yazılı",IF(R120="","Km yazılmadı",""))))))))))))</f>
        <v/>
      </c>
    </row>
    <row r="121">
      <c r="A121" s="3" t="n"/>
      <c r="B121" s="4" t="n"/>
      <c r="C121" s="4" t="n"/>
      <c r="D121" s="4" t="n"/>
      <c r="E121" s="4" t="n"/>
      <c r="F121" s="4" t="n"/>
      <c r="G121" s="5" t="n"/>
      <c r="H121" s="5" t="n"/>
      <c r="I121" s="6" t="n"/>
      <c r="J121" s="6" t="n"/>
      <c r="K121" s="6" t="n"/>
      <c r="L121" s="6" t="n"/>
      <c r="M121" s="6" t="n"/>
      <c r="N121" s="6" t="n"/>
      <c r="O121" s="4" t="n"/>
      <c r="P121" s="6">
        <f>IF(COUNT(J121:N121)=0,"",SUM(J121:N121))</f>
        <v/>
      </c>
      <c r="Q121" s="6">
        <f>IF(OR(NOT(ISNUMBER(A121)),B121="",AND(C121&lt;&gt;"Özmal",C121&lt;&gt;"Tedarikçi"),NOT(ISNUMBER(I121)),AND(C121="Tedarikçi",NOT(ISNUMBER(N121))),P121=""),"",I121-P121)</f>
        <v/>
      </c>
      <c r="R121" s="5">
        <f>IF(COUNT(G121:H121)=0,"",SUM(G121:H121))</f>
        <v/>
      </c>
      <c r="S121" s="6">
        <f>IF(OR(Q121="",R121="",R121=0),"",I121/R121)</f>
        <v/>
      </c>
      <c r="T121" s="4">
        <f>IF(COUNTA(A121:O121)=0,"",IF(NOT(ISNUMBER(A121)),"Hesaba girmedi: tarih yok",IF(B121="","Hesaba girmedi: plaka yok",IF(AND(C121&lt;&gt;"Özmal",C121&lt;&gt;"Tedarikçi"),"Hesaba girmedi: mülkiyet seçilmedi",IF(NOT(ISNUMBER(I121)),"Hesaba girmedi: navlun yok",IF(AND(C121="Tedarikçi",NOT(ISNUMBER(N121))),"Hesaba girmedi: tedarikçiye ödenen yok",IF(P121="","Hesaba girmedi: gider yok",IF(AND(C121="Özmal",COUNTIF('Sabit giderler'!$A$2:$A$101,B121)=0),"Plaka Sabit giderler'de yok",IF(AND(C121="Tedarikçi",COUNTIF('Sabit giderler'!$A$2:$A$101,B121)&gt;0),"Plaka özmal listesinde, Tedarikçi seçilmiş",IF(AND(C121="Tedarikçi",COUNT(J121,L121)&gt;0),"Tedarikçi işinde yakıt ya da sürücü yazılı",IF(AND(C121="Özmal",ISNUMBER(N121)),"Özmal işte tedarikçiye ödenen yazılı",IF(R121="","Km yazılmadı",""))))))))))))</f>
        <v/>
      </c>
    </row>
    <row r="122">
      <c r="A122" s="3" t="n"/>
      <c r="B122" s="4" t="n"/>
      <c r="C122" s="4" t="n"/>
      <c r="D122" s="4" t="n"/>
      <c r="E122" s="4" t="n"/>
      <c r="F122" s="4" t="n"/>
      <c r="G122" s="5" t="n"/>
      <c r="H122" s="5" t="n"/>
      <c r="I122" s="6" t="n"/>
      <c r="J122" s="6" t="n"/>
      <c r="K122" s="6" t="n"/>
      <c r="L122" s="6" t="n"/>
      <c r="M122" s="6" t="n"/>
      <c r="N122" s="6" t="n"/>
      <c r="O122" s="4" t="n"/>
      <c r="P122" s="6">
        <f>IF(COUNT(J122:N122)=0,"",SUM(J122:N122))</f>
        <v/>
      </c>
      <c r="Q122" s="6">
        <f>IF(OR(NOT(ISNUMBER(A122)),B122="",AND(C122&lt;&gt;"Özmal",C122&lt;&gt;"Tedarikçi"),NOT(ISNUMBER(I122)),AND(C122="Tedarikçi",NOT(ISNUMBER(N122))),P122=""),"",I122-P122)</f>
        <v/>
      </c>
      <c r="R122" s="5">
        <f>IF(COUNT(G122:H122)=0,"",SUM(G122:H122))</f>
        <v/>
      </c>
      <c r="S122" s="6">
        <f>IF(OR(Q122="",R122="",R122=0),"",I122/R122)</f>
        <v/>
      </c>
      <c r="T122" s="4">
        <f>IF(COUNTA(A122:O122)=0,"",IF(NOT(ISNUMBER(A122)),"Hesaba girmedi: tarih yok",IF(B122="","Hesaba girmedi: plaka yok",IF(AND(C122&lt;&gt;"Özmal",C122&lt;&gt;"Tedarikçi"),"Hesaba girmedi: mülkiyet seçilmedi",IF(NOT(ISNUMBER(I122)),"Hesaba girmedi: navlun yok",IF(AND(C122="Tedarikçi",NOT(ISNUMBER(N122))),"Hesaba girmedi: tedarikçiye ödenen yok",IF(P122="","Hesaba girmedi: gider yok",IF(AND(C122="Özmal",COUNTIF('Sabit giderler'!$A$2:$A$101,B122)=0),"Plaka Sabit giderler'de yok",IF(AND(C122="Tedarikçi",COUNTIF('Sabit giderler'!$A$2:$A$101,B122)&gt;0),"Plaka özmal listesinde, Tedarikçi seçilmiş",IF(AND(C122="Tedarikçi",COUNT(J122,L122)&gt;0),"Tedarikçi işinde yakıt ya da sürücü yazılı",IF(AND(C122="Özmal",ISNUMBER(N122)),"Özmal işte tedarikçiye ödenen yazılı",IF(R122="","Km yazılmadı",""))))))))))))</f>
        <v/>
      </c>
    </row>
    <row r="123">
      <c r="A123" s="3" t="n"/>
      <c r="B123" s="4" t="n"/>
      <c r="C123" s="4" t="n"/>
      <c r="D123" s="4" t="n"/>
      <c r="E123" s="4" t="n"/>
      <c r="F123" s="4" t="n"/>
      <c r="G123" s="5" t="n"/>
      <c r="H123" s="5" t="n"/>
      <c r="I123" s="6" t="n"/>
      <c r="J123" s="6" t="n"/>
      <c r="K123" s="6" t="n"/>
      <c r="L123" s="6" t="n"/>
      <c r="M123" s="6" t="n"/>
      <c r="N123" s="6" t="n"/>
      <c r="O123" s="4" t="n"/>
      <c r="P123" s="6">
        <f>IF(COUNT(J123:N123)=0,"",SUM(J123:N123))</f>
        <v/>
      </c>
      <c r="Q123" s="6">
        <f>IF(OR(NOT(ISNUMBER(A123)),B123="",AND(C123&lt;&gt;"Özmal",C123&lt;&gt;"Tedarikçi"),NOT(ISNUMBER(I123)),AND(C123="Tedarikçi",NOT(ISNUMBER(N123))),P123=""),"",I123-P123)</f>
        <v/>
      </c>
      <c r="R123" s="5">
        <f>IF(COUNT(G123:H123)=0,"",SUM(G123:H123))</f>
        <v/>
      </c>
      <c r="S123" s="6">
        <f>IF(OR(Q123="",R123="",R123=0),"",I123/R123)</f>
        <v/>
      </c>
      <c r="T123" s="4">
        <f>IF(COUNTA(A123:O123)=0,"",IF(NOT(ISNUMBER(A123)),"Hesaba girmedi: tarih yok",IF(B123="","Hesaba girmedi: plaka yok",IF(AND(C123&lt;&gt;"Özmal",C123&lt;&gt;"Tedarikçi"),"Hesaba girmedi: mülkiyet seçilmedi",IF(NOT(ISNUMBER(I123)),"Hesaba girmedi: navlun yok",IF(AND(C123="Tedarikçi",NOT(ISNUMBER(N123))),"Hesaba girmedi: tedarikçiye ödenen yok",IF(P123="","Hesaba girmedi: gider yok",IF(AND(C123="Özmal",COUNTIF('Sabit giderler'!$A$2:$A$101,B123)=0),"Plaka Sabit giderler'de yok",IF(AND(C123="Tedarikçi",COUNTIF('Sabit giderler'!$A$2:$A$101,B123)&gt;0),"Plaka özmal listesinde, Tedarikçi seçilmiş",IF(AND(C123="Tedarikçi",COUNT(J123,L123)&gt;0),"Tedarikçi işinde yakıt ya da sürücü yazılı",IF(AND(C123="Özmal",ISNUMBER(N123)),"Özmal işte tedarikçiye ödenen yazılı",IF(R123="","Km yazılmadı",""))))))))))))</f>
        <v/>
      </c>
    </row>
    <row r="124">
      <c r="A124" s="3" t="n"/>
      <c r="B124" s="4" t="n"/>
      <c r="C124" s="4" t="n"/>
      <c r="D124" s="4" t="n"/>
      <c r="E124" s="4" t="n"/>
      <c r="F124" s="4" t="n"/>
      <c r="G124" s="5" t="n"/>
      <c r="H124" s="5" t="n"/>
      <c r="I124" s="6" t="n"/>
      <c r="J124" s="6" t="n"/>
      <c r="K124" s="6" t="n"/>
      <c r="L124" s="6" t="n"/>
      <c r="M124" s="6" t="n"/>
      <c r="N124" s="6" t="n"/>
      <c r="O124" s="4" t="n"/>
      <c r="P124" s="6">
        <f>IF(COUNT(J124:N124)=0,"",SUM(J124:N124))</f>
        <v/>
      </c>
      <c r="Q124" s="6">
        <f>IF(OR(NOT(ISNUMBER(A124)),B124="",AND(C124&lt;&gt;"Özmal",C124&lt;&gt;"Tedarikçi"),NOT(ISNUMBER(I124)),AND(C124="Tedarikçi",NOT(ISNUMBER(N124))),P124=""),"",I124-P124)</f>
        <v/>
      </c>
      <c r="R124" s="5">
        <f>IF(COUNT(G124:H124)=0,"",SUM(G124:H124))</f>
        <v/>
      </c>
      <c r="S124" s="6">
        <f>IF(OR(Q124="",R124="",R124=0),"",I124/R124)</f>
        <v/>
      </c>
      <c r="T124" s="4">
        <f>IF(COUNTA(A124:O124)=0,"",IF(NOT(ISNUMBER(A124)),"Hesaba girmedi: tarih yok",IF(B124="","Hesaba girmedi: plaka yok",IF(AND(C124&lt;&gt;"Özmal",C124&lt;&gt;"Tedarikçi"),"Hesaba girmedi: mülkiyet seçilmedi",IF(NOT(ISNUMBER(I124)),"Hesaba girmedi: navlun yok",IF(AND(C124="Tedarikçi",NOT(ISNUMBER(N124))),"Hesaba girmedi: tedarikçiye ödenen yok",IF(P124="","Hesaba girmedi: gider yok",IF(AND(C124="Özmal",COUNTIF('Sabit giderler'!$A$2:$A$101,B124)=0),"Plaka Sabit giderler'de yok",IF(AND(C124="Tedarikçi",COUNTIF('Sabit giderler'!$A$2:$A$101,B124)&gt;0),"Plaka özmal listesinde, Tedarikçi seçilmiş",IF(AND(C124="Tedarikçi",COUNT(J124,L124)&gt;0),"Tedarikçi işinde yakıt ya da sürücü yazılı",IF(AND(C124="Özmal",ISNUMBER(N124)),"Özmal işte tedarikçiye ödenen yazılı",IF(R124="","Km yazılmadı",""))))))))))))</f>
        <v/>
      </c>
    </row>
    <row r="125">
      <c r="A125" s="3" t="n"/>
      <c r="B125" s="4" t="n"/>
      <c r="C125" s="4" t="n"/>
      <c r="D125" s="4" t="n"/>
      <c r="E125" s="4" t="n"/>
      <c r="F125" s="4" t="n"/>
      <c r="G125" s="5" t="n"/>
      <c r="H125" s="5" t="n"/>
      <c r="I125" s="6" t="n"/>
      <c r="J125" s="6" t="n"/>
      <c r="K125" s="6" t="n"/>
      <c r="L125" s="6" t="n"/>
      <c r="M125" s="6" t="n"/>
      <c r="N125" s="6" t="n"/>
      <c r="O125" s="4" t="n"/>
      <c r="P125" s="6">
        <f>IF(COUNT(J125:N125)=0,"",SUM(J125:N125))</f>
        <v/>
      </c>
      <c r="Q125" s="6">
        <f>IF(OR(NOT(ISNUMBER(A125)),B125="",AND(C125&lt;&gt;"Özmal",C125&lt;&gt;"Tedarikçi"),NOT(ISNUMBER(I125)),AND(C125="Tedarikçi",NOT(ISNUMBER(N125))),P125=""),"",I125-P125)</f>
        <v/>
      </c>
      <c r="R125" s="5">
        <f>IF(COUNT(G125:H125)=0,"",SUM(G125:H125))</f>
        <v/>
      </c>
      <c r="S125" s="6">
        <f>IF(OR(Q125="",R125="",R125=0),"",I125/R125)</f>
        <v/>
      </c>
      <c r="T125" s="4">
        <f>IF(COUNTA(A125:O125)=0,"",IF(NOT(ISNUMBER(A125)),"Hesaba girmedi: tarih yok",IF(B125="","Hesaba girmedi: plaka yok",IF(AND(C125&lt;&gt;"Özmal",C125&lt;&gt;"Tedarikçi"),"Hesaba girmedi: mülkiyet seçilmedi",IF(NOT(ISNUMBER(I125)),"Hesaba girmedi: navlun yok",IF(AND(C125="Tedarikçi",NOT(ISNUMBER(N125))),"Hesaba girmedi: tedarikçiye ödenen yok",IF(P125="","Hesaba girmedi: gider yok",IF(AND(C125="Özmal",COUNTIF('Sabit giderler'!$A$2:$A$101,B125)=0),"Plaka Sabit giderler'de yok",IF(AND(C125="Tedarikçi",COUNTIF('Sabit giderler'!$A$2:$A$101,B125)&gt;0),"Plaka özmal listesinde, Tedarikçi seçilmiş",IF(AND(C125="Tedarikçi",COUNT(J125,L125)&gt;0),"Tedarikçi işinde yakıt ya da sürücü yazılı",IF(AND(C125="Özmal",ISNUMBER(N125)),"Özmal işte tedarikçiye ödenen yazılı",IF(R125="","Km yazılmadı",""))))))))))))</f>
        <v/>
      </c>
    </row>
    <row r="126">
      <c r="A126" s="3" t="n"/>
      <c r="B126" s="4" t="n"/>
      <c r="C126" s="4" t="n"/>
      <c r="D126" s="4" t="n"/>
      <c r="E126" s="4" t="n"/>
      <c r="F126" s="4" t="n"/>
      <c r="G126" s="5" t="n"/>
      <c r="H126" s="5" t="n"/>
      <c r="I126" s="6" t="n"/>
      <c r="J126" s="6" t="n"/>
      <c r="K126" s="6" t="n"/>
      <c r="L126" s="6" t="n"/>
      <c r="M126" s="6" t="n"/>
      <c r="N126" s="6" t="n"/>
      <c r="O126" s="4" t="n"/>
      <c r="P126" s="6">
        <f>IF(COUNT(J126:N126)=0,"",SUM(J126:N126))</f>
        <v/>
      </c>
      <c r="Q126" s="6">
        <f>IF(OR(NOT(ISNUMBER(A126)),B126="",AND(C126&lt;&gt;"Özmal",C126&lt;&gt;"Tedarikçi"),NOT(ISNUMBER(I126)),AND(C126="Tedarikçi",NOT(ISNUMBER(N126))),P126=""),"",I126-P126)</f>
        <v/>
      </c>
      <c r="R126" s="5">
        <f>IF(COUNT(G126:H126)=0,"",SUM(G126:H126))</f>
        <v/>
      </c>
      <c r="S126" s="6">
        <f>IF(OR(Q126="",R126="",R126=0),"",I126/R126)</f>
        <v/>
      </c>
      <c r="T126" s="4">
        <f>IF(COUNTA(A126:O126)=0,"",IF(NOT(ISNUMBER(A126)),"Hesaba girmedi: tarih yok",IF(B126="","Hesaba girmedi: plaka yok",IF(AND(C126&lt;&gt;"Özmal",C126&lt;&gt;"Tedarikçi"),"Hesaba girmedi: mülkiyet seçilmedi",IF(NOT(ISNUMBER(I126)),"Hesaba girmedi: navlun yok",IF(AND(C126="Tedarikçi",NOT(ISNUMBER(N126))),"Hesaba girmedi: tedarikçiye ödenen yok",IF(P126="","Hesaba girmedi: gider yok",IF(AND(C126="Özmal",COUNTIF('Sabit giderler'!$A$2:$A$101,B126)=0),"Plaka Sabit giderler'de yok",IF(AND(C126="Tedarikçi",COUNTIF('Sabit giderler'!$A$2:$A$101,B126)&gt;0),"Plaka özmal listesinde, Tedarikçi seçilmiş",IF(AND(C126="Tedarikçi",COUNT(J126,L126)&gt;0),"Tedarikçi işinde yakıt ya da sürücü yazılı",IF(AND(C126="Özmal",ISNUMBER(N126)),"Özmal işte tedarikçiye ödenen yazılı",IF(R126="","Km yazılmadı",""))))))))))))</f>
        <v/>
      </c>
    </row>
    <row r="127">
      <c r="A127" s="3" t="n"/>
      <c r="B127" s="4" t="n"/>
      <c r="C127" s="4" t="n"/>
      <c r="D127" s="4" t="n"/>
      <c r="E127" s="4" t="n"/>
      <c r="F127" s="4" t="n"/>
      <c r="G127" s="5" t="n"/>
      <c r="H127" s="5" t="n"/>
      <c r="I127" s="6" t="n"/>
      <c r="J127" s="6" t="n"/>
      <c r="K127" s="6" t="n"/>
      <c r="L127" s="6" t="n"/>
      <c r="M127" s="6" t="n"/>
      <c r="N127" s="6" t="n"/>
      <c r="O127" s="4" t="n"/>
      <c r="P127" s="6">
        <f>IF(COUNT(J127:N127)=0,"",SUM(J127:N127))</f>
        <v/>
      </c>
      <c r="Q127" s="6">
        <f>IF(OR(NOT(ISNUMBER(A127)),B127="",AND(C127&lt;&gt;"Özmal",C127&lt;&gt;"Tedarikçi"),NOT(ISNUMBER(I127)),AND(C127="Tedarikçi",NOT(ISNUMBER(N127))),P127=""),"",I127-P127)</f>
        <v/>
      </c>
      <c r="R127" s="5">
        <f>IF(COUNT(G127:H127)=0,"",SUM(G127:H127))</f>
        <v/>
      </c>
      <c r="S127" s="6">
        <f>IF(OR(Q127="",R127="",R127=0),"",I127/R127)</f>
        <v/>
      </c>
      <c r="T127" s="4">
        <f>IF(COUNTA(A127:O127)=0,"",IF(NOT(ISNUMBER(A127)),"Hesaba girmedi: tarih yok",IF(B127="","Hesaba girmedi: plaka yok",IF(AND(C127&lt;&gt;"Özmal",C127&lt;&gt;"Tedarikçi"),"Hesaba girmedi: mülkiyet seçilmedi",IF(NOT(ISNUMBER(I127)),"Hesaba girmedi: navlun yok",IF(AND(C127="Tedarikçi",NOT(ISNUMBER(N127))),"Hesaba girmedi: tedarikçiye ödenen yok",IF(P127="","Hesaba girmedi: gider yok",IF(AND(C127="Özmal",COUNTIF('Sabit giderler'!$A$2:$A$101,B127)=0),"Plaka Sabit giderler'de yok",IF(AND(C127="Tedarikçi",COUNTIF('Sabit giderler'!$A$2:$A$101,B127)&gt;0),"Plaka özmal listesinde, Tedarikçi seçilmiş",IF(AND(C127="Tedarikçi",COUNT(J127,L127)&gt;0),"Tedarikçi işinde yakıt ya da sürücü yazılı",IF(AND(C127="Özmal",ISNUMBER(N127)),"Özmal işte tedarikçiye ödenen yazılı",IF(R127="","Km yazılmadı",""))))))))))))</f>
        <v/>
      </c>
    </row>
    <row r="128">
      <c r="A128" s="3" t="n"/>
      <c r="B128" s="4" t="n"/>
      <c r="C128" s="4" t="n"/>
      <c r="D128" s="4" t="n"/>
      <c r="E128" s="4" t="n"/>
      <c r="F128" s="4" t="n"/>
      <c r="G128" s="5" t="n"/>
      <c r="H128" s="5" t="n"/>
      <c r="I128" s="6" t="n"/>
      <c r="J128" s="6" t="n"/>
      <c r="K128" s="6" t="n"/>
      <c r="L128" s="6" t="n"/>
      <c r="M128" s="6" t="n"/>
      <c r="N128" s="6" t="n"/>
      <c r="O128" s="4" t="n"/>
      <c r="P128" s="6">
        <f>IF(COUNT(J128:N128)=0,"",SUM(J128:N128))</f>
        <v/>
      </c>
      <c r="Q128" s="6">
        <f>IF(OR(NOT(ISNUMBER(A128)),B128="",AND(C128&lt;&gt;"Özmal",C128&lt;&gt;"Tedarikçi"),NOT(ISNUMBER(I128)),AND(C128="Tedarikçi",NOT(ISNUMBER(N128))),P128=""),"",I128-P128)</f>
        <v/>
      </c>
      <c r="R128" s="5">
        <f>IF(COUNT(G128:H128)=0,"",SUM(G128:H128))</f>
        <v/>
      </c>
      <c r="S128" s="6">
        <f>IF(OR(Q128="",R128="",R128=0),"",I128/R128)</f>
        <v/>
      </c>
      <c r="T128" s="4">
        <f>IF(COUNTA(A128:O128)=0,"",IF(NOT(ISNUMBER(A128)),"Hesaba girmedi: tarih yok",IF(B128="","Hesaba girmedi: plaka yok",IF(AND(C128&lt;&gt;"Özmal",C128&lt;&gt;"Tedarikçi"),"Hesaba girmedi: mülkiyet seçilmedi",IF(NOT(ISNUMBER(I128)),"Hesaba girmedi: navlun yok",IF(AND(C128="Tedarikçi",NOT(ISNUMBER(N128))),"Hesaba girmedi: tedarikçiye ödenen yok",IF(P128="","Hesaba girmedi: gider yok",IF(AND(C128="Özmal",COUNTIF('Sabit giderler'!$A$2:$A$101,B128)=0),"Plaka Sabit giderler'de yok",IF(AND(C128="Tedarikçi",COUNTIF('Sabit giderler'!$A$2:$A$101,B128)&gt;0),"Plaka özmal listesinde, Tedarikçi seçilmiş",IF(AND(C128="Tedarikçi",COUNT(J128,L128)&gt;0),"Tedarikçi işinde yakıt ya da sürücü yazılı",IF(AND(C128="Özmal",ISNUMBER(N128)),"Özmal işte tedarikçiye ödenen yazılı",IF(R128="","Km yazılmadı",""))))))))))))</f>
        <v/>
      </c>
    </row>
    <row r="129">
      <c r="A129" s="3" t="n"/>
      <c r="B129" s="4" t="n"/>
      <c r="C129" s="4" t="n"/>
      <c r="D129" s="4" t="n"/>
      <c r="E129" s="4" t="n"/>
      <c r="F129" s="4" t="n"/>
      <c r="G129" s="5" t="n"/>
      <c r="H129" s="5" t="n"/>
      <c r="I129" s="6" t="n"/>
      <c r="J129" s="6" t="n"/>
      <c r="K129" s="6" t="n"/>
      <c r="L129" s="6" t="n"/>
      <c r="M129" s="6" t="n"/>
      <c r="N129" s="6" t="n"/>
      <c r="O129" s="4" t="n"/>
      <c r="P129" s="6">
        <f>IF(COUNT(J129:N129)=0,"",SUM(J129:N129))</f>
        <v/>
      </c>
      <c r="Q129" s="6">
        <f>IF(OR(NOT(ISNUMBER(A129)),B129="",AND(C129&lt;&gt;"Özmal",C129&lt;&gt;"Tedarikçi"),NOT(ISNUMBER(I129)),AND(C129="Tedarikçi",NOT(ISNUMBER(N129))),P129=""),"",I129-P129)</f>
        <v/>
      </c>
      <c r="R129" s="5">
        <f>IF(COUNT(G129:H129)=0,"",SUM(G129:H129))</f>
        <v/>
      </c>
      <c r="S129" s="6">
        <f>IF(OR(Q129="",R129="",R129=0),"",I129/R129)</f>
        <v/>
      </c>
      <c r="T129" s="4">
        <f>IF(COUNTA(A129:O129)=0,"",IF(NOT(ISNUMBER(A129)),"Hesaba girmedi: tarih yok",IF(B129="","Hesaba girmedi: plaka yok",IF(AND(C129&lt;&gt;"Özmal",C129&lt;&gt;"Tedarikçi"),"Hesaba girmedi: mülkiyet seçilmedi",IF(NOT(ISNUMBER(I129)),"Hesaba girmedi: navlun yok",IF(AND(C129="Tedarikçi",NOT(ISNUMBER(N129))),"Hesaba girmedi: tedarikçiye ödenen yok",IF(P129="","Hesaba girmedi: gider yok",IF(AND(C129="Özmal",COUNTIF('Sabit giderler'!$A$2:$A$101,B129)=0),"Plaka Sabit giderler'de yok",IF(AND(C129="Tedarikçi",COUNTIF('Sabit giderler'!$A$2:$A$101,B129)&gt;0),"Plaka özmal listesinde, Tedarikçi seçilmiş",IF(AND(C129="Tedarikçi",COUNT(J129,L129)&gt;0),"Tedarikçi işinde yakıt ya da sürücü yazılı",IF(AND(C129="Özmal",ISNUMBER(N129)),"Özmal işte tedarikçiye ödenen yazılı",IF(R129="","Km yazılmadı",""))))))))))))</f>
        <v/>
      </c>
    </row>
    <row r="130">
      <c r="A130" s="3" t="n"/>
      <c r="B130" s="4" t="n"/>
      <c r="C130" s="4" t="n"/>
      <c r="D130" s="4" t="n"/>
      <c r="E130" s="4" t="n"/>
      <c r="F130" s="4" t="n"/>
      <c r="G130" s="5" t="n"/>
      <c r="H130" s="5" t="n"/>
      <c r="I130" s="6" t="n"/>
      <c r="J130" s="6" t="n"/>
      <c r="K130" s="6" t="n"/>
      <c r="L130" s="6" t="n"/>
      <c r="M130" s="6" t="n"/>
      <c r="N130" s="6" t="n"/>
      <c r="O130" s="4" t="n"/>
      <c r="P130" s="6">
        <f>IF(COUNT(J130:N130)=0,"",SUM(J130:N130))</f>
        <v/>
      </c>
      <c r="Q130" s="6">
        <f>IF(OR(NOT(ISNUMBER(A130)),B130="",AND(C130&lt;&gt;"Özmal",C130&lt;&gt;"Tedarikçi"),NOT(ISNUMBER(I130)),AND(C130="Tedarikçi",NOT(ISNUMBER(N130))),P130=""),"",I130-P130)</f>
        <v/>
      </c>
      <c r="R130" s="5">
        <f>IF(COUNT(G130:H130)=0,"",SUM(G130:H130))</f>
        <v/>
      </c>
      <c r="S130" s="6">
        <f>IF(OR(Q130="",R130="",R130=0),"",I130/R130)</f>
        <v/>
      </c>
      <c r="T130" s="4">
        <f>IF(COUNTA(A130:O130)=0,"",IF(NOT(ISNUMBER(A130)),"Hesaba girmedi: tarih yok",IF(B130="","Hesaba girmedi: plaka yok",IF(AND(C130&lt;&gt;"Özmal",C130&lt;&gt;"Tedarikçi"),"Hesaba girmedi: mülkiyet seçilmedi",IF(NOT(ISNUMBER(I130)),"Hesaba girmedi: navlun yok",IF(AND(C130="Tedarikçi",NOT(ISNUMBER(N130))),"Hesaba girmedi: tedarikçiye ödenen yok",IF(P130="","Hesaba girmedi: gider yok",IF(AND(C130="Özmal",COUNTIF('Sabit giderler'!$A$2:$A$101,B130)=0),"Plaka Sabit giderler'de yok",IF(AND(C130="Tedarikçi",COUNTIF('Sabit giderler'!$A$2:$A$101,B130)&gt;0),"Plaka özmal listesinde, Tedarikçi seçilmiş",IF(AND(C130="Tedarikçi",COUNT(J130,L130)&gt;0),"Tedarikçi işinde yakıt ya da sürücü yazılı",IF(AND(C130="Özmal",ISNUMBER(N130)),"Özmal işte tedarikçiye ödenen yazılı",IF(R130="","Km yazılmadı",""))))))))))))</f>
        <v/>
      </c>
    </row>
    <row r="131">
      <c r="A131" s="3" t="n"/>
      <c r="B131" s="4" t="n"/>
      <c r="C131" s="4" t="n"/>
      <c r="D131" s="4" t="n"/>
      <c r="E131" s="4" t="n"/>
      <c r="F131" s="4" t="n"/>
      <c r="G131" s="5" t="n"/>
      <c r="H131" s="5" t="n"/>
      <c r="I131" s="6" t="n"/>
      <c r="J131" s="6" t="n"/>
      <c r="K131" s="6" t="n"/>
      <c r="L131" s="6" t="n"/>
      <c r="M131" s="6" t="n"/>
      <c r="N131" s="6" t="n"/>
      <c r="O131" s="4" t="n"/>
      <c r="P131" s="6">
        <f>IF(COUNT(J131:N131)=0,"",SUM(J131:N131))</f>
        <v/>
      </c>
      <c r="Q131" s="6">
        <f>IF(OR(NOT(ISNUMBER(A131)),B131="",AND(C131&lt;&gt;"Özmal",C131&lt;&gt;"Tedarikçi"),NOT(ISNUMBER(I131)),AND(C131="Tedarikçi",NOT(ISNUMBER(N131))),P131=""),"",I131-P131)</f>
        <v/>
      </c>
      <c r="R131" s="5">
        <f>IF(COUNT(G131:H131)=0,"",SUM(G131:H131))</f>
        <v/>
      </c>
      <c r="S131" s="6">
        <f>IF(OR(Q131="",R131="",R131=0),"",I131/R131)</f>
        <v/>
      </c>
      <c r="T131" s="4">
        <f>IF(COUNTA(A131:O131)=0,"",IF(NOT(ISNUMBER(A131)),"Hesaba girmedi: tarih yok",IF(B131="","Hesaba girmedi: plaka yok",IF(AND(C131&lt;&gt;"Özmal",C131&lt;&gt;"Tedarikçi"),"Hesaba girmedi: mülkiyet seçilmedi",IF(NOT(ISNUMBER(I131)),"Hesaba girmedi: navlun yok",IF(AND(C131="Tedarikçi",NOT(ISNUMBER(N131))),"Hesaba girmedi: tedarikçiye ödenen yok",IF(P131="","Hesaba girmedi: gider yok",IF(AND(C131="Özmal",COUNTIF('Sabit giderler'!$A$2:$A$101,B131)=0),"Plaka Sabit giderler'de yok",IF(AND(C131="Tedarikçi",COUNTIF('Sabit giderler'!$A$2:$A$101,B131)&gt;0),"Plaka özmal listesinde, Tedarikçi seçilmiş",IF(AND(C131="Tedarikçi",COUNT(J131,L131)&gt;0),"Tedarikçi işinde yakıt ya da sürücü yazılı",IF(AND(C131="Özmal",ISNUMBER(N131)),"Özmal işte tedarikçiye ödenen yazılı",IF(R131="","Km yazılmadı",""))))))))))))</f>
        <v/>
      </c>
    </row>
    <row r="132">
      <c r="A132" s="3" t="n"/>
      <c r="B132" s="4" t="n"/>
      <c r="C132" s="4" t="n"/>
      <c r="D132" s="4" t="n"/>
      <c r="E132" s="4" t="n"/>
      <c r="F132" s="4" t="n"/>
      <c r="G132" s="5" t="n"/>
      <c r="H132" s="5" t="n"/>
      <c r="I132" s="6" t="n"/>
      <c r="J132" s="6" t="n"/>
      <c r="K132" s="6" t="n"/>
      <c r="L132" s="6" t="n"/>
      <c r="M132" s="6" t="n"/>
      <c r="N132" s="6" t="n"/>
      <c r="O132" s="4" t="n"/>
      <c r="P132" s="6">
        <f>IF(COUNT(J132:N132)=0,"",SUM(J132:N132))</f>
        <v/>
      </c>
      <c r="Q132" s="6">
        <f>IF(OR(NOT(ISNUMBER(A132)),B132="",AND(C132&lt;&gt;"Özmal",C132&lt;&gt;"Tedarikçi"),NOT(ISNUMBER(I132)),AND(C132="Tedarikçi",NOT(ISNUMBER(N132))),P132=""),"",I132-P132)</f>
        <v/>
      </c>
      <c r="R132" s="5">
        <f>IF(COUNT(G132:H132)=0,"",SUM(G132:H132))</f>
        <v/>
      </c>
      <c r="S132" s="6">
        <f>IF(OR(Q132="",R132="",R132=0),"",I132/R132)</f>
        <v/>
      </c>
      <c r="T132" s="4">
        <f>IF(COUNTA(A132:O132)=0,"",IF(NOT(ISNUMBER(A132)),"Hesaba girmedi: tarih yok",IF(B132="","Hesaba girmedi: plaka yok",IF(AND(C132&lt;&gt;"Özmal",C132&lt;&gt;"Tedarikçi"),"Hesaba girmedi: mülkiyet seçilmedi",IF(NOT(ISNUMBER(I132)),"Hesaba girmedi: navlun yok",IF(AND(C132="Tedarikçi",NOT(ISNUMBER(N132))),"Hesaba girmedi: tedarikçiye ödenen yok",IF(P132="","Hesaba girmedi: gider yok",IF(AND(C132="Özmal",COUNTIF('Sabit giderler'!$A$2:$A$101,B132)=0),"Plaka Sabit giderler'de yok",IF(AND(C132="Tedarikçi",COUNTIF('Sabit giderler'!$A$2:$A$101,B132)&gt;0),"Plaka özmal listesinde, Tedarikçi seçilmiş",IF(AND(C132="Tedarikçi",COUNT(J132,L132)&gt;0),"Tedarikçi işinde yakıt ya da sürücü yazılı",IF(AND(C132="Özmal",ISNUMBER(N132)),"Özmal işte tedarikçiye ödenen yazılı",IF(R132="","Km yazılmadı",""))))))))))))</f>
        <v/>
      </c>
    </row>
    <row r="133">
      <c r="A133" s="3" t="n"/>
      <c r="B133" s="4" t="n"/>
      <c r="C133" s="4" t="n"/>
      <c r="D133" s="4" t="n"/>
      <c r="E133" s="4" t="n"/>
      <c r="F133" s="4" t="n"/>
      <c r="G133" s="5" t="n"/>
      <c r="H133" s="5" t="n"/>
      <c r="I133" s="6" t="n"/>
      <c r="J133" s="6" t="n"/>
      <c r="K133" s="6" t="n"/>
      <c r="L133" s="6" t="n"/>
      <c r="M133" s="6" t="n"/>
      <c r="N133" s="6" t="n"/>
      <c r="O133" s="4" t="n"/>
      <c r="P133" s="6">
        <f>IF(COUNT(J133:N133)=0,"",SUM(J133:N133))</f>
        <v/>
      </c>
      <c r="Q133" s="6">
        <f>IF(OR(NOT(ISNUMBER(A133)),B133="",AND(C133&lt;&gt;"Özmal",C133&lt;&gt;"Tedarikçi"),NOT(ISNUMBER(I133)),AND(C133="Tedarikçi",NOT(ISNUMBER(N133))),P133=""),"",I133-P133)</f>
        <v/>
      </c>
      <c r="R133" s="5">
        <f>IF(COUNT(G133:H133)=0,"",SUM(G133:H133))</f>
        <v/>
      </c>
      <c r="S133" s="6">
        <f>IF(OR(Q133="",R133="",R133=0),"",I133/R133)</f>
        <v/>
      </c>
      <c r="T133" s="4">
        <f>IF(COUNTA(A133:O133)=0,"",IF(NOT(ISNUMBER(A133)),"Hesaba girmedi: tarih yok",IF(B133="","Hesaba girmedi: plaka yok",IF(AND(C133&lt;&gt;"Özmal",C133&lt;&gt;"Tedarikçi"),"Hesaba girmedi: mülkiyet seçilmedi",IF(NOT(ISNUMBER(I133)),"Hesaba girmedi: navlun yok",IF(AND(C133="Tedarikçi",NOT(ISNUMBER(N133))),"Hesaba girmedi: tedarikçiye ödenen yok",IF(P133="","Hesaba girmedi: gider yok",IF(AND(C133="Özmal",COUNTIF('Sabit giderler'!$A$2:$A$101,B133)=0),"Plaka Sabit giderler'de yok",IF(AND(C133="Tedarikçi",COUNTIF('Sabit giderler'!$A$2:$A$101,B133)&gt;0),"Plaka özmal listesinde, Tedarikçi seçilmiş",IF(AND(C133="Tedarikçi",COUNT(J133,L133)&gt;0),"Tedarikçi işinde yakıt ya da sürücü yazılı",IF(AND(C133="Özmal",ISNUMBER(N133)),"Özmal işte tedarikçiye ödenen yazılı",IF(R133="","Km yazılmadı",""))))))))))))</f>
        <v/>
      </c>
    </row>
    <row r="134">
      <c r="A134" s="3" t="n"/>
      <c r="B134" s="4" t="n"/>
      <c r="C134" s="4" t="n"/>
      <c r="D134" s="4" t="n"/>
      <c r="E134" s="4" t="n"/>
      <c r="F134" s="4" t="n"/>
      <c r="G134" s="5" t="n"/>
      <c r="H134" s="5" t="n"/>
      <c r="I134" s="6" t="n"/>
      <c r="J134" s="6" t="n"/>
      <c r="K134" s="6" t="n"/>
      <c r="L134" s="6" t="n"/>
      <c r="M134" s="6" t="n"/>
      <c r="N134" s="6" t="n"/>
      <c r="O134" s="4" t="n"/>
      <c r="P134" s="6">
        <f>IF(COUNT(J134:N134)=0,"",SUM(J134:N134))</f>
        <v/>
      </c>
      <c r="Q134" s="6">
        <f>IF(OR(NOT(ISNUMBER(A134)),B134="",AND(C134&lt;&gt;"Özmal",C134&lt;&gt;"Tedarikçi"),NOT(ISNUMBER(I134)),AND(C134="Tedarikçi",NOT(ISNUMBER(N134))),P134=""),"",I134-P134)</f>
        <v/>
      </c>
      <c r="R134" s="5">
        <f>IF(COUNT(G134:H134)=0,"",SUM(G134:H134))</f>
        <v/>
      </c>
      <c r="S134" s="6">
        <f>IF(OR(Q134="",R134="",R134=0),"",I134/R134)</f>
        <v/>
      </c>
      <c r="T134" s="4">
        <f>IF(COUNTA(A134:O134)=0,"",IF(NOT(ISNUMBER(A134)),"Hesaba girmedi: tarih yok",IF(B134="","Hesaba girmedi: plaka yok",IF(AND(C134&lt;&gt;"Özmal",C134&lt;&gt;"Tedarikçi"),"Hesaba girmedi: mülkiyet seçilmedi",IF(NOT(ISNUMBER(I134)),"Hesaba girmedi: navlun yok",IF(AND(C134="Tedarikçi",NOT(ISNUMBER(N134))),"Hesaba girmedi: tedarikçiye ödenen yok",IF(P134="","Hesaba girmedi: gider yok",IF(AND(C134="Özmal",COUNTIF('Sabit giderler'!$A$2:$A$101,B134)=0),"Plaka Sabit giderler'de yok",IF(AND(C134="Tedarikçi",COUNTIF('Sabit giderler'!$A$2:$A$101,B134)&gt;0),"Plaka özmal listesinde, Tedarikçi seçilmiş",IF(AND(C134="Tedarikçi",COUNT(J134,L134)&gt;0),"Tedarikçi işinde yakıt ya da sürücü yazılı",IF(AND(C134="Özmal",ISNUMBER(N134)),"Özmal işte tedarikçiye ödenen yazılı",IF(R134="","Km yazılmadı",""))))))))))))</f>
        <v/>
      </c>
    </row>
    <row r="135">
      <c r="A135" s="3" t="n"/>
      <c r="B135" s="4" t="n"/>
      <c r="C135" s="4" t="n"/>
      <c r="D135" s="4" t="n"/>
      <c r="E135" s="4" t="n"/>
      <c r="F135" s="4" t="n"/>
      <c r="G135" s="5" t="n"/>
      <c r="H135" s="5" t="n"/>
      <c r="I135" s="6" t="n"/>
      <c r="J135" s="6" t="n"/>
      <c r="K135" s="6" t="n"/>
      <c r="L135" s="6" t="n"/>
      <c r="M135" s="6" t="n"/>
      <c r="N135" s="6" t="n"/>
      <c r="O135" s="4" t="n"/>
      <c r="P135" s="6">
        <f>IF(COUNT(J135:N135)=0,"",SUM(J135:N135))</f>
        <v/>
      </c>
      <c r="Q135" s="6">
        <f>IF(OR(NOT(ISNUMBER(A135)),B135="",AND(C135&lt;&gt;"Özmal",C135&lt;&gt;"Tedarikçi"),NOT(ISNUMBER(I135)),AND(C135="Tedarikçi",NOT(ISNUMBER(N135))),P135=""),"",I135-P135)</f>
        <v/>
      </c>
      <c r="R135" s="5">
        <f>IF(COUNT(G135:H135)=0,"",SUM(G135:H135))</f>
        <v/>
      </c>
      <c r="S135" s="6">
        <f>IF(OR(Q135="",R135="",R135=0),"",I135/R135)</f>
        <v/>
      </c>
      <c r="T135" s="4">
        <f>IF(COUNTA(A135:O135)=0,"",IF(NOT(ISNUMBER(A135)),"Hesaba girmedi: tarih yok",IF(B135="","Hesaba girmedi: plaka yok",IF(AND(C135&lt;&gt;"Özmal",C135&lt;&gt;"Tedarikçi"),"Hesaba girmedi: mülkiyet seçilmedi",IF(NOT(ISNUMBER(I135)),"Hesaba girmedi: navlun yok",IF(AND(C135="Tedarikçi",NOT(ISNUMBER(N135))),"Hesaba girmedi: tedarikçiye ödenen yok",IF(P135="","Hesaba girmedi: gider yok",IF(AND(C135="Özmal",COUNTIF('Sabit giderler'!$A$2:$A$101,B135)=0),"Plaka Sabit giderler'de yok",IF(AND(C135="Tedarikçi",COUNTIF('Sabit giderler'!$A$2:$A$101,B135)&gt;0),"Plaka özmal listesinde, Tedarikçi seçilmiş",IF(AND(C135="Tedarikçi",COUNT(J135,L135)&gt;0),"Tedarikçi işinde yakıt ya da sürücü yazılı",IF(AND(C135="Özmal",ISNUMBER(N135)),"Özmal işte tedarikçiye ödenen yazılı",IF(R135="","Km yazılmadı",""))))))))))))</f>
        <v/>
      </c>
    </row>
    <row r="136">
      <c r="A136" s="3" t="n"/>
      <c r="B136" s="4" t="n"/>
      <c r="C136" s="4" t="n"/>
      <c r="D136" s="4" t="n"/>
      <c r="E136" s="4" t="n"/>
      <c r="F136" s="4" t="n"/>
      <c r="G136" s="5" t="n"/>
      <c r="H136" s="5" t="n"/>
      <c r="I136" s="6" t="n"/>
      <c r="J136" s="6" t="n"/>
      <c r="K136" s="6" t="n"/>
      <c r="L136" s="6" t="n"/>
      <c r="M136" s="6" t="n"/>
      <c r="N136" s="6" t="n"/>
      <c r="O136" s="4" t="n"/>
      <c r="P136" s="6">
        <f>IF(COUNT(J136:N136)=0,"",SUM(J136:N136))</f>
        <v/>
      </c>
      <c r="Q136" s="6">
        <f>IF(OR(NOT(ISNUMBER(A136)),B136="",AND(C136&lt;&gt;"Özmal",C136&lt;&gt;"Tedarikçi"),NOT(ISNUMBER(I136)),AND(C136="Tedarikçi",NOT(ISNUMBER(N136))),P136=""),"",I136-P136)</f>
        <v/>
      </c>
      <c r="R136" s="5">
        <f>IF(COUNT(G136:H136)=0,"",SUM(G136:H136))</f>
        <v/>
      </c>
      <c r="S136" s="6">
        <f>IF(OR(Q136="",R136="",R136=0),"",I136/R136)</f>
        <v/>
      </c>
      <c r="T136" s="4">
        <f>IF(COUNTA(A136:O136)=0,"",IF(NOT(ISNUMBER(A136)),"Hesaba girmedi: tarih yok",IF(B136="","Hesaba girmedi: plaka yok",IF(AND(C136&lt;&gt;"Özmal",C136&lt;&gt;"Tedarikçi"),"Hesaba girmedi: mülkiyet seçilmedi",IF(NOT(ISNUMBER(I136)),"Hesaba girmedi: navlun yok",IF(AND(C136="Tedarikçi",NOT(ISNUMBER(N136))),"Hesaba girmedi: tedarikçiye ödenen yok",IF(P136="","Hesaba girmedi: gider yok",IF(AND(C136="Özmal",COUNTIF('Sabit giderler'!$A$2:$A$101,B136)=0),"Plaka Sabit giderler'de yok",IF(AND(C136="Tedarikçi",COUNTIF('Sabit giderler'!$A$2:$A$101,B136)&gt;0),"Plaka özmal listesinde, Tedarikçi seçilmiş",IF(AND(C136="Tedarikçi",COUNT(J136,L136)&gt;0),"Tedarikçi işinde yakıt ya da sürücü yazılı",IF(AND(C136="Özmal",ISNUMBER(N136)),"Özmal işte tedarikçiye ödenen yazılı",IF(R136="","Km yazılmadı",""))))))))))))</f>
        <v/>
      </c>
    </row>
    <row r="137">
      <c r="A137" s="3" t="n"/>
      <c r="B137" s="4" t="n"/>
      <c r="C137" s="4" t="n"/>
      <c r="D137" s="4" t="n"/>
      <c r="E137" s="4" t="n"/>
      <c r="F137" s="4" t="n"/>
      <c r="G137" s="5" t="n"/>
      <c r="H137" s="5" t="n"/>
      <c r="I137" s="6" t="n"/>
      <c r="J137" s="6" t="n"/>
      <c r="K137" s="6" t="n"/>
      <c r="L137" s="6" t="n"/>
      <c r="M137" s="6" t="n"/>
      <c r="N137" s="6" t="n"/>
      <c r="O137" s="4" t="n"/>
      <c r="P137" s="6">
        <f>IF(COUNT(J137:N137)=0,"",SUM(J137:N137))</f>
        <v/>
      </c>
      <c r="Q137" s="6">
        <f>IF(OR(NOT(ISNUMBER(A137)),B137="",AND(C137&lt;&gt;"Özmal",C137&lt;&gt;"Tedarikçi"),NOT(ISNUMBER(I137)),AND(C137="Tedarikçi",NOT(ISNUMBER(N137))),P137=""),"",I137-P137)</f>
        <v/>
      </c>
      <c r="R137" s="5">
        <f>IF(COUNT(G137:H137)=0,"",SUM(G137:H137))</f>
        <v/>
      </c>
      <c r="S137" s="6">
        <f>IF(OR(Q137="",R137="",R137=0),"",I137/R137)</f>
        <v/>
      </c>
      <c r="T137" s="4">
        <f>IF(COUNTA(A137:O137)=0,"",IF(NOT(ISNUMBER(A137)),"Hesaba girmedi: tarih yok",IF(B137="","Hesaba girmedi: plaka yok",IF(AND(C137&lt;&gt;"Özmal",C137&lt;&gt;"Tedarikçi"),"Hesaba girmedi: mülkiyet seçilmedi",IF(NOT(ISNUMBER(I137)),"Hesaba girmedi: navlun yok",IF(AND(C137="Tedarikçi",NOT(ISNUMBER(N137))),"Hesaba girmedi: tedarikçiye ödenen yok",IF(P137="","Hesaba girmedi: gider yok",IF(AND(C137="Özmal",COUNTIF('Sabit giderler'!$A$2:$A$101,B137)=0),"Plaka Sabit giderler'de yok",IF(AND(C137="Tedarikçi",COUNTIF('Sabit giderler'!$A$2:$A$101,B137)&gt;0),"Plaka özmal listesinde, Tedarikçi seçilmiş",IF(AND(C137="Tedarikçi",COUNT(J137,L137)&gt;0),"Tedarikçi işinde yakıt ya da sürücü yazılı",IF(AND(C137="Özmal",ISNUMBER(N137)),"Özmal işte tedarikçiye ödenen yazılı",IF(R137="","Km yazılmadı",""))))))))))))</f>
        <v/>
      </c>
    </row>
    <row r="138">
      <c r="A138" s="3" t="n"/>
      <c r="B138" s="4" t="n"/>
      <c r="C138" s="4" t="n"/>
      <c r="D138" s="4" t="n"/>
      <c r="E138" s="4" t="n"/>
      <c r="F138" s="4" t="n"/>
      <c r="G138" s="5" t="n"/>
      <c r="H138" s="5" t="n"/>
      <c r="I138" s="6" t="n"/>
      <c r="J138" s="6" t="n"/>
      <c r="K138" s="6" t="n"/>
      <c r="L138" s="6" t="n"/>
      <c r="M138" s="6" t="n"/>
      <c r="N138" s="6" t="n"/>
      <c r="O138" s="4" t="n"/>
      <c r="P138" s="6">
        <f>IF(COUNT(J138:N138)=0,"",SUM(J138:N138))</f>
        <v/>
      </c>
      <c r="Q138" s="6">
        <f>IF(OR(NOT(ISNUMBER(A138)),B138="",AND(C138&lt;&gt;"Özmal",C138&lt;&gt;"Tedarikçi"),NOT(ISNUMBER(I138)),AND(C138="Tedarikçi",NOT(ISNUMBER(N138))),P138=""),"",I138-P138)</f>
        <v/>
      </c>
      <c r="R138" s="5">
        <f>IF(COUNT(G138:H138)=0,"",SUM(G138:H138))</f>
        <v/>
      </c>
      <c r="S138" s="6">
        <f>IF(OR(Q138="",R138="",R138=0),"",I138/R138)</f>
        <v/>
      </c>
      <c r="T138" s="4">
        <f>IF(COUNTA(A138:O138)=0,"",IF(NOT(ISNUMBER(A138)),"Hesaba girmedi: tarih yok",IF(B138="","Hesaba girmedi: plaka yok",IF(AND(C138&lt;&gt;"Özmal",C138&lt;&gt;"Tedarikçi"),"Hesaba girmedi: mülkiyet seçilmedi",IF(NOT(ISNUMBER(I138)),"Hesaba girmedi: navlun yok",IF(AND(C138="Tedarikçi",NOT(ISNUMBER(N138))),"Hesaba girmedi: tedarikçiye ödenen yok",IF(P138="","Hesaba girmedi: gider yok",IF(AND(C138="Özmal",COUNTIF('Sabit giderler'!$A$2:$A$101,B138)=0),"Plaka Sabit giderler'de yok",IF(AND(C138="Tedarikçi",COUNTIF('Sabit giderler'!$A$2:$A$101,B138)&gt;0),"Plaka özmal listesinde, Tedarikçi seçilmiş",IF(AND(C138="Tedarikçi",COUNT(J138,L138)&gt;0),"Tedarikçi işinde yakıt ya da sürücü yazılı",IF(AND(C138="Özmal",ISNUMBER(N138)),"Özmal işte tedarikçiye ödenen yazılı",IF(R138="","Km yazılmadı",""))))))))))))</f>
        <v/>
      </c>
    </row>
    <row r="139">
      <c r="A139" s="3" t="n"/>
      <c r="B139" s="4" t="n"/>
      <c r="C139" s="4" t="n"/>
      <c r="D139" s="4" t="n"/>
      <c r="E139" s="4" t="n"/>
      <c r="F139" s="4" t="n"/>
      <c r="G139" s="5" t="n"/>
      <c r="H139" s="5" t="n"/>
      <c r="I139" s="6" t="n"/>
      <c r="J139" s="6" t="n"/>
      <c r="K139" s="6" t="n"/>
      <c r="L139" s="6" t="n"/>
      <c r="M139" s="6" t="n"/>
      <c r="N139" s="6" t="n"/>
      <c r="O139" s="4" t="n"/>
      <c r="P139" s="6">
        <f>IF(COUNT(J139:N139)=0,"",SUM(J139:N139))</f>
        <v/>
      </c>
      <c r="Q139" s="6">
        <f>IF(OR(NOT(ISNUMBER(A139)),B139="",AND(C139&lt;&gt;"Özmal",C139&lt;&gt;"Tedarikçi"),NOT(ISNUMBER(I139)),AND(C139="Tedarikçi",NOT(ISNUMBER(N139))),P139=""),"",I139-P139)</f>
        <v/>
      </c>
      <c r="R139" s="5">
        <f>IF(COUNT(G139:H139)=0,"",SUM(G139:H139))</f>
        <v/>
      </c>
      <c r="S139" s="6">
        <f>IF(OR(Q139="",R139="",R139=0),"",I139/R139)</f>
        <v/>
      </c>
      <c r="T139" s="4">
        <f>IF(COUNTA(A139:O139)=0,"",IF(NOT(ISNUMBER(A139)),"Hesaba girmedi: tarih yok",IF(B139="","Hesaba girmedi: plaka yok",IF(AND(C139&lt;&gt;"Özmal",C139&lt;&gt;"Tedarikçi"),"Hesaba girmedi: mülkiyet seçilmedi",IF(NOT(ISNUMBER(I139)),"Hesaba girmedi: navlun yok",IF(AND(C139="Tedarikçi",NOT(ISNUMBER(N139))),"Hesaba girmedi: tedarikçiye ödenen yok",IF(P139="","Hesaba girmedi: gider yok",IF(AND(C139="Özmal",COUNTIF('Sabit giderler'!$A$2:$A$101,B139)=0),"Plaka Sabit giderler'de yok",IF(AND(C139="Tedarikçi",COUNTIF('Sabit giderler'!$A$2:$A$101,B139)&gt;0),"Plaka özmal listesinde, Tedarikçi seçilmiş",IF(AND(C139="Tedarikçi",COUNT(J139,L139)&gt;0),"Tedarikçi işinde yakıt ya da sürücü yazılı",IF(AND(C139="Özmal",ISNUMBER(N139)),"Özmal işte tedarikçiye ödenen yazılı",IF(R139="","Km yazılmadı",""))))))))))))</f>
        <v/>
      </c>
    </row>
    <row r="140">
      <c r="A140" s="3" t="n"/>
      <c r="B140" s="4" t="n"/>
      <c r="C140" s="4" t="n"/>
      <c r="D140" s="4" t="n"/>
      <c r="E140" s="4" t="n"/>
      <c r="F140" s="4" t="n"/>
      <c r="G140" s="5" t="n"/>
      <c r="H140" s="5" t="n"/>
      <c r="I140" s="6" t="n"/>
      <c r="J140" s="6" t="n"/>
      <c r="K140" s="6" t="n"/>
      <c r="L140" s="6" t="n"/>
      <c r="M140" s="6" t="n"/>
      <c r="N140" s="6" t="n"/>
      <c r="O140" s="4" t="n"/>
      <c r="P140" s="6">
        <f>IF(COUNT(J140:N140)=0,"",SUM(J140:N140))</f>
        <v/>
      </c>
      <c r="Q140" s="6">
        <f>IF(OR(NOT(ISNUMBER(A140)),B140="",AND(C140&lt;&gt;"Özmal",C140&lt;&gt;"Tedarikçi"),NOT(ISNUMBER(I140)),AND(C140="Tedarikçi",NOT(ISNUMBER(N140))),P140=""),"",I140-P140)</f>
        <v/>
      </c>
      <c r="R140" s="5">
        <f>IF(COUNT(G140:H140)=0,"",SUM(G140:H140))</f>
        <v/>
      </c>
      <c r="S140" s="6">
        <f>IF(OR(Q140="",R140="",R140=0),"",I140/R140)</f>
        <v/>
      </c>
      <c r="T140" s="4">
        <f>IF(COUNTA(A140:O140)=0,"",IF(NOT(ISNUMBER(A140)),"Hesaba girmedi: tarih yok",IF(B140="","Hesaba girmedi: plaka yok",IF(AND(C140&lt;&gt;"Özmal",C140&lt;&gt;"Tedarikçi"),"Hesaba girmedi: mülkiyet seçilmedi",IF(NOT(ISNUMBER(I140)),"Hesaba girmedi: navlun yok",IF(AND(C140="Tedarikçi",NOT(ISNUMBER(N140))),"Hesaba girmedi: tedarikçiye ödenen yok",IF(P140="","Hesaba girmedi: gider yok",IF(AND(C140="Özmal",COUNTIF('Sabit giderler'!$A$2:$A$101,B140)=0),"Plaka Sabit giderler'de yok",IF(AND(C140="Tedarikçi",COUNTIF('Sabit giderler'!$A$2:$A$101,B140)&gt;0),"Plaka özmal listesinde, Tedarikçi seçilmiş",IF(AND(C140="Tedarikçi",COUNT(J140,L140)&gt;0),"Tedarikçi işinde yakıt ya da sürücü yazılı",IF(AND(C140="Özmal",ISNUMBER(N140)),"Özmal işte tedarikçiye ödenen yazılı",IF(R140="","Km yazılmadı",""))))))))))))</f>
        <v/>
      </c>
    </row>
    <row r="141">
      <c r="A141" s="3" t="n"/>
      <c r="B141" s="4" t="n"/>
      <c r="C141" s="4" t="n"/>
      <c r="D141" s="4" t="n"/>
      <c r="E141" s="4" t="n"/>
      <c r="F141" s="4" t="n"/>
      <c r="G141" s="5" t="n"/>
      <c r="H141" s="5" t="n"/>
      <c r="I141" s="6" t="n"/>
      <c r="J141" s="6" t="n"/>
      <c r="K141" s="6" t="n"/>
      <c r="L141" s="6" t="n"/>
      <c r="M141" s="6" t="n"/>
      <c r="N141" s="6" t="n"/>
      <c r="O141" s="4" t="n"/>
      <c r="P141" s="6">
        <f>IF(COUNT(J141:N141)=0,"",SUM(J141:N141))</f>
        <v/>
      </c>
      <c r="Q141" s="6">
        <f>IF(OR(NOT(ISNUMBER(A141)),B141="",AND(C141&lt;&gt;"Özmal",C141&lt;&gt;"Tedarikçi"),NOT(ISNUMBER(I141)),AND(C141="Tedarikçi",NOT(ISNUMBER(N141))),P141=""),"",I141-P141)</f>
        <v/>
      </c>
      <c r="R141" s="5">
        <f>IF(COUNT(G141:H141)=0,"",SUM(G141:H141))</f>
        <v/>
      </c>
      <c r="S141" s="6">
        <f>IF(OR(Q141="",R141="",R141=0),"",I141/R141)</f>
        <v/>
      </c>
      <c r="T141" s="4">
        <f>IF(COUNTA(A141:O141)=0,"",IF(NOT(ISNUMBER(A141)),"Hesaba girmedi: tarih yok",IF(B141="","Hesaba girmedi: plaka yok",IF(AND(C141&lt;&gt;"Özmal",C141&lt;&gt;"Tedarikçi"),"Hesaba girmedi: mülkiyet seçilmedi",IF(NOT(ISNUMBER(I141)),"Hesaba girmedi: navlun yok",IF(AND(C141="Tedarikçi",NOT(ISNUMBER(N141))),"Hesaba girmedi: tedarikçiye ödenen yok",IF(P141="","Hesaba girmedi: gider yok",IF(AND(C141="Özmal",COUNTIF('Sabit giderler'!$A$2:$A$101,B141)=0),"Plaka Sabit giderler'de yok",IF(AND(C141="Tedarikçi",COUNTIF('Sabit giderler'!$A$2:$A$101,B141)&gt;0),"Plaka özmal listesinde, Tedarikçi seçilmiş",IF(AND(C141="Tedarikçi",COUNT(J141,L141)&gt;0),"Tedarikçi işinde yakıt ya da sürücü yazılı",IF(AND(C141="Özmal",ISNUMBER(N141)),"Özmal işte tedarikçiye ödenen yazılı",IF(R141="","Km yazılmadı",""))))))))))))</f>
        <v/>
      </c>
    </row>
    <row r="142">
      <c r="A142" s="3" t="n"/>
      <c r="B142" s="4" t="n"/>
      <c r="C142" s="4" t="n"/>
      <c r="D142" s="4" t="n"/>
      <c r="E142" s="4" t="n"/>
      <c r="F142" s="4" t="n"/>
      <c r="G142" s="5" t="n"/>
      <c r="H142" s="5" t="n"/>
      <c r="I142" s="6" t="n"/>
      <c r="J142" s="6" t="n"/>
      <c r="K142" s="6" t="n"/>
      <c r="L142" s="6" t="n"/>
      <c r="M142" s="6" t="n"/>
      <c r="N142" s="6" t="n"/>
      <c r="O142" s="4" t="n"/>
      <c r="P142" s="6">
        <f>IF(COUNT(J142:N142)=0,"",SUM(J142:N142))</f>
        <v/>
      </c>
      <c r="Q142" s="6">
        <f>IF(OR(NOT(ISNUMBER(A142)),B142="",AND(C142&lt;&gt;"Özmal",C142&lt;&gt;"Tedarikçi"),NOT(ISNUMBER(I142)),AND(C142="Tedarikçi",NOT(ISNUMBER(N142))),P142=""),"",I142-P142)</f>
        <v/>
      </c>
      <c r="R142" s="5">
        <f>IF(COUNT(G142:H142)=0,"",SUM(G142:H142))</f>
        <v/>
      </c>
      <c r="S142" s="6">
        <f>IF(OR(Q142="",R142="",R142=0),"",I142/R142)</f>
        <v/>
      </c>
      <c r="T142" s="4">
        <f>IF(COUNTA(A142:O142)=0,"",IF(NOT(ISNUMBER(A142)),"Hesaba girmedi: tarih yok",IF(B142="","Hesaba girmedi: plaka yok",IF(AND(C142&lt;&gt;"Özmal",C142&lt;&gt;"Tedarikçi"),"Hesaba girmedi: mülkiyet seçilmedi",IF(NOT(ISNUMBER(I142)),"Hesaba girmedi: navlun yok",IF(AND(C142="Tedarikçi",NOT(ISNUMBER(N142))),"Hesaba girmedi: tedarikçiye ödenen yok",IF(P142="","Hesaba girmedi: gider yok",IF(AND(C142="Özmal",COUNTIF('Sabit giderler'!$A$2:$A$101,B142)=0),"Plaka Sabit giderler'de yok",IF(AND(C142="Tedarikçi",COUNTIF('Sabit giderler'!$A$2:$A$101,B142)&gt;0),"Plaka özmal listesinde, Tedarikçi seçilmiş",IF(AND(C142="Tedarikçi",COUNT(J142,L142)&gt;0),"Tedarikçi işinde yakıt ya da sürücü yazılı",IF(AND(C142="Özmal",ISNUMBER(N142)),"Özmal işte tedarikçiye ödenen yazılı",IF(R142="","Km yazılmadı",""))))))))))))</f>
        <v/>
      </c>
    </row>
    <row r="143">
      <c r="A143" s="3" t="n"/>
      <c r="B143" s="4" t="n"/>
      <c r="C143" s="4" t="n"/>
      <c r="D143" s="4" t="n"/>
      <c r="E143" s="4" t="n"/>
      <c r="F143" s="4" t="n"/>
      <c r="G143" s="5" t="n"/>
      <c r="H143" s="5" t="n"/>
      <c r="I143" s="6" t="n"/>
      <c r="J143" s="6" t="n"/>
      <c r="K143" s="6" t="n"/>
      <c r="L143" s="6" t="n"/>
      <c r="M143" s="6" t="n"/>
      <c r="N143" s="6" t="n"/>
      <c r="O143" s="4" t="n"/>
      <c r="P143" s="6">
        <f>IF(COUNT(J143:N143)=0,"",SUM(J143:N143))</f>
        <v/>
      </c>
      <c r="Q143" s="6">
        <f>IF(OR(NOT(ISNUMBER(A143)),B143="",AND(C143&lt;&gt;"Özmal",C143&lt;&gt;"Tedarikçi"),NOT(ISNUMBER(I143)),AND(C143="Tedarikçi",NOT(ISNUMBER(N143))),P143=""),"",I143-P143)</f>
        <v/>
      </c>
      <c r="R143" s="5">
        <f>IF(COUNT(G143:H143)=0,"",SUM(G143:H143))</f>
        <v/>
      </c>
      <c r="S143" s="6">
        <f>IF(OR(Q143="",R143="",R143=0),"",I143/R143)</f>
        <v/>
      </c>
      <c r="T143" s="4">
        <f>IF(COUNTA(A143:O143)=0,"",IF(NOT(ISNUMBER(A143)),"Hesaba girmedi: tarih yok",IF(B143="","Hesaba girmedi: plaka yok",IF(AND(C143&lt;&gt;"Özmal",C143&lt;&gt;"Tedarikçi"),"Hesaba girmedi: mülkiyet seçilmedi",IF(NOT(ISNUMBER(I143)),"Hesaba girmedi: navlun yok",IF(AND(C143="Tedarikçi",NOT(ISNUMBER(N143))),"Hesaba girmedi: tedarikçiye ödenen yok",IF(P143="","Hesaba girmedi: gider yok",IF(AND(C143="Özmal",COUNTIF('Sabit giderler'!$A$2:$A$101,B143)=0),"Plaka Sabit giderler'de yok",IF(AND(C143="Tedarikçi",COUNTIF('Sabit giderler'!$A$2:$A$101,B143)&gt;0),"Plaka özmal listesinde, Tedarikçi seçilmiş",IF(AND(C143="Tedarikçi",COUNT(J143,L143)&gt;0),"Tedarikçi işinde yakıt ya da sürücü yazılı",IF(AND(C143="Özmal",ISNUMBER(N143)),"Özmal işte tedarikçiye ödenen yazılı",IF(R143="","Km yazılmadı",""))))))))))))</f>
        <v/>
      </c>
    </row>
    <row r="144">
      <c r="A144" s="3" t="n"/>
      <c r="B144" s="4" t="n"/>
      <c r="C144" s="4" t="n"/>
      <c r="D144" s="4" t="n"/>
      <c r="E144" s="4" t="n"/>
      <c r="F144" s="4" t="n"/>
      <c r="G144" s="5" t="n"/>
      <c r="H144" s="5" t="n"/>
      <c r="I144" s="6" t="n"/>
      <c r="J144" s="6" t="n"/>
      <c r="K144" s="6" t="n"/>
      <c r="L144" s="6" t="n"/>
      <c r="M144" s="6" t="n"/>
      <c r="N144" s="6" t="n"/>
      <c r="O144" s="4" t="n"/>
      <c r="P144" s="6">
        <f>IF(COUNT(J144:N144)=0,"",SUM(J144:N144))</f>
        <v/>
      </c>
      <c r="Q144" s="6">
        <f>IF(OR(NOT(ISNUMBER(A144)),B144="",AND(C144&lt;&gt;"Özmal",C144&lt;&gt;"Tedarikçi"),NOT(ISNUMBER(I144)),AND(C144="Tedarikçi",NOT(ISNUMBER(N144))),P144=""),"",I144-P144)</f>
        <v/>
      </c>
      <c r="R144" s="5">
        <f>IF(COUNT(G144:H144)=0,"",SUM(G144:H144))</f>
        <v/>
      </c>
      <c r="S144" s="6">
        <f>IF(OR(Q144="",R144="",R144=0),"",I144/R144)</f>
        <v/>
      </c>
      <c r="T144" s="4">
        <f>IF(COUNTA(A144:O144)=0,"",IF(NOT(ISNUMBER(A144)),"Hesaba girmedi: tarih yok",IF(B144="","Hesaba girmedi: plaka yok",IF(AND(C144&lt;&gt;"Özmal",C144&lt;&gt;"Tedarikçi"),"Hesaba girmedi: mülkiyet seçilmedi",IF(NOT(ISNUMBER(I144)),"Hesaba girmedi: navlun yok",IF(AND(C144="Tedarikçi",NOT(ISNUMBER(N144))),"Hesaba girmedi: tedarikçiye ödenen yok",IF(P144="","Hesaba girmedi: gider yok",IF(AND(C144="Özmal",COUNTIF('Sabit giderler'!$A$2:$A$101,B144)=0),"Plaka Sabit giderler'de yok",IF(AND(C144="Tedarikçi",COUNTIF('Sabit giderler'!$A$2:$A$101,B144)&gt;0),"Plaka özmal listesinde, Tedarikçi seçilmiş",IF(AND(C144="Tedarikçi",COUNT(J144,L144)&gt;0),"Tedarikçi işinde yakıt ya da sürücü yazılı",IF(AND(C144="Özmal",ISNUMBER(N144)),"Özmal işte tedarikçiye ödenen yazılı",IF(R144="","Km yazılmadı",""))))))))))))</f>
        <v/>
      </c>
    </row>
    <row r="145">
      <c r="A145" s="3" t="n"/>
      <c r="B145" s="4" t="n"/>
      <c r="C145" s="4" t="n"/>
      <c r="D145" s="4" t="n"/>
      <c r="E145" s="4" t="n"/>
      <c r="F145" s="4" t="n"/>
      <c r="G145" s="5" t="n"/>
      <c r="H145" s="5" t="n"/>
      <c r="I145" s="6" t="n"/>
      <c r="J145" s="6" t="n"/>
      <c r="K145" s="6" t="n"/>
      <c r="L145" s="6" t="n"/>
      <c r="M145" s="6" t="n"/>
      <c r="N145" s="6" t="n"/>
      <c r="O145" s="4" t="n"/>
      <c r="P145" s="6">
        <f>IF(COUNT(J145:N145)=0,"",SUM(J145:N145))</f>
        <v/>
      </c>
      <c r="Q145" s="6">
        <f>IF(OR(NOT(ISNUMBER(A145)),B145="",AND(C145&lt;&gt;"Özmal",C145&lt;&gt;"Tedarikçi"),NOT(ISNUMBER(I145)),AND(C145="Tedarikçi",NOT(ISNUMBER(N145))),P145=""),"",I145-P145)</f>
        <v/>
      </c>
      <c r="R145" s="5">
        <f>IF(COUNT(G145:H145)=0,"",SUM(G145:H145))</f>
        <v/>
      </c>
      <c r="S145" s="6">
        <f>IF(OR(Q145="",R145="",R145=0),"",I145/R145)</f>
        <v/>
      </c>
      <c r="T145" s="4">
        <f>IF(COUNTA(A145:O145)=0,"",IF(NOT(ISNUMBER(A145)),"Hesaba girmedi: tarih yok",IF(B145="","Hesaba girmedi: plaka yok",IF(AND(C145&lt;&gt;"Özmal",C145&lt;&gt;"Tedarikçi"),"Hesaba girmedi: mülkiyet seçilmedi",IF(NOT(ISNUMBER(I145)),"Hesaba girmedi: navlun yok",IF(AND(C145="Tedarikçi",NOT(ISNUMBER(N145))),"Hesaba girmedi: tedarikçiye ödenen yok",IF(P145="","Hesaba girmedi: gider yok",IF(AND(C145="Özmal",COUNTIF('Sabit giderler'!$A$2:$A$101,B145)=0),"Plaka Sabit giderler'de yok",IF(AND(C145="Tedarikçi",COUNTIF('Sabit giderler'!$A$2:$A$101,B145)&gt;0),"Plaka özmal listesinde, Tedarikçi seçilmiş",IF(AND(C145="Tedarikçi",COUNT(J145,L145)&gt;0),"Tedarikçi işinde yakıt ya da sürücü yazılı",IF(AND(C145="Özmal",ISNUMBER(N145)),"Özmal işte tedarikçiye ödenen yazılı",IF(R145="","Km yazılmadı",""))))))))))))</f>
        <v/>
      </c>
    </row>
    <row r="146">
      <c r="A146" s="3" t="n"/>
      <c r="B146" s="4" t="n"/>
      <c r="C146" s="4" t="n"/>
      <c r="D146" s="4" t="n"/>
      <c r="E146" s="4" t="n"/>
      <c r="F146" s="4" t="n"/>
      <c r="G146" s="5" t="n"/>
      <c r="H146" s="5" t="n"/>
      <c r="I146" s="6" t="n"/>
      <c r="J146" s="6" t="n"/>
      <c r="K146" s="6" t="n"/>
      <c r="L146" s="6" t="n"/>
      <c r="M146" s="6" t="n"/>
      <c r="N146" s="6" t="n"/>
      <c r="O146" s="4" t="n"/>
      <c r="P146" s="6">
        <f>IF(COUNT(J146:N146)=0,"",SUM(J146:N146))</f>
        <v/>
      </c>
      <c r="Q146" s="6">
        <f>IF(OR(NOT(ISNUMBER(A146)),B146="",AND(C146&lt;&gt;"Özmal",C146&lt;&gt;"Tedarikçi"),NOT(ISNUMBER(I146)),AND(C146="Tedarikçi",NOT(ISNUMBER(N146))),P146=""),"",I146-P146)</f>
        <v/>
      </c>
      <c r="R146" s="5">
        <f>IF(COUNT(G146:H146)=0,"",SUM(G146:H146))</f>
        <v/>
      </c>
      <c r="S146" s="6">
        <f>IF(OR(Q146="",R146="",R146=0),"",I146/R146)</f>
        <v/>
      </c>
      <c r="T146" s="4">
        <f>IF(COUNTA(A146:O146)=0,"",IF(NOT(ISNUMBER(A146)),"Hesaba girmedi: tarih yok",IF(B146="","Hesaba girmedi: plaka yok",IF(AND(C146&lt;&gt;"Özmal",C146&lt;&gt;"Tedarikçi"),"Hesaba girmedi: mülkiyet seçilmedi",IF(NOT(ISNUMBER(I146)),"Hesaba girmedi: navlun yok",IF(AND(C146="Tedarikçi",NOT(ISNUMBER(N146))),"Hesaba girmedi: tedarikçiye ödenen yok",IF(P146="","Hesaba girmedi: gider yok",IF(AND(C146="Özmal",COUNTIF('Sabit giderler'!$A$2:$A$101,B146)=0),"Plaka Sabit giderler'de yok",IF(AND(C146="Tedarikçi",COUNTIF('Sabit giderler'!$A$2:$A$101,B146)&gt;0),"Plaka özmal listesinde, Tedarikçi seçilmiş",IF(AND(C146="Tedarikçi",COUNT(J146,L146)&gt;0),"Tedarikçi işinde yakıt ya da sürücü yazılı",IF(AND(C146="Özmal",ISNUMBER(N146)),"Özmal işte tedarikçiye ödenen yazılı",IF(R146="","Km yazılmadı",""))))))))))))</f>
        <v/>
      </c>
    </row>
    <row r="147">
      <c r="A147" s="3" t="n"/>
      <c r="B147" s="4" t="n"/>
      <c r="C147" s="4" t="n"/>
      <c r="D147" s="4" t="n"/>
      <c r="E147" s="4" t="n"/>
      <c r="F147" s="4" t="n"/>
      <c r="G147" s="5" t="n"/>
      <c r="H147" s="5" t="n"/>
      <c r="I147" s="6" t="n"/>
      <c r="J147" s="6" t="n"/>
      <c r="K147" s="6" t="n"/>
      <c r="L147" s="6" t="n"/>
      <c r="M147" s="6" t="n"/>
      <c r="N147" s="6" t="n"/>
      <c r="O147" s="4" t="n"/>
      <c r="P147" s="6">
        <f>IF(COUNT(J147:N147)=0,"",SUM(J147:N147))</f>
        <v/>
      </c>
      <c r="Q147" s="6">
        <f>IF(OR(NOT(ISNUMBER(A147)),B147="",AND(C147&lt;&gt;"Özmal",C147&lt;&gt;"Tedarikçi"),NOT(ISNUMBER(I147)),AND(C147="Tedarikçi",NOT(ISNUMBER(N147))),P147=""),"",I147-P147)</f>
        <v/>
      </c>
      <c r="R147" s="5">
        <f>IF(COUNT(G147:H147)=0,"",SUM(G147:H147))</f>
        <v/>
      </c>
      <c r="S147" s="6">
        <f>IF(OR(Q147="",R147="",R147=0),"",I147/R147)</f>
        <v/>
      </c>
      <c r="T147" s="4">
        <f>IF(COUNTA(A147:O147)=0,"",IF(NOT(ISNUMBER(A147)),"Hesaba girmedi: tarih yok",IF(B147="","Hesaba girmedi: plaka yok",IF(AND(C147&lt;&gt;"Özmal",C147&lt;&gt;"Tedarikçi"),"Hesaba girmedi: mülkiyet seçilmedi",IF(NOT(ISNUMBER(I147)),"Hesaba girmedi: navlun yok",IF(AND(C147="Tedarikçi",NOT(ISNUMBER(N147))),"Hesaba girmedi: tedarikçiye ödenen yok",IF(P147="","Hesaba girmedi: gider yok",IF(AND(C147="Özmal",COUNTIF('Sabit giderler'!$A$2:$A$101,B147)=0),"Plaka Sabit giderler'de yok",IF(AND(C147="Tedarikçi",COUNTIF('Sabit giderler'!$A$2:$A$101,B147)&gt;0),"Plaka özmal listesinde, Tedarikçi seçilmiş",IF(AND(C147="Tedarikçi",COUNT(J147,L147)&gt;0),"Tedarikçi işinde yakıt ya da sürücü yazılı",IF(AND(C147="Özmal",ISNUMBER(N147)),"Özmal işte tedarikçiye ödenen yazılı",IF(R147="","Km yazılmadı",""))))))))))))</f>
        <v/>
      </c>
    </row>
    <row r="148">
      <c r="A148" s="3" t="n"/>
      <c r="B148" s="4" t="n"/>
      <c r="C148" s="4" t="n"/>
      <c r="D148" s="4" t="n"/>
      <c r="E148" s="4" t="n"/>
      <c r="F148" s="4" t="n"/>
      <c r="G148" s="5" t="n"/>
      <c r="H148" s="5" t="n"/>
      <c r="I148" s="6" t="n"/>
      <c r="J148" s="6" t="n"/>
      <c r="K148" s="6" t="n"/>
      <c r="L148" s="6" t="n"/>
      <c r="M148" s="6" t="n"/>
      <c r="N148" s="6" t="n"/>
      <c r="O148" s="4" t="n"/>
      <c r="P148" s="6">
        <f>IF(COUNT(J148:N148)=0,"",SUM(J148:N148))</f>
        <v/>
      </c>
      <c r="Q148" s="6">
        <f>IF(OR(NOT(ISNUMBER(A148)),B148="",AND(C148&lt;&gt;"Özmal",C148&lt;&gt;"Tedarikçi"),NOT(ISNUMBER(I148)),AND(C148="Tedarikçi",NOT(ISNUMBER(N148))),P148=""),"",I148-P148)</f>
        <v/>
      </c>
      <c r="R148" s="5">
        <f>IF(COUNT(G148:H148)=0,"",SUM(G148:H148))</f>
        <v/>
      </c>
      <c r="S148" s="6">
        <f>IF(OR(Q148="",R148="",R148=0),"",I148/R148)</f>
        <v/>
      </c>
      <c r="T148" s="4">
        <f>IF(COUNTA(A148:O148)=0,"",IF(NOT(ISNUMBER(A148)),"Hesaba girmedi: tarih yok",IF(B148="","Hesaba girmedi: plaka yok",IF(AND(C148&lt;&gt;"Özmal",C148&lt;&gt;"Tedarikçi"),"Hesaba girmedi: mülkiyet seçilmedi",IF(NOT(ISNUMBER(I148)),"Hesaba girmedi: navlun yok",IF(AND(C148="Tedarikçi",NOT(ISNUMBER(N148))),"Hesaba girmedi: tedarikçiye ödenen yok",IF(P148="","Hesaba girmedi: gider yok",IF(AND(C148="Özmal",COUNTIF('Sabit giderler'!$A$2:$A$101,B148)=0),"Plaka Sabit giderler'de yok",IF(AND(C148="Tedarikçi",COUNTIF('Sabit giderler'!$A$2:$A$101,B148)&gt;0),"Plaka özmal listesinde, Tedarikçi seçilmiş",IF(AND(C148="Tedarikçi",COUNT(J148,L148)&gt;0),"Tedarikçi işinde yakıt ya da sürücü yazılı",IF(AND(C148="Özmal",ISNUMBER(N148)),"Özmal işte tedarikçiye ödenen yazılı",IF(R148="","Km yazılmadı",""))))))))))))</f>
        <v/>
      </c>
    </row>
    <row r="149">
      <c r="A149" s="3" t="n"/>
      <c r="B149" s="4" t="n"/>
      <c r="C149" s="4" t="n"/>
      <c r="D149" s="4" t="n"/>
      <c r="E149" s="4" t="n"/>
      <c r="F149" s="4" t="n"/>
      <c r="G149" s="5" t="n"/>
      <c r="H149" s="5" t="n"/>
      <c r="I149" s="6" t="n"/>
      <c r="J149" s="6" t="n"/>
      <c r="K149" s="6" t="n"/>
      <c r="L149" s="6" t="n"/>
      <c r="M149" s="6" t="n"/>
      <c r="N149" s="6" t="n"/>
      <c r="O149" s="4" t="n"/>
      <c r="P149" s="6">
        <f>IF(COUNT(J149:N149)=0,"",SUM(J149:N149))</f>
        <v/>
      </c>
      <c r="Q149" s="6">
        <f>IF(OR(NOT(ISNUMBER(A149)),B149="",AND(C149&lt;&gt;"Özmal",C149&lt;&gt;"Tedarikçi"),NOT(ISNUMBER(I149)),AND(C149="Tedarikçi",NOT(ISNUMBER(N149))),P149=""),"",I149-P149)</f>
        <v/>
      </c>
      <c r="R149" s="5">
        <f>IF(COUNT(G149:H149)=0,"",SUM(G149:H149))</f>
        <v/>
      </c>
      <c r="S149" s="6">
        <f>IF(OR(Q149="",R149="",R149=0),"",I149/R149)</f>
        <v/>
      </c>
      <c r="T149" s="4">
        <f>IF(COUNTA(A149:O149)=0,"",IF(NOT(ISNUMBER(A149)),"Hesaba girmedi: tarih yok",IF(B149="","Hesaba girmedi: plaka yok",IF(AND(C149&lt;&gt;"Özmal",C149&lt;&gt;"Tedarikçi"),"Hesaba girmedi: mülkiyet seçilmedi",IF(NOT(ISNUMBER(I149)),"Hesaba girmedi: navlun yok",IF(AND(C149="Tedarikçi",NOT(ISNUMBER(N149))),"Hesaba girmedi: tedarikçiye ödenen yok",IF(P149="","Hesaba girmedi: gider yok",IF(AND(C149="Özmal",COUNTIF('Sabit giderler'!$A$2:$A$101,B149)=0),"Plaka Sabit giderler'de yok",IF(AND(C149="Tedarikçi",COUNTIF('Sabit giderler'!$A$2:$A$101,B149)&gt;0),"Plaka özmal listesinde, Tedarikçi seçilmiş",IF(AND(C149="Tedarikçi",COUNT(J149,L149)&gt;0),"Tedarikçi işinde yakıt ya da sürücü yazılı",IF(AND(C149="Özmal",ISNUMBER(N149)),"Özmal işte tedarikçiye ödenen yazılı",IF(R149="","Km yazılmadı",""))))))))))))</f>
        <v/>
      </c>
    </row>
    <row r="150">
      <c r="A150" s="3" t="n"/>
      <c r="B150" s="4" t="n"/>
      <c r="C150" s="4" t="n"/>
      <c r="D150" s="4" t="n"/>
      <c r="E150" s="4" t="n"/>
      <c r="F150" s="4" t="n"/>
      <c r="G150" s="5" t="n"/>
      <c r="H150" s="5" t="n"/>
      <c r="I150" s="6" t="n"/>
      <c r="J150" s="6" t="n"/>
      <c r="K150" s="6" t="n"/>
      <c r="L150" s="6" t="n"/>
      <c r="M150" s="6" t="n"/>
      <c r="N150" s="6" t="n"/>
      <c r="O150" s="4" t="n"/>
      <c r="P150" s="6">
        <f>IF(COUNT(J150:N150)=0,"",SUM(J150:N150))</f>
        <v/>
      </c>
      <c r="Q150" s="6">
        <f>IF(OR(NOT(ISNUMBER(A150)),B150="",AND(C150&lt;&gt;"Özmal",C150&lt;&gt;"Tedarikçi"),NOT(ISNUMBER(I150)),AND(C150="Tedarikçi",NOT(ISNUMBER(N150))),P150=""),"",I150-P150)</f>
        <v/>
      </c>
      <c r="R150" s="5">
        <f>IF(COUNT(G150:H150)=0,"",SUM(G150:H150))</f>
        <v/>
      </c>
      <c r="S150" s="6">
        <f>IF(OR(Q150="",R150="",R150=0),"",I150/R150)</f>
        <v/>
      </c>
      <c r="T150" s="4">
        <f>IF(COUNTA(A150:O150)=0,"",IF(NOT(ISNUMBER(A150)),"Hesaba girmedi: tarih yok",IF(B150="","Hesaba girmedi: plaka yok",IF(AND(C150&lt;&gt;"Özmal",C150&lt;&gt;"Tedarikçi"),"Hesaba girmedi: mülkiyet seçilmedi",IF(NOT(ISNUMBER(I150)),"Hesaba girmedi: navlun yok",IF(AND(C150="Tedarikçi",NOT(ISNUMBER(N150))),"Hesaba girmedi: tedarikçiye ödenen yok",IF(P150="","Hesaba girmedi: gider yok",IF(AND(C150="Özmal",COUNTIF('Sabit giderler'!$A$2:$A$101,B150)=0),"Plaka Sabit giderler'de yok",IF(AND(C150="Tedarikçi",COUNTIF('Sabit giderler'!$A$2:$A$101,B150)&gt;0),"Plaka özmal listesinde, Tedarikçi seçilmiş",IF(AND(C150="Tedarikçi",COUNT(J150,L150)&gt;0),"Tedarikçi işinde yakıt ya da sürücü yazılı",IF(AND(C150="Özmal",ISNUMBER(N150)),"Özmal işte tedarikçiye ödenen yazılı",IF(R150="","Km yazılmadı",""))))))))))))</f>
        <v/>
      </c>
    </row>
    <row r="151">
      <c r="A151" s="3" t="n"/>
      <c r="B151" s="4" t="n"/>
      <c r="C151" s="4" t="n"/>
      <c r="D151" s="4" t="n"/>
      <c r="E151" s="4" t="n"/>
      <c r="F151" s="4" t="n"/>
      <c r="G151" s="5" t="n"/>
      <c r="H151" s="5" t="n"/>
      <c r="I151" s="6" t="n"/>
      <c r="J151" s="6" t="n"/>
      <c r="K151" s="6" t="n"/>
      <c r="L151" s="6" t="n"/>
      <c r="M151" s="6" t="n"/>
      <c r="N151" s="6" t="n"/>
      <c r="O151" s="4" t="n"/>
      <c r="P151" s="6">
        <f>IF(COUNT(J151:N151)=0,"",SUM(J151:N151))</f>
        <v/>
      </c>
      <c r="Q151" s="6">
        <f>IF(OR(NOT(ISNUMBER(A151)),B151="",AND(C151&lt;&gt;"Özmal",C151&lt;&gt;"Tedarikçi"),NOT(ISNUMBER(I151)),AND(C151="Tedarikçi",NOT(ISNUMBER(N151))),P151=""),"",I151-P151)</f>
        <v/>
      </c>
      <c r="R151" s="5">
        <f>IF(COUNT(G151:H151)=0,"",SUM(G151:H151))</f>
        <v/>
      </c>
      <c r="S151" s="6">
        <f>IF(OR(Q151="",R151="",R151=0),"",I151/R151)</f>
        <v/>
      </c>
      <c r="T151" s="4">
        <f>IF(COUNTA(A151:O151)=0,"",IF(NOT(ISNUMBER(A151)),"Hesaba girmedi: tarih yok",IF(B151="","Hesaba girmedi: plaka yok",IF(AND(C151&lt;&gt;"Özmal",C151&lt;&gt;"Tedarikçi"),"Hesaba girmedi: mülkiyet seçilmedi",IF(NOT(ISNUMBER(I151)),"Hesaba girmedi: navlun yok",IF(AND(C151="Tedarikçi",NOT(ISNUMBER(N151))),"Hesaba girmedi: tedarikçiye ödenen yok",IF(P151="","Hesaba girmedi: gider yok",IF(AND(C151="Özmal",COUNTIF('Sabit giderler'!$A$2:$A$101,B151)=0),"Plaka Sabit giderler'de yok",IF(AND(C151="Tedarikçi",COUNTIF('Sabit giderler'!$A$2:$A$101,B151)&gt;0),"Plaka özmal listesinde, Tedarikçi seçilmiş",IF(AND(C151="Tedarikçi",COUNT(J151,L151)&gt;0),"Tedarikçi işinde yakıt ya da sürücü yazılı",IF(AND(C151="Özmal",ISNUMBER(N151)),"Özmal işte tedarikçiye ödenen yazılı",IF(R151="","Km yazılmadı",""))))))))))))</f>
        <v/>
      </c>
    </row>
    <row r="152">
      <c r="A152" s="3" t="n"/>
      <c r="B152" s="4" t="n"/>
      <c r="C152" s="4" t="n"/>
      <c r="D152" s="4" t="n"/>
      <c r="E152" s="4" t="n"/>
      <c r="F152" s="4" t="n"/>
      <c r="G152" s="5" t="n"/>
      <c r="H152" s="5" t="n"/>
      <c r="I152" s="6" t="n"/>
      <c r="J152" s="6" t="n"/>
      <c r="K152" s="6" t="n"/>
      <c r="L152" s="6" t="n"/>
      <c r="M152" s="6" t="n"/>
      <c r="N152" s="6" t="n"/>
      <c r="O152" s="4" t="n"/>
      <c r="P152" s="6">
        <f>IF(COUNT(J152:N152)=0,"",SUM(J152:N152))</f>
        <v/>
      </c>
      <c r="Q152" s="6">
        <f>IF(OR(NOT(ISNUMBER(A152)),B152="",AND(C152&lt;&gt;"Özmal",C152&lt;&gt;"Tedarikçi"),NOT(ISNUMBER(I152)),AND(C152="Tedarikçi",NOT(ISNUMBER(N152))),P152=""),"",I152-P152)</f>
        <v/>
      </c>
      <c r="R152" s="5">
        <f>IF(COUNT(G152:H152)=0,"",SUM(G152:H152))</f>
        <v/>
      </c>
      <c r="S152" s="6">
        <f>IF(OR(Q152="",R152="",R152=0),"",I152/R152)</f>
        <v/>
      </c>
      <c r="T152" s="4">
        <f>IF(COUNTA(A152:O152)=0,"",IF(NOT(ISNUMBER(A152)),"Hesaba girmedi: tarih yok",IF(B152="","Hesaba girmedi: plaka yok",IF(AND(C152&lt;&gt;"Özmal",C152&lt;&gt;"Tedarikçi"),"Hesaba girmedi: mülkiyet seçilmedi",IF(NOT(ISNUMBER(I152)),"Hesaba girmedi: navlun yok",IF(AND(C152="Tedarikçi",NOT(ISNUMBER(N152))),"Hesaba girmedi: tedarikçiye ödenen yok",IF(P152="","Hesaba girmedi: gider yok",IF(AND(C152="Özmal",COUNTIF('Sabit giderler'!$A$2:$A$101,B152)=0),"Plaka Sabit giderler'de yok",IF(AND(C152="Tedarikçi",COUNTIF('Sabit giderler'!$A$2:$A$101,B152)&gt;0),"Plaka özmal listesinde, Tedarikçi seçilmiş",IF(AND(C152="Tedarikçi",COUNT(J152,L152)&gt;0),"Tedarikçi işinde yakıt ya da sürücü yazılı",IF(AND(C152="Özmal",ISNUMBER(N152)),"Özmal işte tedarikçiye ödenen yazılı",IF(R152="","Km yazılmadı",""))))))))))))</f>
        <v/>
      </c>
    </row>
    <row r="153">
      <c r="A153" s="3" t="n"/>
      <c r="B153" s="4" t="n"/>
      <c r="C153" s="4" t="n"/>
      <c r="D153" s="4" t="n"/>
      <c r="E153" s="4" t="n"/>
      <c r="F153" s="4" t="n"/>
      <c r="G153" s="5" t="n"/>
      <c r="H153" s="5" t="n"/>
      <c r="I153" s="6" t="n"/>
      <c r="J153" s="6" t="n"/>
      <c r="K153" s="6" t="n"/>
      <c r="L153" s="6" t="n"/>
      <c r="M153" s="6" t="n"/>
      <c r="N153" s="6" t="n"/>
      <c r="O153" s="4" t="n"/>
      <c r="P153" s="6">
        <f>IF(COUNT(J153:N153)=0,"",SUM(J153:N153))</f>
        <v/>
      </c>
      <c r="Q153" s="6">
        <f>IF(OR(NOT(ISNUMBER(A153)),B153="",AND(C153&lt;&gt;"Özmal",C153&lt;&gt;"Tedarikçi"),NOT(ISNUMBER(I153)),AND(C153="Tedarikçi",NOT(ISNUMBER(N153))),P153=""),"",I153-P153)</f>
        <v/>
      </c>
      <c r="R153" s="5">
        <f>IF(COUNT(G153:H153)=0,"",SUM(G153:H153))</f>
        <v/>
      </c>
      <c r="S153" s="6">
        <f>IF(OR(Q153="",R153="",R153=0),"",I153/R153)</f>
        <v/>
      </c>
      <c r="T153" s="4">
        <f>IF(COUNTA(A153:O153)=0,"",IF(NOT(ISNUMBER(A153)),"Hesaba girmedi: tarih yok",IF(B153="","Hesaba girmedi: plaka yok",IF(AND(C153&lt;&gt;"Özmal",C153&lt;&gt;"Tedarikçi"),"Hesaba girmedi: mülkiyet seçilmedi",IF(NOT(ISNUMBER(I153)),"Hesaba girmedi: navlun yok",IF(AND(C153="Tedarikçi",NOT(ISNUMBER(N153))),"Hesaba girmedi: tedarikçiye ödenen yok",IF(P153="","Hesaba girmedi: gider yok",IF(AND(C153="Özmal",COUNTIF('Sabit giderler'!$A$2:$A$101,B153)=0),"Plaka Sabit giderler'de yok",IF(AND(C153="Tedarikçi",COUNTIF('Sabit giderler'!$A$2:$A$101,B153)&gt;0),"Plaka özmal listesinde, Tedarikçi seçilmiş",IF(AND(C153="Tedarikçi",COUNT(J153,L153)&gt;0),"Tedarikçi işinde yakıt ya da sürücü yazılı",IF(AND(C153="Özmal",ISNUMBER(N153)),"Özmal işte tedarikçiye ödenen yazılı",IF(R153="","Km yazılmadı",""))))))))))))</f>
        <v/>
      </c>
    </row>
    <row r="154">
      <c r="A154" s="3" t="n"/>
      <c r="B154" s="4" t="n"/>
      <c r="C154" s="4" t="n"/>
      <c r="D154" s="4" t="n"/>
      <c r="E154" s="4" t="n"/>
      <c r="F154" s="4" t="n"/>
      <c r="G154" s="5" t="n"/>
      <c r="H154" s="5" t="n"/>
      <c r="I154" s="6" t="n"/>
      <c r="J154" s="6" t="n"/>
      <c r="K154" s="6" t="n"/>
      <c r="L154" s="6" t="n"/>
      <c r="M154" s="6" t="n"/>
      <c r="N154" s="6" t="n"/>
      <c r="O154" s="4" t="n"/>
      <c r="P154" s="6">
        <f>IF(COUNT(J154:N154)=0,"",SUM(J154:N154))</f>
        <v/>
      </c>
      <c r="Q154" s="6">
        <f>IF(OR(NOT(ISNUMBER(A154)),B154="",AND(C154&lt;&gt;"Özmal",C154&lt;&gt;"Tedarikçi"),NOT(ISNUMBER(I154)),AND(C154="Tedarikçi",NOT(ISNUMBER(N154))),P154=""),"",I154-P154)</f>
        <v/>
      </c>
      <c r="R154" s="5">
        <f>IF(COUNT(G154:H154)=0,"",SUM(G154:H154))</f>
        <v/>
      </c>
      <c r="S154" s="6">
        <f>IF(OR(Q154="",R154="",R154=0),"",I154/R154)</f>
        <v/>
      </c>
      <c r="T154" s="4">
        <f>IF(COUNTA(A154:O154)=0,"",IF(NOT(ISNUMBER(A154)),"Hesaba girmedi: tarih yok",IF(B154="","Hesaba girmedi: plaka yok",IF(AND(C154&lt;&gt;"Özmal",C154&lt;&gt;"Tedarikçi"),"Hesaba girmedi: mülkiyet seçilmedi",IF(NOT(ISNUMBER(I154)),"Hesaba girmedi: navlun yok",IF(AND(C154="Tedarikçi",NOT(ISNUMBER(N154))),"Hesaba girmedi: tedarikçiye ödenen yok",IF(P154="","Hesaba girmedi: gider yok",IF(AND(C154="Özmal",COUNTIF('Sabit giderler'!$A$2:$A$101,B154)=0),"Plaka Sabit giderler'de yok",IF(AND(C154="Tedarikçi",COUNTIF('Sabit giderler'!$A$2:$A$101,B154)&gt;0),"Plaka özmal listesinde, Tedarikçi seçilmiş",IF(AND(C154="Tedarikçi",COUNT(J154,L154)&gt;0),"Tedarikçi işinde yakıt ya da sürücü yazılı",IF(AND(C154="Özmal",ISNUMBER(N154)),"Özmal işte tedarikçiye ödenen yazılı",IF(R154="","Km yazılmadı",""))))))))))))</f>
        <v/>
      </c>
    </row>
    <row r="155">
      <c r="A155" s="3" t="n"/>
      <c r="B155" s="4" t="n"/>
      <c r="C155" s="4" t="n"/>
      <c r="D155" s="4" t="n"/>
      <c r="E155" s="4" t="n"/>
      <c r="F155" s="4" t="n"/>
      <c r="G155" s="5" t="n"/>
      <c r="H155" s="5" t="n"/>
      <c r="I155" s="6" t="n"/>
      <c r="J155" s="6" t="n"/>
      <c r="K155" s="6" t="n"/>
      <c r="L155" s="6" t="n"/>
      <c r="M155" s="6" t="n"/>
      <c r="N155" s="6" t="n"/>
      <c r="O155" s="4" t="n"/>
      <c r="P155" s="6">
        <f>IF(COUNT(J155:N155)=0,"",SUM(J155:N155))</f>
        <v/>
      </c>
      <c r="Q155" s="6">
        <f>IF(OR(NOT(ISNUMBER(A155)),B155="",AND(C155&lt;&gt;"Özmal",C155&lt;&gt;"Tedarikçi"),NOT(ISNUMBER(I155)),AND(C155="Tedarikçi",NOT(ISNUMBER(N155))),P155=""),"",I155-P155)</f>
        <v/>
      </c>
      <c r="R155" s="5">
        <f>IF(COUNT(G155:H155)=0,"",SUM(G155:H155))</f>
        <v/>
      </c>
      <c r="S155" s="6">
        <f>IF(OR(Q155="",R155="",R155=0),"",I155/R155)</f>
        <v/>
      </c>
      <c r="T155" s="4">
        <f>IF(COUNTA(A155:O155)=0,"",IF(NOT(ISNUMBER(A155)),"Hesaba girmedi: tarih yok",IF(B155="","Hesaba girmedi: plaka yok",IF(AND(C155&lt;&gt;"Özmal",C155&lt;&gt;"Tedarikçi"),"Hesaba girmedi: mülkiyet seçilmedi",IF(NOT(ISNUMBER(I155)),"Hesaba girmedi: navlun yok",IF(AND(C155="Tedarikçi",NOT(ISNUMBER(N155))),"Hesaba girmedi: tedarikçiye ödenen yok",IF(P155="","Hesaba girmedi: gider yok",IF(AND(C155="Özmal",COUNTIF('Sabit giderler'!$A$2:$A$101,B155)=0),"Plaka Sabit giderler'de yok",IF(AND(C155="Tedarikçi",COUNTIF('Sabit giderler'!$A$2:$A$101,B155)&gt;0),"Plaka özmal listesinde, Tedarikçi seçilmiş",IF(AND(C155="Tedarikçi",COUNT(J155,L155)&gt;0),"Tedarikçi işinde yakıt ya da sürücü yazılı",IF(AND(C155="Özmal",ISNUMBER(N155)),"Özmal işte tedarikçiye ödenen yazılı",IF(R155="","Km yazılmadı",""))))))))))))</f>
        <v/>
      </c>
    </row>
    <row r="156">
      <c r="A156" s="3" t="n"/>
      <c r="B156" s="4" t="n"/>
      <c r="C156" s="4" t="n"/>
      <c r="D156" s="4" t="n"/>
      <c r="E156" s="4" t="n"/>
      <c r="F156" s="4" t="n"/>
      <c r="G156" s="5" t="n"/>
      <c r="H156" s="5" t="n"/>
      <c r="I156" s="6" t="n"/>
      <c r="J156" s="6" t="n"/>
      <c r="K156" s="6" t="n"/>
      <c r="L156" s="6" t="n"/>
      <c r="M156" s="6" t="n"/>
      <c r="N156" s="6" t="n"/>
      <c r="O156" s="4" t="n"/>
      <c r="P156" s="6">
        <f>IF(COUNT(J156:N156)=0,"",SUM(J156:N156))</f>
        <v/>
      </c>
      <c r="Q156" s="6">
        <f>IF(OR(NOT(ISNUMBER(A156)),B156="",AND(C156&lt;&gt;"Özmal",C156&lt;&gt;"Tedarikçi"),NOT(ISNUMBER(I156)),AND(C156="Tedarikçi",NOT(ISNUMBER(N156))),P156=""),"",I156-P156)</f>
        <v/>
      </c>
      <c r="R156" s="5">
        <f>IF(COUNT(G156:H156)=0,"",SUM(G156:H156))</f>
        <v/>
      </c>
      <c r="S156" s="6">
        <f>IF(OR(Q156="",R156="",R156=0),"",I156/R156)</f>
        <v/>
      </c>
      <c r="T156" s="4">
        <f>IF(COUNTA(A156:O156)=0,"",IF(NOT(ISNUMBER(A156)),"Hesaba girmedi: tarih yok",IF(B156="","Hesaba girmedi: plaka yok",IF(AND(C156&lt;&gt;"Özmal",C156&lt;&gt;"Tedarikçi"),"Hesaba girmedi: mülkiyet seçilmedi",IF(NOT(ISNUMBER(I156)),"Hesaba girmedi: navlun yok",IF(AND(C156="Tedarikçi",NOT(ISNUMBER(N156))),"Hesaba girmedi: tedarikçiye ödenen yok",IF(P156="","Hesaba girmedi: gider yok",IF(AND(C156="Özmal",COUNTIF('Sabit giderler'!$A$2:$A$101,B156)=0),"Plaka Sabit giderler'de yok",IF(AND(C156="Tedarikçi",COUNTIF('Sabit giderler'!$A$2:$A$101,B156)&gt;0),"Plaka özmal listesinde, Tedarikçi seçilmiş",IF(AND(C156="Tedarikçi",COUNT(J156,L156)&gt;0),"Tedarikçi işinde yakıt ya da sürücü yazılı",IF(AND(C156="Özmal",ISNUMBER(N156)),"Özmal işte tedarikçiye ödenen yazılı",IF(R156="","Km yazılmadı",""))))))))))))</f>
        <v/>
      </c>
    </row>
    <row r="157">
      <c r="A157" s="3" t="n"/>
      <c r="B157" s="4" t="n"/>
      <c r="C157" s="4" t="n"/>
      <c r="D157" s="4" t="n"/>
      <c r="E157" s="4" t="n"/>
      <c r="F157" s="4" t="n"/>
      <c r="G157" s="5" t="n"/>
      <c r="H157" s="5" t="n"/>
      <c r="I157" s="6" t="n"/>
      <c r="J157" s="6" t="n"/>
      <c r="K157" s="6" t="n"/>
      <c r="L157" s="6" t="n"/>
      <c r="M157" s="6" t="n"/>
      <c r="N157" s="6" t="n"/>
      <c r="O157" s="4" t="n"/>
      <c r="P157" s="6">
        <f>IF(COUNT(J157:N157)=0,"",SUM(J157:N157))</f>
        <v/>
      </c>
      <c r="Q157" s="6">
        <f>IF(OR(NOT(ISNUMBER(A157)),B157="",AND(C157&lt;&gt;"Özmal",C157&lt;&gt;"Tedarikçi"),NOT(ISNUMBER(I157)),AND(C157="Tedarikçi",NOT(ISNUMBER(N157))),P157=""),"",I157-P157)</f>
        <v/>
      </c>
      <c r="R157" s="5">
        <f>IF(COUNT(G157:H157)=0,"",SUM(G157:H157))</f>
        <v/>
      </c>
      <c r="S157" s="6">
        <f>IF(OR(Q157="",R157="",R157=0),"",I157/R157)</f>
        <v/>
      </c>
      <c r="T157" s="4">
        <f>IF(COUNTA(A157:O157)=0,"",IF(NOT(ISNUMBER(A157)),"Hesaba girmedi: tarih yok",IF(B157="","Hesaba girmedi: plaka yok",IF(AND(C157&lt;&gt;"Özmal",C157&lt;&gt;"Tedarikçi"),"Hesaba girmedi: mülkiyet seçilmedi",IF(NOT(ISNUMBER(I157)),"Hesaba girmedi: navlun yok",IF(AND(C157="Tedarikçi",NOT(ISNUMBER(N157))),"Hesaba girmedi: tedarikçiye ödenen yok",IF(P157="","Hesaba girmedi: gider yok",IF(AND(C157="Özmal",COUNTIF('Sabit giderler'!$A$2:$A$101,B157)=0),"Plaka Sabit giderler'de yok",IF(AND(C157="Tedarikçi",COUNTIF('Sabit giderler'!$A$2:$A$101,B157)&gt;0),"Plaka özmal listesinde, Tedarikçi seçilmiş",IF(AND(C157="Tedarikçi",COUNT(J157,L157)&gt;0),"Tedarikçi işinde yakıt ya da sürücü yazılı",IF(AND(C157="Özmal",ISNUMBER(N157)),"Özmal işte tedarikçiye ödenen yazılı",IF(R157="","Km yazılmadı",""))))))))))))</f>
        <v/>
      </c>
    </row>
    <row r="158">
      <c r="A158" s="3" t="n"/>
      <c r="B158" s="4" t="n"/>
      <c r="C158" s="4" t="n"/>
      <c r="D158" s="4" t="n"/>
      <c r="E158" s="4" t="n"/>
      <c r="F158" s="4" t="n"/>
      <c r="G158" s="5" t="n"/>
      <c r="H158" s="5" t="n"/>
      <c r="I158" s="6" t="n"/>
      <c r="J158" s="6" t="n"/>
      <c r="K158" s="6" t="n"/>
      <c r="L158" s="6" t="n"/>
      <c r="M158" s="6" t="n"/>
      <c r="N158" s="6" t="n"/>
      <c r="O158" s="4" t="n"/>
      <c r="P158" s="6">
        <f>IF(COUNT(J158:N158)=0,"",SUM(J158:N158))</f>
        <v/>
      </c>
      <c r="Q158" s="6">
        <f>IF(OR(NOT(ISNUMBER(A158)),B158="",AND(C158&lt;&gt;"Özmal",C158&lt;&gt;"Tedarikçi"),NOT(ISNUMBER(I158)),AND(C158="Tedarikçi",NOT(ISNUMBER(N158))),P158=""),"",I158-P158)</f>
        <v/>
      </c>
      <c r="R158" s="5">
        <f>IF(COUNT(G158:H158)=0,"",SUM(G158:H158))</f>
        <v/>
      </c>
      <c r="S158" s="6">
        <f>IF(OR(Q158="",R158="",R158=0),"",I158/R158)</f>
        <v/>
      </c>
      <c r="T158" s="4">
        <f>IF(COUNTA(A158:O158)=0,"",IF(NOT(ISNUMBER(A158)),"Hesaba girmedi: tarih yok",IF(B158="","Hesaba girmedi: plaka yok",IF(AND(C158&lt;&gt;"Özmal",C158&lt;&gt;"Tedarikçi"),"Hesaba girmedi: mülkiyet seçilmedi",IF(NOT(ISNUMBER(I158)),"Hesaba girmedi: navlun yok",IF(AND(C158="Tedarikçi",NOT(ISNUMBER(N158))),"Hesaba girmedi: tedarikçiye ödenen yok",IF(P158="","Hesaba girmedi: gider yok",IF(AND(C158="Özmal",COUNTIF('Sabit giderler'!$A$2:$A$101,B158)=0),"Plaka Sabit giderler'de yok",IF(AND(C158="Tedarikçi",COUNTIF('Sabit giderler'!$A$2:$A$101,B158)&gt;0),"Plaka özmal listesinde, Tedarikçi seçilmiş",IF(AND(C158="Tedarikçi",COUNT(J158,L158)&gt;0),"Tedarikçi işinde yakıt ya da sürücü yazılı",IF(AND(C158="Özmal",ISNUMBER(N158)),"Özmal işte tedarikçiye ödenen yazılı",IF(R158="","Km yazılmadı",""))))))))))))</f>
        <v/>
      </c>
    </row>
    <row r="159">
      <c r="A159" s="3" t="n"/>
      <c r="B159" s="4" t="n"/>
      <c r="C159" s="4" t="n"/>
      <c r="D159" s="4" t="n"/>
      <c r="E159" s="4" t="n"/>
      <c r="F159" s="4" t="n"/>
      <c r="G159" s="5" t="n"/>
      <c r="H159" s="5" t="n"/>
      <c r="I159" s="6" t="n"/>
      <c r="J159" s="6" t="n"/>
      <c r="K159" s="6" t="n"/>
      <c r="L159" s="6" t="n"/>
      <c r="M159" s="6" t="n"/>
      <c r="N159" s="6" t="n"/>
      <c r="O159" s="4" t="n"/>
      <c r="P159" s="6">
        <f>IF(COUNT(J159:N159)=0,"",SUM(J159:N159))</f>
        <v/>
      </c>
      <c r="Q159" s="6">
        <f>IF(OR(NOT(ISNUMBER(A159)),B159="",AND(C159&lt;&gt;"Özmal",C159&lt;&gt;"Tedarikçi"),NOT(ISNUMBER(I159)),AND(C159="Tedarikçi",NOT(ISNUMBER(N159))),P159=""),"",I159-P159)</f>
        <v/>
      </c>
      <c r="R159" s="5">
        <f>IF(COUNT(G159:H159)=0,"",SUM(G159:H159))</f>
        <v/>
      </c>
      <c r="S159" s="6">
        <f>IF(OR(Q159="",R159="",R159=0),"",I159/R159)</f>
        <v/>
      </c>
      <c r="T159" s="4">
        <f>IF(COUNTA(A159:O159)=0,"",IF(NOT(ISNUMBER(A159)),"Hesaba girmedi: tarih yok",IF(B159="","Hesaba girmedi: plaka yok",IF(AND(C159&lt;&gt;"Özmal",C159&lt;&gt;"Tedarikçi"),"Hesaba girmedi: mülkiyet seçilmedi",IF(NOT(ISNUMBER(I159)),"Hesaba girmedi: navlun yok",IF(AND(C159="Tedarikçi",NOT(ISNUMBER(N159))),"Hesaba girmedi: tedarikçiye ödenen yok",IF(P159="","Hesaba girmedi: gider yok",IF(AND(C159="Özmal",COUNTIF('Sabit giderler'!$A$2:$A$101,B159)=0),"Plaka Sabit giderler'de yok",IF(AND(C159="Tedarikçi",COUNTIF('Sabit giderler'!$A$2:$A$101,B159)&gt;0),"Plaka özmal listesinde, Tedarikçi seçilmiş",IF(AND(C159="Tedarikçi",COUNT(J159,L159)&gt;0),"Tedarikçi işinde yakıt ya da sürücü yazılı",IF(AND(C159="Özmal",ISNUMBER(N159)),"Özmal işte tedarikçiye ödenen yazılı",IF(R159="","Km yazılmadı",""))))))))))))</f>
        <v/>
      </c>
    </row>
    <row r="160">
      <c r="A160" s="3" t="n"/>
      <c r="B160" s="4" t="n"/>
      <c r="C160" s="4" t="n"/>
      <c r="D160" s="4" t="n"/>
      <c r="E160" s="4" t="n"/>
      <c r="F160" s="4" t="n"/>
      <c r="G160" s="5" t="n"/>
      <c r="H160" s="5" t="n"/>
      <c r="I160" s="6" t="n"/>
      <c r="J160" s="6" t="n"/>
      <c r="K160" s="6" t="n"/>
      <c r="L160" s="6" t="n"/>
      <c r="M160" s="6" t="n"/>
      <c r="N160" s="6" t="n"/>
      <c r="O160" s="4" t="n"/>
      <c r="P160" s="6">
        <f>IF(COUNT(J160:N160)=0,"",SUM(J160:N160))</f>
        <v/>
      </c>
      <c r="Q160" s="6">
        <f>IF(OR(NOT(ISNUMBER(A160)),B160="",AND(C160&lt;&gt;"Özmal",C160&lt;&gt;"Tedarikçi"),NOT(ISNUMBER(I160)),AND(C160="Tedarikçi",NOT(ISNUMBER(N160))),P160=""),"",I160-P160)</f>
        <v/>
      </c>
      <c r="R160" s="5">
        <f>IF(COUNT(G160:H160)=0,"",SUM(G160:H160))</f>
        <v/>
      </c>
      <c r="S160" s="6">
        <f>IF(OR(Q160="",R160="",R160=0),"",I160/R160)</f>
        <v/>
      </c>
      <c r="T160" s="4">
        <f>IF(COUNTA(A160:O160)=0,"",IF(NOT(ISNUMBER(A160)),"Hesaba girmedi: tarih yok",IF(B160="","Hesaba girmedi: plaka yok",IF(AND(C160&lt;&gt;"Özmal",C160&lt;&gt;"Tedarikçi"),"Hesaba girmedi: mülkiyet seçilmedi",IF(NOT(ISNUMBER(I160)),"Hesaba girmedi: navlun yok",IF(AND(C160="Tedarikçi",NOT(ISNUMBER(N160))),"Hesaba girmedi: tedarikçiye ödenen yok",IF(P160="","Hesaba girmedi: gider yok",IF(AND(C160="Özmal",COUNTIF('Sabit giderler'!$A$2:$A$101,B160)=0),"Plaka Sabit giderler'de yok",IF(AND(C160="Tedarikçi",COUNTIF('Sabit giderler'!$A$2:$A$101,B160)&gt;0),"Plaka özmal listesinde, Tedarikçi seçilmiş",IF(AND(C160="Tedarikçi",COUNT(J160,L160)&gt;0),"Tedarikçi işinde yakıt ya da sürücü yazılı",IF(AND(C160="Özmal",ISNUMBER(N160)),"Özmal işte tedarikçiye ödenen yazılı",IF(R160="","Km yazılmadı",""))))))))))))</f>
        <v/>
      </c>
    </row>
    <row r="161">
      <c r="A161" s="3" t="n"/>
      <c r="B161" s="4" t="n"/>
      <c r="C161" s="4" t="n"/>
      <c r="D161" s="4" t="n"/>
      <c r="E161" s="4" t="n"/>
      <c r="F161" s="4" t="n"/>
      <c r="G161" s="5" t="n"/>
      <c r="H161" s="5" t="n"/>
      <c r="I161" s="6" t="n"/>
      <c r="J161" s="6" t="n"/>
      <c r="K161" s="6" t="n"/>
      <c r="L161" s="6" t="n"/>
      <c r="M161" s="6" t="n"/>
      <c r="N161" s="6" t="n"/>
      <c r="O161" s="4" t="n"/>
      <c r="P161" s="6">
        <f>IF(COUNT(J161:N161)=0,"",SUM(J161:N161))</f>
        <v/>
      </c>
      <c r="Q161" s="6">
        <f>IF(OR(NOT(ISNUMBER(A161)),B161="",AND(C161&lt;&gt;"Özmal",C161&lt;&gt;"Tedarikçi"),NOT(ISNUMBER(I161)),AND(C161="Tedarikçi",NOT(ISNUMBER(N161))),P161=""),"",I161-P161)</f>
        <v/>
      </c>
      <c r="R161" s="5">
        <f>IF(COUNT(G161:H161)=0,"",SUM(G161:H161))</f>
        <v/>
      </c>
      <c r="S161" s="6">
        <f>IF(OR(Q161="",R161="",R161=0),"",I161/R161)</f>
        <v/>
      </c>
      <c r="T161" s="4">
        <f>IF(COUNTA(A161:O161)=0,"",IF(NOT(ISNUMBER(A161)),"Hesaba girmedi: tarih yok",IF(B161="","Hesaba girmedi: plaka yok",IF(AND(C161&lt;&gt;"Özmal",C161&lt;&gt;"Tedarikçi"),"Hesaba girmedi: mülkiyet seçilmedi",IF(NOT(ISNUMBER(I161)),"Hesaba girmedi: navlun yok",IF(AND(C161="Tedarikçi",NOT(ISNUMBER(N161))),"Hesaba girmedi: tedarikçiye ödenen yok",IF(P161="","Hesaba girmedi: gider yok",IF(AND(C161="Özmal",COUNTIF('Sabit giderler'!$A$2:$A$101,B161)=0),"Plaka Sabit giderler'de yok",IF(AND(C161="Tedarikçi",COUNTIF('Sabit giderler'!$A$2:$A$101,B161)&gt;0),"Plaka özmal listesinde, Tedarikçi seçilmiş",IF(AND(C161="Tedarikçi",COUNT(J161,L161)&gt;0),"Tedarikçi işinde yakıt ya da sürücü yazılı",IF(AND(C161="Özmal",ISNUMBER(N161)),"Özmal işte tedarikçiye ödenen yazılı",IF(R161="","Km yazılmadı",""))))))))))))</f>
        <v/>
      </c>
    </row>
    <row r="162">
      <c r="A162" s="3" t="n"/>
      <c r="B162" s="4" t="n"/>
      <c r="C162" s="4" t="n"/>
      <c r="D162" s="4" t="n"/>
      <c r="E162" s="4" t="n"/>
      <c r="F162" s="4" t="n"/>
      <c r="G162" s="5" t="n"/>
      <c r="H162" s="5" t="n"/>
      <c r="I162" s="6" t="n"/>
      <c r="J162" s="6" t="n"/>
      <c r="K162" s="6" t="n"/>
      <c r="L162" s="6" t="n"/>
      <c r="M162" s="6" t="n"/>
      <c r="N162" s="6" t="n"/>
      <c r="O162" s="4" t="n"/>
      <c r="P162" s="6">
        <f>IF(COUNT(J162:N162)=0,"",SUM(J162:N162))</f>
        <v/>
      </c>
      <c r="Q162" s="6">
        <f>IF(OR(NOT(ISNUMBER(A162)),B162="",AND(C162&lt;&gt;"Özmal",C162&lt;&gt;"Tedarikçi"),NOT(ISNUMBER(I162)),AND(C162="Tedarikçi",NOT(ISNUMBER(N162))),P162=""),"",I162-P162)</f>
        <v/>
      </c>
      <c r="R162" s="5">
        <f>IF(COUNT(G162:H162)=0,"",SUM(G162:H162))</f>
        <v/>
      </c>
      <c r="S162" s="6">
        <f>IF(OR(Q162="",R162="",R162=0),"",I162/R162)</f>
        <v/>
      </c>
      <c r="T162" s="4">
        <f>IF(COUNTA(A162:O162)=0,"",IF(NOT(ISNUMBER(A162)),"Hesaba girmedi: tarih yok",IF(B162="","Hesaba girmedi: plaka yok",IF(AND(C162&lt;&gt;"Özmal",C162&lt;&gt;"Tedarikçi"),"Hesaba girmedi: mülkiyet seçilmedi",IF(NOT(ISNUMBER(I162)),"Hesaba girmedi: navlun yok",IF(AND(C162="Tedarikçi",NOT(ISNUMBER(N162))),"Hesaba girmedi: tedarikçiye ödenen yok",IF(P162="","Hesaba girmedi: gider yok",IF(AND(C162="Özmal",COUNTIF('Sabit giderler'!$A$2:$A$101,B162)=0),"Plaka Sabit giderler'de yok",IF(AND(C162="Tedarikçi",COUNTIF('Sabit giderler'!$A$2:$A$101,B162)&gt;0),"Plaka özmal listesinde, Tedarikçi seçilmiş",IF(AND(C162="Tedarikçi",COUNT(J162,L162)&gt;0),"Tedarikçi işinde yakıt ya da sürücü yazılı",IF(AND(C162="Özmal",ISNUMBER(N162)),"Özmal işte tedarikçiye ödenen yazılı",IF(R162="","Km yazılmadı",""))))))))))))</f>
        <v/>
      </c>
    </row>
    <row r="163">
      <c r="A163" s="3" t="n"/>
      <c r="B163" s="4" t="n"/>
      <c r="C163" s="4" t="n"/>
      <c r="D163" s="4" t="n"/>
      <c r="E163" s="4" t="n"/>
      <c r="F163" s="4" t="n"/>
      <c r="G163" s="5" t="n"/>
      <c r="H163" s="5" t="n"/>
      <c r="I163" s="6" t="n"/>
      <c r="J163" s="6" t="n"/>
      <c r="K163" s="6" t="n"/>
      <c r="L163" s="6" t="n"/>
      <c r="M163" s="6" t="n"/>
      <c r="N163" s="6" t="n"/>
      <c r="O163" s="4" t="n"/>
      <c r="P163" s="6">
        <f>IF(COUNT(J163:N163)=0,"",SUM(J163:N163))</f>
        <v/>
      </c>
      <c r="Q163" s="6">
        <f>IF(OR(NOT(ISNUMBER(A163)),B163="",AND(C163&lt;&gt;"Özmal",C163&lt;&gt;"Tedarikçi"),NOT(ISNUMBER(I163)),AND(C163="Tedarikçi",NOT(ISNUMBER(N163))),P163=""),"",I163-P163)</f>
        <v/>
      </c>
      <c r="R163" s="5">
        <f>IF(COUNT(G163:H163)=0,"",SUM(G163:H163))</f>
        <v/>
      </c>
      <c r="S163" s="6">
        <f>IF(OR(Q163="",R163="",R163=0),"",I163/R163)</f>
        <v/>
      </c>
      <c r="T163" s="4">
        <f>IF(COUNTA(A163:O163)=0,"",IF(NOT(ISNUMBER(A163)),"Hesaba girmedi: tarih yok",IF(B163="","Hesaba girmedi: plaka yok",IF(AND(C163&lt;&gt;"Özmal",C163&lt;&gt;"Tedarikçi"),"Hesaba girmedi: mülkiyet seçilmedi",IF(NOT(ISNUMBER(I163)),"Hesaba girmedi: navlun yok",IF(AND(C163="Tedarikçi",NOT(ISNUMBER(N163))),"Hesaba girmedi: tedarikçiye ödenen yok",IF(P163="","Hesaba girmedi: gider yok",IF(AND(C163="Özmal",COUNTIF('Sabit giderler'!$A$2:$A$101,B163)=0),"Plaka Sabit giderler'de yok",IF(AND(C163="Tedarikçi",COUNTIF('Sabit giderler'!$A$2:$A$101,B163)&gt;0),"Plaka özmal listesinde, Tedarikçi seçilmiş",IF(AND(C163="Tedarikçi",COUNT(J163,L163)&gt;0),"Tedarikçi işinde yakıt ya da sürücü yazılı",IF(AND(C163="Özmal",ISNUMBER(N163)),"Özmal işte tedarikçiye ödenen yazılı",IF(R163="","Km yazılmadı",""))))))))))))</f>
        <v/>
      </c>
    </row>
    <row r="164">
      <c r="A164" s="3" t="n"/>
      <c r="B164" s="4" t="n"/>
      <c r="C164" s="4" t="n"/>
      <c r="D164" s="4" t="n"/>
      <c r="E164" s="4" t="n"/>
      <c r="F164" s="4" t="n"/>
      <c r="G164" s="5" t="n"/>
      <c r="H164" s="5" t="n"/>
      <c r="I164" s="6" t="n"/>
      <c r="J164" s="6" t="n"/>
      <c r="K164" s="6" t="n"/>
      <c r="L164" s="6" t="n"/>
      <c r="M164" s="6" t="n"/>
      <c r="N164" s="6" t="n"/>
      <c r="O164" s="4" t="n"/>
      <c r="P164" s="6">
        <f>IF(COUNT(J164:N164)=0,"",SUM(J164:N164))</f>
        <v/>
      </c>
      <c r="Q164" s="6">
        <f>IF(OR(NOT(ISNUMBER(A164)),B164="",AND(C164&lt;&gt;"Özmal",C164&lt;&gt;"Tedarikçi"),NOT(ISNUMBER(I164)),AND(C164="Tedarikçi",NOT(ISNUMBER(N164))),P164=""),"",I164-P164)</f>
        <v/>
      </c>
      <c r="R164" s="5">
        <f>IF(COUNT(G164:H164)=0,"",SUM(G164:H164))</f>
        <v/>
      </c>
      <c r="S164" s="6">
        <f>IF(OR(Q164="",R164="",R164=0),"",I164/R164)</f>
        <v/>
      </c>
      <c r="T164" s="4">
        <f>IF(COUNTA(A164:O164)=0,"",IF(NOT(ISNUMBER(A164)),"Hesaba girmedi: tarih yok",IF(B164="","Hesaba girmedi: plaka yok",IF(AND(C164&lt;&gt;"Özmal",C164&lt;&gt;"Tedarikçi"),"Hesaba girmedi: mülkiyet seçilmedi",IF(NOT(ISNUMBER(I164)),"Hesaba girmedi: navlun yok",IF(AND(C164="Tedarikçi",NOT(ISNUMBER(N164))),"Hesaba girmedi: tedarikçiye ödenen yok",IF(P164="","Hesaba girmedi: gider yok",IF(AND(C164="Özmal",COUNTIF('Sabit giderler'!$A$2:$A$101,B164)=0),"Plaka Sabit giderler'de yok",IF(AND(C164="Tedarikçi",COUNTIF('Sabit giderler'!$A$2:$A$101,B164)&gt;0),"Plaka özmal listesinde, Tedarikçi seçilmiş",IF(AND(C164="Tedarikçi",COUNT(J164,L164)&gt;0),"Tedarikçi işinde yakıt ya da sürücü yazılı",IF(AND(C164="Özmal",ISNUMBER(N164)),"Özmal işte tedarikçiye ödenen yazılı",IF(R164="","Km yazılmadı",""))))))))))))</f>
        <v/>
      </c>
    </row>
    <row r="165">
      <c r="A165" s="3" t="n"/>
      <c r="B165" s="4" t="n"/>
      <c r="C165" s="4" t="n"/>
      <c r="D165" s="4" t="n"/>
      <c r="E165" s="4" t="n"/>
      <c r="F165" s="4" t="n"/>
      <c r="G165" s="5" t="n"/>
      <c r="H165" s="5" t="n"/>
      <c r="I165" s="6" t="n"/>
      <c r="J165" s="6" t="n"/>
      <c r="K165" s="6" t="n"/>
      <c r="L165" s="6" t="n"/>
      <c r="M165" s="6" t="n"/>
      <c r="N165" s="6" t="n"/>
      <c r="O165" s="4" t="n"/>
      <c r="P165" s="6">
        <f>IF(COUNT(J165:N165)=0,"",SUM(J165:N165))</f>
        <v/>
      </c>
      <c r="Q165" s="6">
        <f>IF(OR(NOT(ISNUMBER(A165)),B165="",AND(C165&lt;&gt;"Özmal",C165&lt;&gt;"Tedarikçi"),NOT(ISNUMBER(I165)),AND(C165="Tedarikçi",NOT(ISNUMBER(N165))),P165=""),"",I165-P165)</f>
        <v/>
      </c>
      <c r="R165" s="5">
        <f>IF(COUNT(G165:H165)=0,"",SUM(G165:H165))</f>
        <v/>
      </c>
      <c r="S165" s="6">
        <f>IF(OR(Q165="",R165="",R165=0),"",I165/R165)</f>
        <v/>
      </c>
      <c r="T165" s="4">
        <f>IF(COUNTA(A165:O165)=0,"",IF(NOT(ISNUMBER(A165)),"Hesaba girmedi: tarih yok",IF(B165="","Hesaba girmedi: plaka yok",IF(AND(C165&lt;&gt;"Özmal",C165&lt;&gt;"Tedarikçi"),"Hesaba girmedi: mülkiyet seçilmedi",IF(NOT(ISNUMBER(I165)),"Hesaba girmedi: navlun yok",IF(AND(C165="Tedarikçi",NOT(ISNUMBER(N165))),"Hesaba girmedi: tedarikçiye ödenen yok",IF(P165="","Hesaba girmedi: gider yok",IF(AND(C165="Özmal",COUNTIF('Sabit giderler'!$A$2:$A$101,B165)=0),"Plaka Sabit giderler'de yok",IF(AND(C165="Tedarikçi",COUNTIF('Sabit giderler'!$A$2:$A$101,B165)&gt;0),"Plaka özmal listesinde, Tedarikçi seçilmiş",IF(AND(C165="Tedarikçi",COUNT(J165,L165)&gt;0),"Tedarikçi işinde yakıt ya da sürücü yazılı",IF(AND(C165="Özmal",ISNUMBER(N165)),"Özmal işte tedarikçiye ödenen yazılı",IF(R165="","Km yazılmadı",""))))))))))))</f>
        <v/>
      </c>
    </row>
    <row r="166">
      <c r="A166" s="3" t="n"/>
      <c r="B166" s="4" t="n"/>
      <c r="C166" s="4" t="n"/>
      <c r="D166" s="4" t="n"/>
      <c r="E166" s="4" t="n"/>
      <c r="F166" s="4" t="n"/>
      <c r="G166" s="5" t="n"/>
      <c r="H166" s="5" t="n"/>
      <c r="I166" s="6" t="n"/>
      <c r="J166" s="6" t="n"/>
      <c r="K166" s="6" t="n"/>
      <c r="L166" s="6" t="n"/>
      <c r="M166" s="6" t="n"/>
      <c r="N166" s="6" t="n"/>
      <c r="O166" s="4" t="n"/>
      <c r="P166" s="6">
        <f>IF(COUNT(J166:N166)=0,"",SUM(J166:N166))</f>
        <v/>
      </c>
      <c r="Q166" s="6">
        <f>IF(OR(NOT(ISNUMBER(A166)),B166="",AND(C166&lt;&gt;"Özmal",C166&lt;&gt;"Tedarikçi"),NOT(ISNUMBER(I166)),AND(C166="Tedarikçi",NOT(ISNUMBER(N166))),P166=""),"",I166-P166)</f>
        <v/>
      </c>
      <c r="R166" s="5">
        <f>IF(COUNT(G166:H166)=0,"",SUM(G166:H166))</f>
        <v/>
      </c>
      <c r="S166" s="6">
        <f>IF(OR(Q166="",R166="",R166=0),"",I166/R166)</f>
        <v/>
      </c>
      <c r="T166" s="4">
        <f>IF(COUNTA(A166:O166)=0,"",IF(NOT(ISNUMBER(A166)),"Hesaba girmedi: tarih yok",IF(B166="","Hesaba girmedi: plaka yok",IF(AND(C166&lt;&gt;"Özmal",C166&lt;&gt;"Tedarikçi"),"Hesaba girmedi: mülkiyet seçilmedi",IF(NOT(ISNUMBER(I166)),"Hesaba girmedi: navlun yok",IF(AND(C166="Tedarikçi",NOT(ISNUMBER(N166))),"Hesaba girmedi: tedarikçiye ödenen yok",IF(P166="","Hesaba girmedi: gider yok",IF(AND(C166="Özmal",COUNTIF('Sabit giderler'!$A$2:$A$101,B166)=0),"Plaka Sabit giderler'de yok",IF(AND(C166="Tedarikçi",COUNTIF('Sabit giderler'!$A$2:$A$101,B166)&gt;0),"Plaka özmal listesinde, Tedarikçi seçilmiş",IF(AND(C166="Tedarikçi",COUNT(J166,L166)&gt;0),"Tedarikçi işinde yakıt ya da sürücü yazılı",IF(AND(C166="Özmal",ISNUMBER(N166)),"Özmal işte tedarikçiye ödenen yazılı",IF(R166="","Km yazılmadı",""))))))))))))</f>
        <v/>
      </c>
    </row>
    <row r="167">
      <c r="A167" s="3" t="n"/>
      <c r="B167" s="4" t="n"/>
      <c r="C167" s="4" t="n"/>
      <c r="D167" s="4" t="n"/>
      <c r="E167" s="4" t="n"/>
      <c r="F167" s="4" t="n"/>
      <c r="G167" s="5" t="n"/>
      <c r="H167" s="5" t="n"/>
      <c r="I167" s="6" t="n"/>
      <c r="J167" s="6" t="n"/>
      <c r="K167" s="6" t="n"/>
      <c r="L167" s="6" t="n"/>
      <c r="M167" s="6" t="n"/>
      <c r="N167" s="6" t="n"/>
      <c r="O167" s="4" t="n"/>
      <c r="P167" s="6">
        <f>IF(COUNT(J167:N167)=0,"",SUM(J167:N167))</f>
        <v/>
      </c>
      <c r="Q167" s="6">
        <f>IF(OR(NOT(ISNUMBER(A167)),B167="",AND(C167&lt;&gt;"Özmal",C167&lt;&gt;"Tedarikçi"),NOT(ISNUMBER(I167)),AND(C167="Tedarikçi",NOT(ISNUMBER(N167))),P167=""),"",I167-P167)</f>
        <v/>
      </c>
      <c r="R167" s="5">
        <f>IF(COUNT(G167:H167)=0,"",SUM(G167:H167))</f>
        <v/>
      </c>
      <c r="S167" s="6">
        <f>IF(OR(Q167="",R167="",R167=0),"",I167/R167)</f>
        <v/>
      </c>
      <c r="T167" s="4">
        <f>IF(COUNTA(A167:O167)=0,"",IF(NOT(ISNUMBER(A167)),"Hesaba girmedi: tarih yok",IF(B167="","Hesaba girmedi: plaka yok",IF(AND(C167&lt;&gt;"Özmal",C167&lt;&gt;"Tedarikçi"),"Hesaba girmedi: mülkiyet seçilmedi",IF(NOT(ISNUMBER(I167)),"Hesaba girmedi: navlun yok",IF(AND(C167="Tedarikçi",NOT(ISNUMBER(N167))),"Hesaba girmedi: tedarikçiye ödenen yok",IF(P167="","Hesaba girmedi: gider yok",IF(AND(C167="Özmal",COUNTIF('Sabit giderler'!$A$2:$A$101,B167)=0),"Plaka Sabit giderler'de yok",IF(AND(C167="Tedarikçi",COUNTIF('Sabit giderler'!$A$2:$A$101,B167)&gt;0),"Plaka özmal listesinde, Tedarikçi seçilmiş",IF(AND(C167="Tedarikçi",COUNT(J167,L167)&gt;0),"Tedarikçi işinde yakıt ya da sürücü yazılı",IF(AND(C167="Özmal",ISNUMBER(N167)),"Özmal işte tedarikçiye ödenen yazılı",IF(R167="","Km yazılmadı",""))))))))))))</f>
        <v/>
      </c>
    </row>
    <row r="168">
      <c r="A168" s="3" t="n"/>
      <c r="B168" s="4" t="n"/>
      <c r="C168" s="4" t="n"/>
      <c r="D168" s="4" t="n"/>
      <c r="E168" s="4" t="n"/>
      <c r="F168" s="4" t="n"/>
      <c r="G168" s="5" t="n"/>
      <c r="H168" s="5" t="n"/>
      <c r="I168" s="6" t="n"/>
      <c r="J168" s="6" t="n"/>
      <c r="K168" s="6" t="n"/>
      <c r="L168" s="6" t="n"/>
      <c r="M168" s="6" t="n"/>
      <c r="N168" s="6" t="n"/>
      <c r="O168" s="4" t="n"/>
      <c r="P168" s="6">
        <f>IF(COUNT(J168:N168)=0,"",SUM(J168:N168))</f>
        <v/>
      </c>
      <c r="Q168" s="6">
        <f>IF(OR(NOT(ISNUMBER(A168)),B168="",AND(C168&lt;&gt;"Özmal",C168&lt;&gt;"Tedarikçi"),NOT(ISNUMBER(I168)),AND(C168="Tedarikçi",NOT(ISNUMBER(N168))),P168=""),"",I168-P168)</f>
        <v/>
      </c>
      <c r="R168" s="5">
        <f>IF(COUNT(G168:H168)=0,"",SUM(G168:H168))</f>
        <v/>
      </c>
      <c r="S168" s="6">
        <f>IF(OR(Q168="",R168="",R168=0),"",I168/R168)</f>
        <v/>
      </c>
      <c r="T168" s="4">
        <f>IF(COUNTA(A168:O168)=0,"",IF(NOT(ISNUMBER(A168)),"Hesaba girmedi: tarih yok",IF(B168="","Hesaba girmedi: plaka yok",IF(AND(C168&lt;&gt;"Özmal",C168&lt;&gt;"Tedarikçi"),"Hesaba girmedi: mülkiyet seçilmedi",IF(NOT(ISNUMBER(I168)),"Hesaba girmedi: navlun yok",IF(AND(C168="Tedarikçi",NOT(ISNUMBER(N168))),"Hesaba girmedi: tedarikçiye ödenen yok",IF(P168="","Hesaba girmedi: gider yok",IF(AND(C168="Özmal",COUNTIF('Sabit giderler'!$A$2:$A$101,B168)=0),"Plaka Sabit giderler'de yok",IF(AND(C168="Tedarikçi",COUNTIF('Sabit giderler'!$A$2:$A$101,B168)&gt;0),"Plaka özmal listesinde, Tedarikçi seçilmiş",IF(AND(C168="Tedarikçi",COUNT(J168,L168)&gt;0),"Tedarikçi işinde yakıt ya da sürücü yazılı",IF(AND(C168="Özmal",ISNUMBER(N168)),"Özmal işte tedarikçiye ödenen yazılı",IF(R168="","Km yazılmadı",""))))))))))))</f>
        <v/>
      </c>
    </row>
    <row r="169">
      <c r="A169" s="3" t="n"/>
      <c r="B169" s="4" t="n"/>
      <c r="C169" s="4" t="n"/>
      <c r="D169" s="4" t="n"/>
      <c r="E169" s="4" t="n"/>
      <c r="F169" s="4" t="n"/>
      <c r="G169" s="5" t="n"/>
      <c r="H169" s="5" t="n"/>
      <c r="I169" s="6" t="n"/>
      <c r="J169" s="6" t="n"/>
      <c r="K169" s="6" t="n"/>
      <c r="L169" s="6" t="n"/>
      <c r="M169" s="6" t="n"/>
      <c r="N169" s="6" t="n"/>
      <c r="O169" s="4" t="n"/>
      <c r="P169" s="6">
        <f>IF(COUNT(J169:N169)=0,"",SUM(J169:N169))</f>
        <v/>
      </c>
      <c r="Q169" s="6">
        <f>IF(OR(NOT(ISNUMBER(A169)),B169="",AND(C169&lt;&gt;"Özmal",C169&lt;&gt;"Tedarikçi"),NOT(ISNUMBER(I169)),AND(C169="Tedarikçi",NOT(ISNUMBER(N169))),P169=""),"",I169-P169)</f>
        <v/>
      </c>
      <c r="R169" s="5">
        <f>IF(COUNT(G169:H169)=0,"",SUM(G169:H169))</f>
        <v/>
      </c>
      <c r="S169" s="6">
        <f>IF(OR(Q169="",R169="",R169=0),"",I169/R169)</f>
        <v/>
      </c>
      <c r="T169" s="4">
        <f>IF(COUNTA(A169:O169)=0,"",IF(NOT(ISNUMBER(A169)),"Hesaba girmedi: tarih yok",IF(B169="","Hesaba girmedi: plaka yok",IF(AND(C169&lt;&gt;"Özmal",C169&lt;&gt;"Tedarikçi"),"Hesaba girmedi: mülkiyet seçilmedi",IF(NOT(ISNUMBER(I169)),"Hesaba girmedi: navlun yok",IF(AND(C169="Tedarikçi",NOT(ISNUMBER(N169))),"Hesaba girmedi: tedarikçiye ödenen yok",IF(P169="","Hesaba girmedi: gider yok",IF(AND(C169="Özmal",COUNTIF('Sabit giderler'!$A$2:$A$101,B169)=0),"Plaka Sabit giderler'de yok",IF(AND(C169="Tedarikçi",COUNTIF('Sabit giderler'!$A$2:$A$101,B169)&gt;0),"Plaka özmal listesinde, Tedarikçi seçilmiş",IF(AND(C169="Tedarikçi",COUNT(J169,L169)&gt;0),"Tedarikçi işinde yakıt ya da sürücü yazılı",IF(AND(C169="Özmal",ISNUMBER(N169)),"Özmal işte tedarikçiye ödenen yazılı",IF(R169="","Km yazılmadı",""))))))))))))</f>
        <v/>
      </c>
    </row>
    <row r="170">
      <c r="A170" s="3" t="n"/>
      <c r="B170" s="4" t="n"/>
      <c r="C170" s="4" t="n"/>
      <c r="D170" s="4" t="n"/>
      <c r="E170" s="4" t="n"/>
      <c r="F170" s="4" t="n"/>
      <c r="G170" s="5" t="n"/>
      <c r="H170" s="5" t="n"/>
      <c r="I170" s="6" t="n"/>
      <c r="J170" s="6" t="n"/>
      <c r="K170" s="6" t="n"/>
      <c r="L170" s="6" t="n"/>
      <c r="M170" s="6" t="n"/>
      <c r="N170" s="6" t="n"/>
      <c r="O170" s="4" t="n"/>
      <c r="P170" s="6">
        <f>IF(COUNT(J170:N170)=0,"",SUM(J170:N170))</f>
        <v/>
      </c>
      <c r="Q170" s="6">
        <f>IF(OR(NOT(ISNUMBER(A170)),B170="",AND(C170&lt;&gt;"Özmal",C170&lt;&gt;"Tedarikçi"),NOT(ISNUMBER(I170)),AND(C170="Tedarikçi",NOT(ISNUMBER(N170))),P170=""),"",I170-P170)</f>
        <v/>
      </c>
      <c r="R170" s="5">
        <f>IF(COUNT(G170:H170)=0,"",SUM(G170:H170))</f>
        <v/>
      </c>
      <c r="S170" s="6">
        <f>IF(OR(Q170="",R170="",R170=0),"",I170/R170)</f>
        <v/>
      </c>
      <c r="T170" s="4">
        <f>IF(COUNTA(A170:O170)=0,"",IF(NOT(ISNUMBER(A170)),"Hesaba girmedi: tarih yok",IF(B170="","Hesaba girmedi: plaka yok",IF(AND(C170&lt;&gt;"Özmal",C170&lt;&gt;"Tedarikçi"),"Hesaba girmedi: mülkiyet seçilmedi",IF(NOT(ISNUMBER(I170)),"Hesaba girmedi: navlun yok",IF(AND(C170="Tedarikçi",NOT(ISNUMBER(N170))),"Hesaba girmedi: tedarikçiye ödenen yok",IF(P170="","Hesaba girmedi: gider yok",IF(AND(C170="Özmal",COUNTIF('Sabit giderler'!$A$2:$A$101,B170)=0),"Plaka Sabit giderler'de yok",IF(AND(C170="Tedarikçi",COUNTIF('Sabit giderler'!$A$2:$A$101,B170)&gt;0),"Plaka özmal listesinde, Tedarikçi seçilmiş",IF(AND(C170="Tedarikçi",COUNT(J170,L170)&gt;0),"Tedarikçi işinde yakıt ya da sürücü yazılı",IF(AND(C170="Özmal",ISNUMBER(N170)),"Özmal işte tedarikçiye ödenen yazılı",IF(R170="","Km yazılmadı",""))))))))))))</f>
        <v/>
      </c>
    </row>
    <row r="171">
      <c r="A171" s="3" t="n"/>
      <c r="B171" s="4" t="n"/>
      <c r="C171" s="4" t="n"/>
      <c r="D171" s="4" t="n"/>
      <c r="E171" s="4" t="n"/>
      <c r="F171" s="4" t="n"/>
      <c r="G171" s="5" t="n"/>
      <c r="H171" s="5" t="n"/>
      <c r="I171" s="6" t="n"/>
      <c r="J171" s="6" t="n"/>
      <c r="K171" s="6" t="n"/>
      <c r="L171" s="6" t="n"/>
      <c r="M171" s="6" t="n"/>
      <c r="N171" s="6" t="n"/>
      <c r="O171" s="4" t="n"/>
      <c r="P171" s="6">
        <f>IF(COUNT(J171:N171)=0,"",SUM(J171:N171))</f>
        <v/>
      </c>
      <c r="Q171" s="6">
        <f>IF(OR(NOT(ISNUMBER(A171)),B171="",AND(C171&lt;&gt;"Özmal",C171&lt;&gt;"Tedarikçi"),NOT(ISNUMBER(I171)),AND(C171="Tedarikçi",NOT(ISNUMBER(N171))),P171=""),"",I171-P171)</f>
        <v/>
      </c>
      <c r="R171" s="5">
        <f>IF(COUNT(G171:H171)=0,"",SUM(G171:H171))</f>
        <v/>
      </c>
      <c r="S171" s="6">
        <f>IF(OR(Q171="",R171="",R171=0),"",I171/R171)</f>
        <v/>
      </c>
      <c r="T171" s="4">
        <f>IF(COUNTA(A171:O171)=0,"",IF(NOT(ISNUMBER(A171)),"Hesaba girmedi: tarih yok",IF(B171="","Hesaba girmedi: plaka yok",IF(AND(C171&lt;&gt;"Özmal",C171&lt;&gt;"Tedarikçi"),"Hesaba girmedi: mülkiyet seçilmedi",IF(NOT(ISNUMBER(I171)),"Hesaba girmedi: navlun yok",IF(AND(C171="Tedarikçi",NOT(ISNUMBER(N171))),"Hesaba girmedi: tedarikçiye ödenen yok",IF(P171="","Hesaba girmedi: gider yok",IF(AND(C171="Özmal",COUNTIF('Sabit giderler'!$A$2:$A$101,B171)=0),"Plaka Sabit giderler'de yok",IF(AND(C171="Tedarikçi",COUNTIF('Sabit giderler'!$A$2:$A$101,B171)&gt;0),"Plaka özmal listesinde, Tedarikçi seçilmiş",IF(AND(C171="Tedarikçi",COUNT(J171,L171)&gt;0),"Tedarikçi işinde yakıt ya da sürücü yazılı",IF(AND(C171="Özmal",ISNUMBER(N171)),"Özmal işte tedarikçiye ödenen yazılı",IF(R171="","Km yazılmadı",""))))))))))))</f>
        <v/>
      </c>
    </row>
    <row r="172">
      <c r="A172" s="3" t="n"/>
      <c r="B172" s="4" t="n"/>
      <c r="C172" s="4" t="n"/>
      <c r="D172" s="4" t="n"/>
      <c r="E172" s="4" t="n"/>
      <c r="F172" s="4" t="n"/>
      <c r="G172" s="5" t="n"/>
      <c r="H172" s="5" t="n"/>
      <c r="I172" s="6" t="n"/>
      <c r="J172" s="6" t="n"/>
      <c r="K172" s="6" t="n"/>
      <c r="L172" s="6" t="n"/>
      <c r="M172" s="6" t="n"/>
      <c r="N172" s="6" t="n"/>
      <c r="O172" s="4" t="n"/>
      <c r="P172" s="6">
        <f>IF(COUNT(J172:N172)=0,"",SUM(J172:N172))</f>
        <v/>
      </c>
      <c r="Q172" s="6">
        <f>IF(OR(NOT(ISNUMBER(A172)),B172="",AND(C172&lt;&gt;"Özmal",C172&lt;&gt;"Tedarikçi"),NOT(ISNUMBER(I172)),AND(C172="Tedarikçi",NOT(ISNUMBER(N172))),P172=""),"",I172-P172)</f>
        <v/>
      </c>
      <c r="R172" s="5">
        <f>IF(COUNT(G172:H172)=0,"",SUM(G172:H172))</f>
        <v/>
      </c>
      <c r="S172" s="6">
        <f>IF(OR(Q172="",R172="",R172=0),"",I172/R172)</f>
        <v/>
      </c>
      <c r="T172" s="4">
        <f>IF(COUNTA(A172:O172)=0,"",IF(NOT(ISNUMBER(A172)),"Hesaba girmedi: tarih yok",IF(B172="","Hesaba girmedi: plaka yok",IF(AND(C172&lt;&gt;"Özmal",C172&lt;&gt;"Tedarikçi"),"Hesaba girmedi: mülkiyet seçilmedi",IF(NOT(ISNUMBER(I172)),"Hesaba girmedi: navlun yok",IF(AND(C172="Tedarikçi",NOT(ISNUMBER(N172))),"Hesaba girmedi: tedarikçiye ödenen yok",IF(P172="","Hesaba girmedi: gider yok",IF(AND(C172="Özmal",COUNTIF('Sabit giderler'!$A$2:$A$101,B172)=0),"Plaka Sabit giderler'de yok",IF(AND(C172="Tedarikçi",COUNTIF('Sabit giderler'!$A$2:$A$101,B172)&gt;0),"Plaka özmal listesinde, Tedarikçi seçilmiş",IF(AND(C172="Tedarikçi",COUNT(J172,L172)&gt;0),"Tedarikçi işinde yakıt ya da sürücü yazılı",IF(AND(C172="Özmal",ISNUMBER(N172)),"Özmal işte tedarikçiye ödenen yazılı",IF(R172="","Km yazılmadı",""))))))))))))</f>
        <v/>
      </c>
    </row>
    <row r="173">
      <c r="A173" s="3" t="n"/>
      <c r="B173" s="4" t="n"/>
      <c r="C173" s="4" t="n"/>
      <c r="D173" s="4" t="n"/>
      <c r="E173" s="4" t="n"/>
      <c r="F173" s="4" t="n"/>
      <c r="G173" s="5" t="n"/>
      <c r="H173" s="5" t="n"/>
      <c r="I173" s="6" t="n"/>
      <c r="J173" s="6" t="n"/>
      <c r="K173" s="6" t="n"/>
      <c r="L173" s="6" t="n"/>
      <c r="M173" s="6" t="n"/>
      <c r="N173" s="6" t="n"/>
      <c r="O173" s="4" t="n"/>
      <c r="P173" s="6">
        <f>IF(COUNT(J173:N173)=0,"",SUM(J173:N173))</f>
        <v/>
      </c>
      <c r="Q173" s="6">
        <f>IF(OR(NOT(ISNUMBER(A173)),B173="",AND(C173&lt;&gt;"Özmal",C173&lt;&gt;"Tedarikçi"),NOT(ISNUMBER(I173)),AND(C173="Tedarikçi",NOT(ISNUMBER(N173))),P173=""),"",I173-P173)</f>
        <v/>
      </c>
      <c r="R173" s="5">
        <f>IF(COUNT(G173:H173)=0,"",SUM(G173:H173))</f>
        <v/>
      </c>
      <c r="S173" s="6">
        <f>IF(OR(Q173="",R173="",R173=0),"",I173/R173)</f>
        <v/>
      </c>
      <c r="T173" s="4">
        <f>IF(COUNTA(A173:O173)=0,"",IF(NOT(ISNUMBER(A173)),"Hesaba girmedi: tarih yok",IF(B173="","Hesaba girmedi: plaka yok",IF(AND(C173&lt;&gt;"Özmal",C173&lt;&gt;"Tedarikçi"),"Hesaba girmedi: mülkiyet seçilmedi",IF(NOT(ISNUMBER(I173)),"Hesaba girmedi: navlun yok",IF(AND(C173="Tedarikçi",NOT(ISNUMBER(N173))),"Hesaba girmedi: tedarikçiye ödenen yok",IF(P173="","Hesaba girmedi: gider yok",IF(AND(C173="Özmal",COUNTIF('Sabit giderler'!$A$2:$A$101,B173)=0),"Plaka Sabit giderler'de yok",IF(AND(C173="Tedarikçi",COUNTIF('Sabit giderler'!$A$2:$A$101,B173)&gt;0),"Plaka özmal listesinde, Tedarikçi seçilmiş",IF(AND(C173="Tedarikçi",COUNT(J173,L173)&gt;0),"Tedarikçi işinde yakıt ya da sürücü yazılı",IF(AND(C173="Özmal",ISNUMBER(N173)),"Özmal işte tedarikçiye ödenen yazılı",IF(R173="","Km yazılmadı",""))))))))))))</f>
        <v/>
      </c>
    </row>
    <row r="174">
      <c r="A174" s="3" t="n"/>
      <c r="B174" s="4" t="n"/>
      <c r="C174" s="4" t="n"/>
      <c r="D174" s="4" t="n"/>
      <c r="E174" s="4" t="n"/>
      <c r="F174" s="4" t="n"/>
      <c r="G174" s="5" t="n"/>
      <c r="H174" s="5" t="n"/>
      <c r="I174" s="6" t="n"/>
      <c r="J174" s="6" t="n"/>
      <c r="K174" s="6" t="n"/>
      <c r="L174" s="6" t="n"/>
      <c r="M174" s="6" t="n"/>
      <c r="N174" s="6" t="n"/>
      <c r="O174" s="4" t="n"/>
      <c r="P174" s="6">
        <f>IF(COUNT(J174:N174)=0,"",SUM(J174:N174))</f>
        <v/>
      </c>
      <c r="Q174" s="6">
        <f>IF(OR(NOT(ISNUMBER(A174)),B174="",AND(C174&lt;&gt;"Özmal",C174&lt;&gt;"Tedarikçi"),NOT(ISNUMBER(I174)),AND(C174="Tedarikçi",NOT(ISNUMBER(N174))),P174=""),"",I174-P174)</f>
        <v/>
      </c>
      <c r="R174" s="5">
        <f>IF(COUNT(G174:H174)=0,"",SUM(G174:H174))</f>
        <v/>
      </c>
      <c r="S174" s="6">
        <f>IF(OR(Q174="",R174="",R174=0),"",I174/R174)</f>
        <v/>
      </c>
      <c r="T174" s="4">
        <f>IF(COUNTA(A174:O174)=0,"",IF(NOT(ISNUMBER(A174)),"Hesaba girmedi: tarih yok",IF(B174="","Hesaba girmedi: plaka yok",IF(AND(C174&lt;&gt;"Özmal",C174&lt;&gt;"Tedarikçi"),"Hesaba girmedi: mülkiyet seçilmedi",IF(NOT(ISNUMBER(I174)),"Hesaba girmedi: navlun yok",IF(AND(C174="Tedarikçi",NOT(ISNUMBER(N174))),"Hesaba girmedi: tedarikçiye ödenen yok",IF(P174="","Hesaba girmedi: gider yok",IF(AND(C174="Özmal",COUNTIF('Sabit giderler'!$A$2:$A$101,B174)=0),"Plaka Sabit giderler'de yok",IF(AND(C174="Tedarikçi",COUNTIF('Sabit giderler'!$A$2:$A$101,B174)&gt;0),"Plaka özmal listesinde, Tedarikçi seçilmiş",IF(AND(C174="Tedarikçi",COUNT(J174,L174)&gt;0),"Tedarikçi işinde yakıt ya da sürücü yazılı",IF(AND(C174="Özmal",ISNUMBER(N174)),"Özmal işte tedarikçiye ödenen yazılı",IF(R174="","Km yazılmadı",""))))))))))))</f>
        <v/>
      </c>
    </row>
    <row r="175">
      <c r="A175" s="3" t="n"/>
      <c r="B175" s="4" t="n"/>
      <c r="C175" s="4" t="n"/>
      <c r="D175" s="4" t="n"/>
      <c r="E175" s="4" t="n"/>
      <c r="F175" s="4" t="n"/>
      <c r="G175" s="5" t="n"/>
      <c r="H175" s="5" t="n"/>
      <c r="I175" s="6" t="n"/>
      <c r="J175" s="6" t="n"/>
      <c r="K175" s="6" t="n"/>
      <c r="L175" s="6" t="n"/>
      <c r="M175" s="6" t="n"/>
      <c r="N175" s="6" t="n"/>
      <c r="O175" s="4" t="n"/>
      <c r="P175" s="6">
        <f>IF(COUNT(J175:N175)=0,"",SUM(J175:N175))</f>
        <v/>
      </c>
      <c r="Q175" s="6">
        <f>IF(OR(NOT(ISNUMBER(A175)),B175="",AND(C175&lt;&gt;"Özmal",C175&lt;&gt;"Tedarikçi"),NOT(ISNUMBER(I175)),AND(C175="Tedarikçi",NOT(ISNUMBER(N175))),P175=""),"",I175-P175)</f>
        <v/>
      </c>
      <c r="R175" s="5">
        <f>IF(COUNT(G175:H175)=0,"",SUM(G175:H175))</f>
        <v/>
      </c>
      <c r="S175" s="6">
        <f>IF(OR(Q175="",R175="",R175=0),"",I175/R175)</f>
        <v/>
      </c>
      <c r="T175" s="4">
        <f>IF(COUNTA(A175:O175)=0,"",IF(NOT(ISNUMBER(A175)),"Hesaba girmedi: tarih yok",IF(B175="","Hesaba girmedi: plaka yok",IF(AND(C175&lt;&gt;"Özmal",C175&lt;&gt;"Tedarikçi"),"Hesaba girmedi: mülkiyet seçilmedi",IF(NOT(ISNUMBER(I175)),"Hesaba girmedi: navlun yok",IF(AND(C175="Tedarikçi",NOT(ISNUMBER(N175))),"Hesaba girmedi: tedarikçiye ödenen yok",IF(P175="","Hesaba girmedi: gider yok",IF(AND(C175="Özmal",COUNTIF('Sabit giderler'!$A$2:$A$101,B175)=0),"Plaka Sabit giderler'de yok",IF(AND(C175="Tedarikçi",COUNTIF('Sabit giderler'!$A$2:$A$101,B175)&gt;0),"Plaka özmal listesinde, Tedarikçi seçilmiş",IF(AND(C175="Tedarikçi",COUNT(J175,L175)&gt;0),"Tedarikçi işinde yakıt ya da sürücü yazılı",IF(AND(C175="Özmal",ISNUMBER(N175)),"Özmal işte tedarikçiye ödenen yazılı",IF(R175="","Km yazılmadı",""))))))))))))</f>
        <v/>
      </c>
    </row>
    <row r="176">
      <c r="A176" s="3" t="n"/>
      <c r="B176" s="4" t="n"/>
      <c r="C176" s="4" t="n"/>
      <c r="D176" s="4" t="n"/>
      <c r="E176" s="4" t="n"/>
      <c r="F176" s="4" t="n"/>
      <c r="G176" s="5" t="n"/>
      <c r="H176" s="5" t="n"/>
      <c r="I176" s="6" t="n"/>
      <c r="J176" s="6" t="n"/>
      <c r="K176" s="6" t="n"/>
      <c r="L176" s="6" t="n"/>
      <c r="M176" s="6" t="n"/>
      <c r="N176" s="6" t="n"/>
      <c r="O176" s="4" t="n"/>
      <c r="P176" s="6">
        <f>IF(COUNT(J176:N176)=0,"",SUM(J176:N176))</f>
        <v/>
      </c>
      <c r="Q176" s="6">
        <f>IF(OR(NOT(ISNUMBER(A176)),B176="",AND(C176&lt;&gt;"Özmal",C176&lt;&gt;"Tedarikçi"),NOT(ISNUMBER(I176)),AND(C176="Tedarikçi",NOT(ISNUMBER(N176))),P176=""),"",I176-P176)</f>
        <v/>
      </c>
      <c r="R176" s="5">
        <f>IF(COUNT(G176:H176)=0,"",SUM(G176:H176))</f>
        <v/>
      </c>
      <c r="S176" s="6">
        <f>IF(OR(Q176="",R176="",R176=0),"",I176/R176)</f>
        <v/>
      </c>
      <c r="T176" s="4">
        <f>IF(COUNTA(A176:O176)=0,"",IF(NOT(ISNUMBER(A176)),"Hesaba girmedi: tarih yok",IF(B176="","Hesaba girmedi: plaka yok",IF(AND(C176&lt;&gt;"Özmal",C176&lt;&gt;"Tedarikçi"),"Hesaba girmedi: mülkiyet seçilmedi",IF(NOT(ISNUMBER(I176)),"Hesaba girmedi: navlun yok",IF(AND(C176="Tedarikçi",NOT(ISNUMBER(N176))),"Hesaba girmedi: tedarikçiye ödenen yok",IF(P176="","Hesaba girmedi: gider yok",IF(AND(C176="Özmal",COUNTIF('Sabit giderler'!$A$2:$A$101,B176)=0),"Plaka Sabit giderler'de yok",IF(AND(C176="Tedarikçi",COUNTIF('Sabit giderler'!$A$2:$A$101,B176)&gt;0),"Plaka özmal listesinde, Tedarikçi seçilmiş",IF(AND(C176="Tedarikçi",COUNT(J176,L176)&gt;0),"Tedarikçi işinde yakıt ya da sürücü yazılı",IF(AND(C176="Özmal",ISNUMBER(N176)),"Özmal işte tedarikçiye ödenen yazılı",IF(R176="","Km yazılmadı",""))))))))))))</f>
        <v/>
      </c>
    </row>
    <row r="177">
      <c r="A177" s="3" t="n"/>
      <c r="B177" s="4" t="n"/>
      <c r="C177" s="4" t="n"/>
      <c r="D177" s="4" t="n"/>
      <c r="E177" s="4" t="n"/>
      <c r="F177" s="4" t="n"/>
      <c r="G177" s="5" t="n"/>
      <c r="H177" s="5" t="n"/>
      <c r="I177" s="6" t="n"/>
      <c r="J177" s="6" t="n"/>
      <c r="K177" s="6" t="n"/>
      <c r="L177" s="6" t="n"/>
      <c r="M177" s="6" t="n"/>
      <c r="N177" s="6" t="n"/>
      <c r="O177" s="4" t="n"/>
      <c r="P177" s="6">
        <f>IF(COUNT(J177:N177)=0,"",SUM(J177:N177))</f>
        <v/>
      </c>
      <c r="Q177" s="6">
        <f>IF(OR(NOT(ISNUMBER(A177)),B177="",AND(C177&lt;&gt;"Özmal",C177&lt;&gt;"Tedarikçi"),NOT(ISNUMBER(I177)),AND(C177="Tedarikçi",NOT(ISNUMBER(N177))),P177=""),"",I177-P177)</f>
        <v/>
      </c>
      <c r="R177" s="5">
        <f>IF(COUNT(G177:H177)=0,"",SUM(G177:H177))</f>
        <v/>
      </c>
      <c r="S177" s="6">
        <f>IF(OR(Q177="",R177="",R177=0),"",I177/R177)</f>
        <v/>
      </c>
      <c r="T177" s="4">
        <f>IF(COUNTA(A177:O177)=0,"",IF(NOT(ISNUMBER(A177)),"Hesaba girmedi: tarih yok",IF(B177="","Hesaba girmedi: plaka yok",IF(AND(C177&lt;&gt;"Özmal",C177&lt;&gt;"Tedarikçi"),"Hesaba girmedi: mülkiyet seçilmedi",IF(NOT(ISNUMBER(I177)),"Hesaba girmedi: navlun yok",IF(AND(C177="Tedarikçi",NOT(ISNUMBER(N177))),"Hesaba girmedi: tedarikçiye ödenen yok",IF(P177="","Hesaba girmedi: gider yok",IF(AND(C177="Özmal",COUNTIF('Sabit giderler'!$A$2:$A$101,B177)=0),"Plaka Sabit giderler'de yok",IF(AND(C177="Tedarikçi",COUNTIF('Sabit giderler'!$A$2:$A$101,B177)&gt;0),"Plaka özmal listesinde, Tedarikçi seçilmiş",IF(AND(C177="Tedarikçi",COUNT(J177,L177)&gt;0),"Tedarikçi işinde yakıt ya da sürücü yazılı",IF(AND(C177="Özmal",ISNUMBER(N177)),"Özmal işte tedarikçiye ödenen yazılı",IF(R177="","Km yazılmadı",""))))))))))))</f>
        <v/>
      </c>
    </row>
    <row r="178">
      <c r="A178" s="3" t="n"/>
      <c r="B178" s="4" t="n"/>
      <c r="C178" s="4" t="n"/>
      <c r="D178" s="4" t="n"/>
      <c r="E178" s="4" t="n"/>
      <c r="F178" s="4" t="n"/>
      <c r="G178" s="5" t="n"/>
      <c r="H178" s="5" t="n"/>
      <c r="I178" s="6" t="n"/>
      <c r="J178" s="6" t="n"/>
      <c r="K178" s="6" t="n"/>
      <c r="L178" s="6" t="n"/>
      <c r="M178" s="6" t="n"/>
      <c r="N178" s="6" t="n"/>
      <c r="O178" s="4" t="n"/>
      <c r="P178" s="6">
        <f>IF(COUNT(J178:N178)=0,"",SUM(J178:N178))</f>
        <v/>
      </c>
      <c r="Q178" s="6">
        <f>IF(OR(NOT(ISNUMBER(A178)),B178="",AND(C178&lt;&gt;"Özmal",C178&lt;&gt;"Tedarikçi"),NOT(ISNUMBER(I178)),AND(C178="Tedarikçi",NOT(ISNUMBER(N178))),P178=""),"",I178-P178)</f>
        <v/>
      </c>
      <c r="R178" s="5">
        <f>IF(COUNT(G178:H178)=0,"",SUM(G178:H178))</f>
        <v/>
      </c>
      <c r="S178" s="6">
        <f>IF(OR(Q178="",R178="",R178=0),"",I178/R178)</f>
        <v/>
      </c>
      <c r="T178" s="4">
        <f>IF(COUNTA(A178:O178)=0,"",IF(NOT(ISNUMBER(A178)),"Hesaba girmedi: tarih yok",IF(B178="","Hesaba girmedi: plaka yok",IF(AND(C178&lt;&gt;"Özmal",C178&lt;&gt;"Tedarikçi"),"Hesaba girmedi: mülkiyet seçilmedi",IF(NOT(ISNUMBER(I178)),"Hesaba girmedi: navlun yok",IF(AND(C178="Tedarikçi",NOT(ISNUMBER(N178))),"Hesaba girmedi: tedarikçiye ödenen yok",IF(P178="","Hesaba girmedi: gider yok",IF(AND(C178="Özmal",COUNTIF('Sabit giderler'!$A$2:$A$101,B178)=0),"Plaka Sabit giderler'de yok",IF(AND(C178="Tedarikçi",COUNTIF('Sabit giderler'!$A$2:$A$101,B178)&gt;0),"Plaka özmal listesinde, Tedarikçi seçilmiş",IF(AND(C178="Tedarikçi",COUNT(J178,L178)&gt;0),"Tedarikçi işinde yakıt ya da sürücü yazılı",IF(AND(C178="Özmal",ISNUMBER(N178)),"Özmal işte tedarikçiye ödenen yazılı",IF(R178="","Km yazılmadı",""))))))))))))</f>
        <v/>
      </c>
    </row>
    <row r="179">
      <c r="A179" s="3" t="n"/>
      <c r="B179" s="4" t="n"/>
      <c r="C179" s="4" t="n"/>
      <c r="D179" s="4" t="n"/>
      <c r="E179" s="4" t="n"/>
      <c r="F179" s="4" t="n"/>
      <c r="G179" s="5" t="n"/>
      <c r="H179" s="5" t="n"/>
      <c r="I179" s="6" t="n"/>
      <c r="J179" s="6" t="n"/>
      <c r="K179" s="6" t="n"/>
      <c r="L179" s="6" t="n"/>
      <c r="M179" s="6" t="n"/>
      <c r="N179" s="6" t="n"/>
      <c r="O179" s="4" t="n"/>
      <c r="P179" s="6">
        <f>IF(COUNT(J179:N179)=0,"",SUM(J179:N179))</f>
        <v/>
      </c>
      <c r="Q179" s="6">
        <f>IF(OR(NOT(ISNUMBER(A179)),B179="",AND(C179&lt;&gt;"Özmal",C179&lt;&gt;"Tedarikçi"),NOT(ISNUMBER(I179)),AND(C179="Tedarikçi",NOT(ISNUMBER(N179))),P179=""),"",I179-P179)</f>
        <v/>
      </c>
      <c r="R179" s="5">
        <f>IF(COUNT(G179:H179)=0,"",SUM(G179:H179))</f>
        <v/>
      </c>
      <c r="S179" s="6">
        <f>IF(OR(Q179="",R179="",R179=0),"",I179/R179)</f>
        <v/>
      </c>
      <c r="T179" s="4">
        <f>IF(COUNTA(A179:O179)=0,"",IF(NOT(ISNUMBER(A179)),"Hesaba girmedi: tarih yok",IF(B179="","Hesaba girmedi: plaka yok",IF(AND(C179&lt;&gt;"Özmal",C179&lt;&gt;"Tedarikçi"),"Hesaba girmedi: mülkiyet seçilmedi",IF(NOT(ISNUMBER(I179)),"Hesaba girmedi: navlun yok",IF(AND(C179="Tedarikçi",NOT(ISNUMBER(N179))),"Hesaba girmedi: tedarikçiye ödenen yok",IF(P179="","Hesaba girmedi: gider yok",IF(AND(C179="Özmal",COUNTIF('Sabit giderler'!$A$2:$A$101,B179)=0),"Plaka Sabit giderler'de yok",IF(AND(C179="Tedarikçi",COUNTIF('Sabit giderler'!$A$2:$A$101,B179)&gt;0),"Plaka özmal listesinde, Tedarikçi seçilmiş",IF(AND(C179="Tedarikçi",COUNT(J179,L179)&gt;0),"Tedarikçi işinde yakıt ya da sürücü yazılı",IF(AND(C179="Özmal",ISNUMBER(N179)),"Özmal işte tedarikçiye ödenen yazılı",IF(R179="","Km yazılmadı",""))))))))))))</f>
        <v/>
      </c>
    </row>
    <row r="180">
      <c r="A180" s="3" t="n"/>
      <c r="B180" s="4" t="n"/>
      <c r="C180" s="4" t="n"/>
      <c r="D180" s="4" t="n"/>
      <c r="E180" s="4" t="n"/>
      <c r="F180" s="4" t="n"/>
      <c r="G180" s="5" t="n"/>
      <c r="H180" s="5" t="n"/>
      <c r="I180" s="6" t="n"/>
      <c r="J180" s="6" t="n"/>
      <c r="K180" s="6" t="n"/>
      <c r="L180" s="6" t="n"/>
      <c r="M180" s="6" t="n"/>
      <c r="N180" s="6" t="n"/>
      <c r="O180" s="4" t="n"/>
      <c r="P180" s="6">
        <f>IF(COUNT(J180:N180)=0,"",SUM(J180:N180))</f>
        <v/>
      </c>
      <c r="Q180" s="6">
        <f>IF(OR(NOT(ISNUMBER(A180)),B180="",AND(C180&lt;&gt;"Özmal",C180&lt;&gt;"Tedarikçi"),NOT(ISNUMBER(I180)),AND(C180="Tedarikçi",NOT(ISNUMBER(N180))),P180=""),"",I180-P180)</f>
        <v/>
      </c>
      <c r="R180" s="5">
        <f>IF(COUNT(G180:H180)=0,"",SUM(G180:H180))</f>
        <v/>
      </c>
      <c r="S180" s="6">
        <f>IF(OR(Q180="",R180="",R180=0),"",I180/R180)</f>
        <v/>
      </c>
      <c r="T180" s="4">
        <f>IF(COUNTA(A180:O180)=0,"",IF(NOT(ISNUMBER(A180)),"Hesaba girmedi: tarih yok",IF(B180="","Hesaba girmedi: plaka yok",IF(AND(C180&lt;&gt;"Özmal",C180&lt;&gt;"Tedarikçi"),"Hesaba girmedi: mülkiyet seçilmedi",IF(NOT(ISNUMBER(I180)),"Hesaba girmedi: navlun yok",IF(AND(C180="Tedarikçi",NOT(ISNUMBER(N180))),"Hesaba girmedi: tedarikçiye ödenen yok",IF(P180="","Hesaba girmedi: gider yok",IF(AND(C180="Özmal",COUNTIF('Sabit giderler'!$A$2:$A$101,B180)=0),"Plaka Sabit giderler'de yok",IF(AND(C180="Tedarikçi",COUNTIF('Sabit giderler'!$A$2:$A$101,B180)&gt;0),"Plaka özmal listesinde, Tedarikçi seçilmiş",IF(AND(C180="Tedarikçi",COUNT(J180,L180)&gt;0),"Tedarikçi işinde yakıt ya da sürücü yazılı",IF(AND(C180="Özmal",ISNUMBER(N180)),"Özmal işte tedarikçiye ödenen yazılı",IF(R180="","Km yazılmadı",""))))))))))))</f>
        <v/>
      </c>
    </row>
    <row r="181">
      <c r="A181" s="3" t="n"/>
      <c r="B181" s="4" t="n"/>
      <c r="C181" s="4" t="n"/>
      <c r="D181" s="4" t="n"/>
      <c r="E181" s="4" t="n"/>
      <c r="F181" s="4" t="n"/>
      <c r="G181" s="5" t="n"/>
      <c r="H181" s="5" t="n"/>
      <c r="I181" s="6" t="n"/>
      <c r="J181" s="6" t="n"/>
      <c r="K181" s="6" t="n"/>
      <c r="L181" s="6" t="n"/>
      <c r="M181" s="6" t="n"/>
      <c r="N181" s="6" t="n"/>
      <c r="O181" s="4" t="n"/>
      <c r="P181" s="6">
        <f>IF(COUNT(J181:N181)=0,"",SUM(J181:N181))</f>
        <v/>
      </c>
      <c r="Q181" s="6">
        <f>IF(OR(NOT(ISNUMBER(A181)),B181="",AND(C181&lt;&gt;"Özmal",C181&lt;&gt;"Tedarikçi"),NOT(ISNUMBER(I181)),AND(C181="Tedarikçi",NOT(ISNUMBER(N181))),P181=""),"",I181-P181)</f>
        <v/>
      </c>
      <c r="R181" s="5">
        <f>IF(COUNT(G181:H181)=0,"",SUM(G181:H181))</f>
        <v/>
      </c>
      <c r="S181" s="6">
        <f>IF(OR(Q181="",R181="",R181=0),"",I181/R181)</f>
        <v/>
      </c>
      <c r="T181" s="4">
        <f>IF(COUNTA(A181:O181)=0,"",IF(NOT(ISNUMBER(A181)),"Hesaba girmedi: tarih yok",IF(B181="","Hesaba girmedi: plaka yok",IF(AND(C181&lt;&gt;"Özmal",C181&lt;&gt;"Tedarikçi"),"Hesaba girmedi: mülkiyet seçilmedi",IF(NOT(ISNUMBER(I181)),"Hesaba girmedi: navlun yok",IF(AND(C181="Tedarikçi",NOT(ISNUMBER(N181))),"Hesaba girmedi: tedarikçiye ödenen yok",IF(P181="","Hesaba girmedi: gider yok",IF(AND(C181="Özmal",COUNTIF('Sabit giderler'!$A$2:$A$101,B181)=0),"Plaka Sabit giderler'de yok",IF(AND(C181="Tedarikçi",COUNTIF('Sabit giderler'!$A$2:$A$101,B181)&gt;0),"Plaka özmal listesinde, Tedarikçi seçilmiş",IF(AND(C181="Tedarikçi",COUNT(J181,L181)&gt;0),"Tedarikçi işinde yakıt ya da sürücü yazılı",IF(AND(C181="Özmal",ISNUMBER(N181)),"Özmal işte tedarikçiye ödenen yazılı",IF(R181="","Km yazılmadı",""))))))))))))</f>
        <v/>
      </c>
    </row>
    <row r="182">
      <c r="A182" s="3" t="n"/>
      <c r="B182" s="4" t="n"/>
      <c r="C182" s="4" t="n"/>
      <c r="D182" s="4" t="n"/>
      <c r="E182" s="4" t="n"/>
      <c r="F182" s="4" t="n"/>
      <c r="G182" s="5" t="n"/>
      <c r="H182" s="5" t="n"/>
      <c r="I182" s="6" t="n"/>
      <c r="J182" s="6" t="n"/>
      <c r="K182" s="6" t="n"/>
      <c r="L182" s="6" t="n"/>
      <c r="M182" s="6" t="n"/>
      <c r="N182" s="6" t="n"/>
      <c r="O182" s="4" t="n"/>
      <c r="P182" s="6">
        <f>IF(COUNT(J182:N182)=0,"",SUM(J182:N182))</f>
        <v/>
      </c>
      <c r="Q182" s="6">
        <f>IF(OR(NOT(ISNUMBER(A182)),B182="",AND(C182&lt;&gt;"Özmal",C182&lt;&gt;"Tedarikçi"),NOT(ISNUMBER(I182)),AND(C182="Tedarikçi",NOT(ISNUMBER(N182))),P182=""),"",I182-P182)</f>
        <v/>
      </c>
      <c r="R182" s="5">
        <f>IF(COUNT(G182:H182)=0,"",SUM(G182:H182))</f>
        <v/>
      </c>
      <c r="S182" s="6">
        <f>IF(OR(Q182="",R182="",R182=0),"",I182/R182)</f>
        <v/>
      </c>
      <c r="T182" s="4">
        <f>IF(COUNTA(A182:O182)=0,"",IF(NOT(ISNUMBER(A182)),"Hesaba girmedi: tarih yok",IF(B182="","Hesaba girmedi: plaka yok",IF(AND(C182&lt;&gt;"Özmal",C182&lt;&gt;"Tedarikçi"),"Hesaba girmedi: mülkiyet seçilmedi",IF(NOT(ISNUMBER(I182)),"Hesaba girmedi: navlun yok",IF(AND(C182="Tedarikçi",NOT(ISNUMBER(N182))),"Hesaba girmedi: tedarikçiye ödenen yok",IF(P182="","Hesaba girmedi: gider yok",IF(AND(C182="Özmal",COUNTIF('Sabit giderler'!$A$2:$A$101,B182)=0),"Plaka Sabit giderler'de yok",IF(AND(C182="Tedarikçi",COUNTIF('Sabit giderler'!$A$2:$A$101,B182)&gt;0),"Plaka özmal listesinde, Tedarikçi seçilmiş",IF(AND(C182="Tedarikçi",COUNT(J182,L182)&gt;0),"Tedarikçi işinde yakıt ya da sürücü yazılı",IF(AND(C182="Özmal",ISNUMBER(N182)),"Özmal işte tedarikçiye ödenen yazılı",IF(R182="","Km yazılmadı",""))))))))))))</f>
        <v/>
      </c>
    </row>
    <row r="183">
      <c r="A183" s="3" t="n"/>
      <c r="B183" s="4" t="n"/>
      <c r="C183" s="4" t="n"/>
      <c r="D183" s="4" t="n"/>
      <c r="E183" s="4" t="n"/>
      <c r="F183" s="4" t="n"/>
      <c r="G183" s="5" t="n"/>
      <c r="H183" s="5" t="n"/>
      <c r="I183" s="6" t="n"/>
      <c r="J183" s="6" t="n"/>
      <c r="K183" s="6" t="n"/>
      <c r="L183" s="6" t="n"/>
      <c r="M183" s="6" t="n"/>
      <c r="N183" s="6" t="n"/>
      <c r="O183" s="4" t="n"/>
      <c r="P183" s="6">
        <f>IF(COUNT(J183:N183)=0,"",SUM(J183:N183))</f>
        <v/>
      </c>
      <c r="Q183" s="6">
        <f>IF(OR(NOT(ISNUMBER(A183)),B183="",AND(C183&lt;&gt;"Özmal",C183&lt;&gt;"Tedarikçi"),NOT(ISNUMBER(I183)),AND(C183="Tedarikçi",NOT(ISNUMBER(N183))),P183=""),"",I183-P183)</f>
        <v/>
      </c>
      <c r="R183" s="5">
        <f>IF(COUNT(G183:H183)=0,"",SUM(G183:H183))</f>
        <v/>
      </c>
      <c r="S183" s="6">
        <f>IF(OR(Q183="",R183="",R183=0),"",I183/R183)</f>
        <v/>
      </c>
      <c r="T183" s="4">
        <f>IF(COUNTA(A183:O183)=0,"",IF(NOT(ISNUMBER(A183)),"Hesaba girmedi: tarih yok",IF(B183="","Hesaba girmedi: plaka yok",IF(AND(C183&lt;&gt;"Özmal",C183&lt;&gt;"Tedarikçi"),"Hesaba girmedi: mülkiyet seçilmedi",IF(NOT(ISNUMBER(I183)),"Hesaba girmedi: navlun yok",IF(AND(C183="Tedarikçi",NOT(ISNUMBER(N183))),"Hesaba girmedi: tedarikçiye ödenen yok",IF(P183="","Hesaba girmedi: gider yok",IF(AND(C183="Özmal",COUNTIF('Sabit giderler'!$A$2:$A$101,B183)=0),"Plaka Sabit giderler'de yok",IF(AND(C183="Tedarikçi",COUNTIF('Sabit giderler'!$A$2:$A$101,B183)&gt;0),"Plaka özmal listesinde, Tedarikçi seçilmiş",IF(AND(C183="Tedarikçi",COUNT(J183,L183)&gt;0),"Tedarikçi işinde yakıt ya da sürücü yazılı",IF(AND(C183="Özmal",ISNUMBER(N183)),"Özmal işte tedarikçiye ödenen yazılı",IF(R183="","Km yazılmadı",""))))))))))))</f>
        <v/>
      </c>
    </row>
    <row r="184">
      <c r="A184" s="3" t="n"/>
      <c r="B184" s="4" t="n"/>
      <c r="C184" s="4" t="n"/>
      <c r="D184" s="4" t="n"/>
      <c r="E184" s="4" t="n"/>
      <c r="F184" s="4" t="n"/>
      <c r="G184" s="5" t="n"/>
      <c r="H184" s="5" t="n"/>
      <c r="I184" s="6" t="n"/>
      <c r="J184" s="6" t="n"/>
      <c r="K184" s="6" t="n"/>
      <c r="L184" s="6" t="n"/>
      <c r="M184" s="6" t="n"/>
      <c r="N184" s="6" t="n"/>
      <c r="O184" s="4" t="n"/>
      <c r="P184" s="6">
        <f>IF(COUNT(J184:N184)=0,"",SUM(J184:N184))</f>
        <v/>
      </c>
      <c r="Q184" s="6">
        <f>IF(OR(NOT(ISNUMBER(A184)),B184="",AND(C184&lt;&gt;"Özmal",C184&lt;&gt;"Tedarikçi"),NOT(ISNUMBER(I184)),AND(C184="Tedarikçi",NOT(ISNUMBER(N184))),P184=""),"",I184-P184)</f>
        <v/>
      </c>
      <c r="R184" s="5">
        <f>IF(COUNT(G184:H184)=0,"",SUM(G184:H184))</f>
        <v/>
      </c>
      <c r="S184" s="6">
        <f>IF(OR(Q184="",R184="",R184=0),"",I184/R184)</f>
        <v/>
      </c>
      <c r="T184" s="4">
        <f>IF(COUNTA(A184:O184)=0,"",IF(NOT(ISNUMBER(A184)),"Hesaba girmedi: tarih yok",IF(B184="","Hesaba girmedi: plaka yok",IF(AND(C184&lt;&gt;"Özmal",C184&lt;&gt;"Tedarikçi"),"Hesaba girmedi: mülkiyet seçilmedi",IF(NOT(ISNUMBER(I184)),"Hesaba girmedi: navlun yok",IF(AND(C184="Tedarikçi",NOT(ISNUMBER(N184))),"Hesaba girmedi: tedarikçiye ödenen yok",IF(P184="","Hesaba girmedi: gider yok",IF(AND(C184="Özmal",COUNTIF('Sabit giderler'!$A$2:$A$101,B184)=0),"Plaka Sabit giderler'de yok",IF(AND(C184="Tedarikçi",COUNTIF('Sabit giderler'!$A$2:$A$101,B184)&gt;0),"Plaka özmal listesinde, Tedarikçi seçilmiş",IF(AND(C184="Tedarikçi",COUNT(J184,L184)&gt;0),"Tedarikçi işinde yakıt ya da sürücü yazılı",IF(AND(C184="Özmal",ISNUMBER(N184)),"Özmal işte tedarikçiye ödenen yazılı",IF(R184="","Km yazılmadı",""))))))))))))</f>
        <v/>
      </c>
    </row>
    <row r="185">
      <c r="A185" s="3" t="n"/>
      <c r="B185" s="4" t="n"/>
      <c r="C185" s="4" t="n"/>
      <c r="D185" s="4" t="n"/>
      <c r="E185" s="4" t="n"/>
      <c r="F185" s="4" t="n"/>
      <c r="G185" s="5" t="n"/>
      <c r="H185" s="5" t="n"/>
      <c r="I185" s="6" t="n"/>
      <c r="J185" s="6" t="n"/>
      <c r="K185" s="6" t="n"/>
      <c r="L185" s="6" t="n"/>
      <c r="M185" s="6" t="n"/>
      <c r="N185" s="6" t="n"/>
      <c r="O185" s="4" t="n"/>
      <c r="P185" s="6">
        <f>IF(COUNT(J185:N185)=0,"",SUM(J185:N185))</f>
        <v/>
      </c>
      <c r="Q185" s="6">
        <f>IF(OR(NOT(ISNUMBER(A185)),B185="",AND(C185&lt;&gt;"Özmal",C185&lt;&gt;"Tedarikçi"),NOT(ISNUMBER(I185)),AND(C185="Tedarikçi",NOT(ISNUMBER(N185))),P185=""),"",I185-P185)</f>
        <v/>
      </c>
      <c r="R185" s="5">
        <f>IF(COUNT(G185:H185)=0,"",SUM(G185:H185))</f>
        <v/>
      </c>
      <c r="S185" s="6">
        <f>IF(OR(Q185="",R185="",R185=0),"",I185/R185)</f>
        <v/>
      </c>
      <c r="T185" s="4">
        <f>IF(COUNTA(A185:O185)=0,"",IF(NOT(ISNUMBER(A185)),"Hesaba girmedi: tarih yok",IF(B185="","Hesaba girmedi: plaka yok",IF(AND(C185&lt;&gt;"Özmal",C185&lt;&gt;"Tedarikçi"),"Hesaba girmedi: mülkiyet seçilmedi",IF(NOT(ISNUMBER(I185)),"Hesaba girmedi: navlun yok",IF(AND(C185="Tedarikçi",NOT(ISNUMBER(N185))),"Hesaba girmedi: tedarikçiye ödenen yok",IF(P185="","Hesaba girmedi: gider yok",IF(AND(C185="Özmal",COUNTIF('Sabit giderler'!$A$2:$A$101,B185)=0),"Plaka Sabit giderler'de yok",IF(AND(C185="Tedarikçi",COUNTIF('Sabit giderler'!$A$2:$A$101,B185)&gt;0),"Plaka özmal listesinde, Tedarikçi seçilmiş",IF(AND(C185="Tedarikçi",COUNT(J185,L185)&gt;0),"Tedarikçi işinde yakıt ya da sürücü yazılı",IF(AND(C185="Özmal",ISNUMBER(N185)),"Özmal işte tedarikçiye ödenen yazılı",IF(R185="","Km yazılmadı",""))))))))))))</f>
        <v/>
      </c>
    </row>
    <row r="186">
      <c r="A186" s="3" t="n"/>
      <c r="B186" s="4" t="n"/>
      <c r="C186" s="4" t="n"/>
      <c r="D186" s="4" t="n"/>
      <c r="E186" s="4" t="n"/>
      <c r="F186" s="4" t="n"/>
      <c r="G186" s="5" t="n"/>
      <c r="H186" s="5" t="n"/>
      <c r="I186" s="6" t="n"/>
      <c r="J186" s="6" t="n"/>
      <c r="K186" s="6" t="n"/>
      <c r="L186" s="6" t="n"/>
      <c r="M186" s="6" t="n"/>
      <c r="N186" s="6" t="n"/>
      <c r="O186" s="4" t="n"/>
      <c r="P186" s="6">
        <f>IF(COUNT(J186:N186)=0,"",SUM(J186:N186))</f>
        <v/>
      </c>
      <c r="Q186" s="6">
        <f>IF(OR(NOT(ISNUMBER(A186)),B186="",AND(C186&lt;&gt;"Özmal",C186&lt;&gt;"Tedarikçi"),NOT(ISNUMBER(I186)),AND(C186="Tedarikçi",NOT(ISNUMBER(N186))),P186=""),"",I186-P186)</f>
        <v/>
      </c>
      <c r="R186" s="5">
        <f>IF(COUNT(G186:H186)=0,"",SUM(G186:H186))</f>
        <v/>
      </c>
      <c r="S186" s="6">
        <f>IF(OR(Q186="",R186="",R186=0),"",I186/R186)</f>
        <v/>
      </c>
      <c r="T186" s="4">
        <f>IF(COUNTA(A186:O186)=0,"",IF(NOT(ISNUMBER(A186)),"Hesaba girmedi: tarih yok",IF(B186="","Hesaba girmedi: plaka yok",IF(AND(C186&lt;&gt;"Özmal",C186&lt;&gt;"Tedarikçi"),"Hesaba girmedi: mülkiyet seçilmedi",IF(NOT(ISNUMBER(I186)),"Hesaba girmedi: navlun yok",IF(AND(C186="Tedarikçi",NOT(ISNUMBER(N186))),"Hesaba girmedi: tedarikçiye ödenen yok",IF(P186="","Hesaba girmedi: gider yok",IF(AND(C186="Özmal",COUNTIF('Sabit giderler'!$A$2:$A$101,B186)=0),"Plaka Sabit giderler'de yok",IF(AND(C186="Tedarikçi",COUNTIF('Sabit giderler'!$A$2:$A$101,B186)&gt;0),"Plaka özmal listesinde, Tedarikçi seçilmiş",IF(AND(C186="Tedarikçi",COUNT(J186,L186)&gt;0),"Tedarikçi işinde yakıt ya da sürücü yazılı",IF(AND(C186="Özmal",ISNUMBER(N186)),"Özmal işte tedarikçiye ödenen yazılı",IF(R186="","Km yazılmadı",""))))))))))))</f>
        <v/>
      </c>
    </row>
    <row r="187">
      <c r="A187" s="3" t="n"/>
      <c r="B187" s="4" t="n"/>
      <c r="C187" s="4" t="n"/>
      <c r="D187" s="4" t="n"/>
      <c r="E187" s="4" t="n"/>
      <c r="F187" s="4" t="n"/>
      <c r="G187" s="5" t="n"/>
      <c r="H187" s="5" t="n"/>
      <c r="I187" s="6" t="n"/>
      <c r="J187" s="6" t="n"/>
      <c r="K187" s="6" t="n"/>
      <c r="L187" s="6" t="n"/>
      <c r="M187" s="6" t="n"/>
      <c r="N187" s="6" t="n"/>
      <c r="O187" s="4" t="n"/>
      <c r="P187" s="6">
        <f>IF(COUNT(J187:N187)=0,"",SUM(J187:N187))</f>
        <v/>
      </c>
      <c r="Q187" s="6">
        <f>IF(OR(NOT(ISNUMBER(A187)),B187="",AND(C187&lt;&gt;"Özmal",C187&lt;&gt;"Tedarikçi"),NOT(ISNUMBER(I187)),AND(C187="Tedarikçi",NOT(ISNUMBER(N187))),P187=""),"",I187-P187)</f>
        <v/>
      </c>
      <c r="R187" s="5">
        <f>IF(COUNT(G187:H187)=0,"",SUM(G187:H187))</f>
        <v/>
      </c>
      <c r="S187" s="6">
        <f>IF(OR(Q187="",R187="",R187=0),"",I187/R187)</f>
        <v/>
      </c>
      <c r="T187" s="4">
        <f>IF(COUNTA(A187:O187)=0,"",IF(NOT(ISNUMBER(A187)),"Hesaba girmedi: tarih yok",IF(B187="","Hesaba girmedi: plaka yok",IF(AND(C187&lt;&gt;"Özmal",C187&lt;&gt;"Tedarikçi"),"Hesaba girmedi: mülkiyet seçilmedi",IF(NOT(ISNUMBER(I187)),"Hesaba girmedi: navlun yok",IF(AND(C187="Tedarikçi",NOT(ISNUMBER(N187))),"Hesaba girmedi: tedarikçiye ödenen yok",IF(P187="","Hesaba girmedi: gider yok",IF(AND(C187="Özmal",COUNTIF('Sabit giderler'!$A$2:$A$101,B187)=0),"Plaka Sabit giderler'de yok",IF(AND(C187="Tedarikçi",COUNTIF('Sabit giderler'!$A$2:$A$101,B187)&gt;0),"Plaka özmal listesinde, Tedarikçi seçilmiş",IF(AND(C187="Tedarikçi",COUNT(J187,L187)&gt;0),"Tedarikçi işinde yakıt ya da sürücü yazılı",IF(AND(C187="Özmal",ISNUMBER(N187)),"Özmal işte tedarikçiye ödenen yazılı",IF(R187="","Km yazılmadı",""))))))))))))</f>
        <v/>
      </c>
    </row>
    <row r="188">
      <c r="A188" s="3" t="n"/>
      <c r="B188" s="4" t="n"/>
      <c r="C188" s="4" t="n"/>
      <c r="D188" s="4" t="n"/>
      <c r="E188" s="4" t="n"/>
      <c r="F188" s="4" t="n"/>
      <c r="G188" s="5" t="n"/>
      <c r="H188" s="5" t="n"/>
      <c r="I188" s="6" t="n"/>
      <c r="J188" s="6" t="n"/>
      <c r="K188" s="6" t="n"/>
      <c r="L188" s="6" t="n"/>
      <c r="M188" s="6" t="n"/>
      <c r="N188" s="6" t="n"/>
      <c r="O188" s="4" t="n"/>
      <c r="P188" s="6">
        <f>IF(COUNT(J188:N188)=0,"",SUM(J188:N188))</f>
        <v/>
      </c>
      <c r="Q188" s="6">
        <f>IF(OR(NOT(ISNUMBER(A188)),B188="",AND(C188&lt;&gt;"Özmal",C188&lt;&gt;"Tedarikçi"),NOT(ISNUMBER(I188)),AND(C188="Tedarikçi",NOT(ISNUMBER(N188))),P188=""),"",I188-P188)</f>
        <v/>
      </c>
      <c r="R188" s="5">
        <f>IF(COUNT(G188:H188)=0,"",SUM(G188:H188))</f>
        <v/>
      </c>
      <c r="S188" s="6">
        <f>IF(OR(Q188="",R188="",R188=0),"",I188/R188)</f>
        <v/>
      </c>
      <c r="T188" s="4">
        <f>IF(COUNTA(A188:O188)=0,"",IF(NOT(ISNUMBER(A188)),"Hesaba girmedi: tarih yok",IF(B188="","Hesaba girmedi: plaka yok",IF(AND(C188&lt;&gt;"Özmal",C188&lt;&gt;"Tedarikçi"),"Hesaba girmedi: mülkiyet seçilmedi",IF(NOT(ISNUMBER(I188)),"Hesaba girmedi: navlun yok",IF(AND(C188="Tedarikçi",NOT(ISNUMBER(N188))),"Hesaba girmedi: tedarikçiye ödenen yok",IF(P188="","Hesaba girmedi: gider yok",IF(AND(C188="Özmal",COUNTIF('Sabit giderler'!$A$2:$A$101,B188)=0),"Plaka Sabit giderler'de yok",IF(AND(C188="Tedarikçi",COUNTIF('Sabit giderler'!$A$2:$A$101,B188)&gt;0),"Plaka özmal listesinde, Tedarikçi seçilmiş",IF(AND(C188="Tedarikçi",COUNT(J188,L188)&gt;0),"Tedarikçi işinde yakıt ya da sürücü yazılı",IF(AND(C188="Özmal",ISNUMBER(N188)),"Özmal işte tedarikçiye ödenen yazılı",IF(R188="","Km yazılmadı",""))))))))))))</f>
        <v/>
      </c>
    </row>
    <row r="189">
      <c r="A189" s="3" t="n"/>
      <c r="B189" s="4" t="n"/>
      <c r="C189" s="4" t="n"/>
      <c r="D189" s="4" t="n"/>
      <c r="E189" s="4" t="n"/>
      <c r="F189" s="4" t="n"/>
      <c r="G189" s="5" t="n"/>
      <c r="H189" s="5" t="n"/>
      <c r="I189" s="6" t="n"/>
      <c r="J189" s="6" t="n"/>
      <c r="K189" s="6" t="n"/>
      <c r="L189" s="6" t="n"/>
      <c r="M189" s="6" t="n"/>
      <c r="N189" s="6" t="n"/>
      <c r="O189" s="4" t="n"/>
      <c r="P189" s="6">
        <f>IF(COUNT(J189:N189)=0,"",SUM(J189:N189))</f>
        <v/>
      </c>
      <c r="Q189" s="6">
        <f>IF(OR(NOT(ISNUMBER(A189)),B189="",AND(C189&lt;&gt;"Özmal",C189&lt;&gt;"Tedarikçi"),NOT(ISNUMBER(I189)),AND(C189="Tedarikçi",NOT(ISNUMBER(N189))),P189=""),"",I189-P189)</f>
        <v/>
      </c>
      <c r="R189" s="5">
        <f>IF(COUNT(G189:H189)=0,"",SUM(G189:H189))</f>
        <v/>
      </c>
      <c r="S189" s="6">
        <f>IF(OR(Q189="",R189="",R189=0),"",I189/R189)</f>
        <v/>
      </c>
      <c r="T189" s="4">
        <f>IF(COUNTA(A189:O189)=0,"",IF(NOT(ISNUMBER(A189)),"Hesaba girmedi: tarih yok",IF(B189="","Hesaba girmedi: plaka yok",IF(AND(C189&lt;&gt;"Özmal",C189&lt;&gt;"Tedarikçi"),"Hesaba girmedi: mülkiyet seçilmedi",IF(NOT(ISNUMBER(I189)),"Hesaba girmedi: navlun yok",IF(AND(C189="Tedarikçi",NOT(ISNUMBER(N189))),"Hesaba girmedi: tedarikçiye ödenen yok",IF(P189="","Hesaba girmedi: gider yok",IF(AND(C189="Özmal",COUNTIF('Sabit giderler'!$A$2:$A$101,B189)=0),"Plaka Sabit giderler'de yok",IF(AND(C189="Tedarikçi",COUNTIF('Sabit giderler'!$A$2:$A$101,B189)&gt;0),"Plaka özmal listesinde, Tedarikçi seçilmiş",IF(AND(C189="Tedarikçi",COUNT(J189,L189)&gt;0),"Tedarikçi işinde yakıt ya da sürücü yazılı",IF(AND(C189="Özmal",ISNUMBER(N189)),"Özmal işte tedarikçiye ödenen yazılı",IF(R189="","Km yazılmadı",""))))))))))))</f>
        <v/>
      </c>
    </row>
    <row r="190">
      <c r="A190" s="3" t="n"/>
      <c r="B190" s="4" t="n"/>
      <c r="C190" s="4" t="n"/>
      <c r="D190" s="4" t="n"/>
      <c r="E190" s="4" t="n"/>
      <c r="F190" s="4" t="n"/>
      <c r="G190" s="5" t="n"/>
      <c r="H190" s="5" t="n"/>
      <c r="I190" s="6" t="n"/>
      <c r="J190" s="6" t="n"/>
      <c r="K190" s="6" t="n"/>
      <c r="L190" s="6" t="n"/>
      <c r="M190" s="6" t="n"/>
      <c r="N190" s="6" t="n"/>
      <c r="O190" s="4" t="n"/>
      <c r="P190" s="6">
        <f>IF(COUNT(J190:N190)=0,"",SUM(J190:N190))</f>
        <v/>
      </c>
      <c r="Q190" s="6">
        <f>IF(OR(NOT(ISNUMBER(A190)),B190="",AND(C190&lt;&gt;"Özmal",C190&lt;&gt;"Tedarikçi"),NOT(ISNUMBER(I190)),AND(C190="Tedarikçi",NOT(ISNUMBER(N190))),P190=""),"",I190-P190)</f>
        <v/>
      </c>
      <c r="R190" s="5">
        <f>IF(COUNT(G190:H190)=0,"",SUM(G190:H190))</f>
        <v/>
      </c>
      <c r="S190" s="6">
        <f>IF(OR(Q190="",R190="",R190=0),"",I190/R190)</f>
        <v/>
      </c>
      <c r="T190" s="4">
        <f>IF(COUNTA(A190:O190)=0,"",IF(NOT(ISNUMBER(A190)),"Hesaba girmedi: tarih yok",IF(B190="","Hesaba girmedi: plaka yok",IF(AND(C190&lt;&gt;"Özmal",C190&lt;&gt;"Tedarikçi"),"Hesaba girmedi: mülkiyet seçilmedi",IF(NOT(ISNUMBER(I190)),"Hesaba girmedi: navlun yok",IF(AND(C190="Tedarikçi",NOT(ISNUMBER(N190))),"Hesaba girmedi: tedarikçiye ödenen yok",IF(P190="","Hesaba girmedi: gider yok",IF(AND(C190="Özmal",COUNTIF('Sabit giderler'!$A$2:$A$101,B190)=0),"Plaka Sabit giderler'de yok",IF(AND(C190="Tedarikçi",COUNTIF('Sabit giderler'!$A$2:$A$101,B190)&gt;0),"Plaka özmal listesinde, Tedarikçi seçilmiş",IF(AND(C190="Tedarikçi",COUNT(J190,L190)&gt;0),"Tedarikçi işinde yakıt ya da sürücü yazılı",IF(AND(C190="Özmal",ISNUMBER(N190)),"Özmal işte tedarikçiye ödenen yazılı",IF(R190="","Km yazılmadı",""))))))))))))</f>
        <v/>
      </c>
    </row>
    <row r="191">
      <c r="A191" s="3" t="n"/>
      <c r="B191" s="4" t="n"/>
      <c r="C191" s="4" t="n"/>
      <c r="D191" s="4" t="n"/>
      <c r="E191" s="4" t="n"/>
      <c r="F191" s="4" t="n"/>
      <c r="G191" s="5" t="n"/>
      <c r="H191" s="5" t="n"/>
      <c r="I191" s="6" t="n"/>
      <c r="J191" s="6" t="n"/>
      <c r="K191" s="6" t="n"/>
      <c r="L191" s="6" t="n"/>
      <c r="M191" s="6" t="n"/>
      <c r="N191" s="6" t="n"/>
      <c r="O191" s="4" t="n"/>
      <c r="P191" s="6">
        <f>IF(COUNT(J191:N191)=0,"",SUM(J191:N191))</f>
        <v/>
      </c>
      <c r="Q191" s="6">
        <f>IF(OR(NOT(ISNUMBER(A191)),B191="",AND(C191&lt;&gt;"Özmal",C191&lt;&gt;"Tedarikçi"),NOT(ISNUMBER(I191)),AND(C191="Tedarikçi",NOT(ISNUMBER(N191))),P191=""),"",I191-P191)</f>
        <v/>
      </c>
      <c r="R191" s="5">
        <f>IF(COUNT(G191:H191)=0,"",SUM(G191:H191))</f>
        <v/>
      </c>
      <c r="S191" s="6">
        <f>IF(OR(Q191="",R191="",R191=0),"",I191/R191)</f>
        <v/>
      </c>
      <c r="T191" s="4">
        <f>IF(COUNTA(A191:O191)=0,"",IF(NOT(ISNUMBER(A191)),"Hesaba girmedi: tarih yok",IF(B191="","Hesaba girmedi: plaka yok",IF(AND(C191&lt;&gt;"Özmal",C191&lt;&gt;"Tedarikçi"),"Hesaba girmedi: mülkiyet seçilmedi",IF(NOT(ISNUMBER(I191)),"Hesaba girmedi: navlun yok",IF(AND(C191="Tedarikçi",NOT(ISNUMBER(N191))),"Hesaba girmedi: tedarikçiye ödenen yok",IF(P191="","Hesaba girmedi: gider yok",IF(AND(C191="Özmal",COUNTIF('Sabit giderler'!$A$2:$A$101,B191)=0),"Plaka Sabit giderler'de yok",IF(AND(C191="Tedarikçi",COUNTIF('Sabit giderler'!$A$2:$A$101,B191)&gt;0),"Plaka özmal listesinde, Tedarikçi seçilmiş",IF(AND(C191="Tedarikçi",COUNT(J191,L191)&gt;0),"Tedarikçi işinde yakıt ya da sürücü yazılı",IF(AND(C191="Özmal",ISNUMBER(N191)),"Özmal işte tedarikçiye ödenen yazılı",IF(R191="","Km yazılmadı",""))))))))))))</f>
        <v/>
      </c>
    </row>
    <row r="192">
      <c r="A192" s="3" t="n"/>
      <c r="B192" s="4" t="n"/>
      <c r="C192" s="4" t="n"/>
      <c r="D192" s="4" t="n"/>
      <c r="E192" s="4" t="n"/>
      <c r="F192" s="4" t="n"/>
      <c r="G192" s="5" t="n"/>
      <c r="H192" s="5" t="n"/>
      <c r="I192" s="6" t="n"/>
      <c r="J192" s="6" t="n"/>
      <c r="K192" s="6" t="n"/>
      <c r="L192" s="6" t="n"/>
      <c r="M192" s="6" t="n"/>
      <c r="N192" s="6" t="n"/>
      <c r="O192" s="4" t="n"/>
      <c r="P192" s="6">
        <f>IF(COUNT(J192:N192)=0,"",SUM(J192:N192))</f>
        <v/>
      </c>
      <c r="Q192" s="6">
        <f>IF(OR(NOT(ISNUMBER(A192)),B192="",AND(C192&lt;&gt;"Özmal",C192&lt;&gt;"Tedarikçi"),NOT(ISNUMBER(I192)),AND(C192="Tedarikçi",NOT(ISNUMBER(N192))),P192=""),"",I192-P192)</f>
        <v/>
      </c>
      <c r="R192" s="5">
        <f>IF(COUNT(G192:H192)=0,"",SUM(G192:H192))</f>
        <v/>
      </c>
      <c r="S192" s="6">
        <f>IF(OR(Q192="",R192="",R192=0),"",I192/R192)</f>
        <v/>
      </c>
      <c r="T192" s="4">
        <f>IF(COUNTA(A192:O192)=0,"",IF(NOT(ISNUMBER(A192)),"Hesaba girmedi: tarih yok",IF(B192="","Hesaba girmedi: plaka yok",IF(AND(C192&lt;&gt;"Özmal",C192&lt;&gt;"Tedarikçi"),"Hesaba girmedi: mülkiyet seçilmedi",IF(NOT(ISNUMBER(I192)),"Hesaba girmedi: navlun yok",IF(AND(C192="Tedarikçi",NOT(ISNUMBER(N192))),"Hesaba girmedi: tedarikçiye ödenen yok",IF(P192="","Hesaba girmedi: gider yok",IF(AND(C192="Özmal",COUNTIF('Sabit giderler'!$A$2:$A$101,B192)=0),"Plaka Sabit giderler'de yok",IF(AND(C192="Tedarikçi",COUNTIF('Sabit giderler'!$A$2:$A$101,B192)&gt;0),"Plaka özmal listesinde, Tedarikçi seçilmiş",IF(AND(C192="Tedarikçi",COUNT(J192,L192)&gt;0),"Tedarikçi işinde yakıt ya da sürücü yazılı",IF(AND(C192="Özmal",ISNUMBER(N192)),"Özmal işte tedarikçiye ödenen yazılı",IF(R192="","Km yazılmadı",""))))))))))))</f>
        <v/>
      </c>
    </row>
    <row r="193">
      <c r="A193" s="3" t="n"/>
      <c r="B193" s="4" t="n"/>
      <c r="C193" s="4" t="n"/>
      <c r="D193" s="4" t="n"/>
      <c r="E193" s="4" t="n"/>
      <c r="F193" s="4" t="n"/>
      <c r="G193" s="5" t="n"/>
      <c r="H193" s="5" t="n"/>
      <c r="I193" s="6" t="n"/>
      <c r="J193" s="6" t="n"/>
      <c r="K193" s="6" t="n"/>
      <c r="L193" s="6" t="n"/>
      <c r="M193" s="6" t="n"/>
      <c r="N193" s="6" t="n"/>
      <c r="O193" s="4" t="n"/>
      <c r="P193" s="6">
        <f>IF(COUNT(J193:N193)=0,"",SUM(J193:N193))</f>
        <v/>
      </c>
      <c r="Q193" s="6">
        <f>IF(OR(NOT(ISNUMBER(A193)),B193="",AND(C193&lt;&gt;"Özmal",C193&lt;&gt;"Tedarikçi"),NOT(ISNUMBER(I193)),AND(C193="Tedarikçi",NOT(ISNUMBER(N193))),P193=""),"",I193-P193)</f>
        <v/>
      </c>
      <c r="R193" s="5">
        <f>IF(COUNT(G193:H193)=0,"",SUM(G193:H193))</f>
        <v/>
      </c>
      <c r="S193" s="6">
        <f>IF(OR(Q193="",R193="",R193=0),"",I193/R193)</f>
        <v/>
      </c>
      <c r="T193" s="4">
        <f>IF(COUNTA(A193:O193)=0,"",IF(NOT(ISNUMBER(A193)),"Hesaba girmedi: tarih yok",IF(B193="","Hesaba girmedi: plaka yok",IF(AND(C193&lt;&gt;"Özmal",C193&lt;&gt;"Tedarikçi"),"Hesaba girmedi: mülkiyet seçilmedi",IF(NOT(ISNUMBER(I193)),"Hesaba girmedi: navlun yok",IF(AND(C193="Tedarikçi",NOT(ISNUMBER(N193))),"Hesaba girmedi: tedarikçiye ödenen yok",IF(P193="","Hesaba girmedi: gider yok",IF(AND(C193="Özmal",COUNTIF('Sabit giderler'!$A$2:$A$101,B193)=0),"Plaka Sabit giderler'de yok",IF(AND(C193="Tedarikçi",COUNTIF('Sabit giderler'!$A$2:$A$101,B193)&gt;0),"Plaka özmal listesinde, Tedarikçi seçilmiş",IF(AND(C193="Tedarikçi",COUNT(J193,L193)&gt;0),"Tedarikçi işinde yakıt ya da sürücü yazılı",IF(AND(C193="Özmal",ISNUMBER(N193)),"Özmal işte tedarikçiye ödenen yazılı",IF(R193="","Km yazılmadı",""))))))))))))</f>
        <v/>
      </c>
    </row>
    <row r="194">
      <c r="A194" s="3" t="n"/>
      <c r="B194" s="4" t="n"/>
      <c r="C194" s="4" t="n"/>
      <c r="D194" s="4" t="n"/>
      <c r="E194" s="4" t="n"/>
      <c r="F194" s="4" t="n"/>
      <c r="G194" s="5" t="n"/>
      <c r="H194" s="5" t="n"/>
      <c r="I194" s="6" t="n"/>
      <c r="J194" s="6" t="n"/>
      <c r="K194" s="6" t="n"/>
      <c r="L194" s="6" t="n"/>
      <c r="M194" s="6" t="n"/>
      <c r="N194" s="6" t="n"/>
      <c r="O194" s="4" t="n"/>
      <c r="P194" s="6">
        <f>IF(COUNT(J194:N194)=0,"",SUM(J194:N194))</f>
        <v/>
      </c>
      <c r="Q194" s="6">
        <f>IF(OR(NOT(ISNUMBER(A194)),B194="",AND(C194&lt;&gt;"Özmal",C194&lt;&gt;"Tedarikçi"),NOT(ISNUMBER(I194)),AND(C194="Tedarikçi",NOT(ISNUMBER(N194))),P194=""),"",I194-P194)</f>
        <v/>
      </c>
      <c r="R194" s="5">
        <f>IF(COUNT(G194:H194)=0,"",SUM(G194:H194))</f>
        <v/>
      </c>
      <c r="S194" s="6">
        <f>IF(OR(Q194="",R194="",R194=0),"",I194/R194)</f>
        <v/>
      </c>
      <c r="T194" s="4">
        <f>IF(COUNTA(A194:O194)=0,"",IF(NOT(ISNUMBER(A194)),"Hesaba girmedi: tarih yok",IF(B194="","Hesaba girmedi: plaka yok",IF(AND(C194&lt;&gt;"Özmal",C194&lt;&gt;"Tedarikçi"),"Hesaba girmedi: mülkiyet seçilmedi",IF(NOT(ISNUMBER(I194)),"Hesaba girmedi: navlun yok",IF(AND(C194="Tedarikçi",NOT(ISNUMBER(N194))),"Hesaba girmedi: tedarikçiye ödenen yok",IF(P194="","Hesaba girmedi: gider yok",IF(AND(C194="Özmal",COUNTIF('Sabit giderler'!$A$2:$A$101,B194)=0),"Plaka Sabit giderler'de yok",IF(AND(C194="Tedarikçi",COUNTIF('Sabit giderler'!$A$2:$A$101,B194)&gt;0),"Plaka özmal listesinde, Tedarikçi seçilmiş",IF(AND(C194="Tedarikçi",COUNT(J194,L194)&gt;0),"Tedarikçi işinde yakıt ya da sürücü yazılı",IF(AND(C194="Özmal",ISNUMBER(N194)),"Özmal işte tedarikçiye ödenen yazılı",IF(R194="","Km yazılmadı",""))))))))))))</f>
        <v/>
      </c>
    </row>
    <row r="195">
      <c r="A195" s="3" t="n"/>
      <c r="B195" s="4" t="n"/>
      <c r="C195" s="4" t="n"/>
      <c r="D195" s="4" t="n"/>
      <c r="E195" s="4" t="n"/>
      <c r="F195" s="4" t="n"/>
      <c r="G195" s="5" t="n"/>
      <c r="H195" s="5" t="n"/>
      <c r="I195" s="6" t="n"/>
      <c r="J195" s="6" t="n"/>
      <c r="K195" s="6" t="n"/>
      <c r="L195" s="6" t="n"/>
      <c r="M195" s="6" t="n"/>
      <c r="N195" s="6" t="n"/>
      <c r="O195" s="4" t="n"/>
      <c r="P195" s="6">
        <f>IF(COUNT(J195:N195)=0,"",SUM(J195:N195))</f>
        <v/>
      </c>
      <c r="Q195" s="6">
        <f>IF(OR(NOT(ISNUMBER(A195)),B195="",AND(C195&lt;&gt;"Özmal",C195&lt;&gt;"Tedarikçi"),NOT(ISNUMBER(I195)),AND(C195="Tedarikçi",NOT(ISNUMBER(N195))),P195=""),"",I195-P195)</f>
        <v/>
      </c>
      <c r="R195" s="5">
        <f>IF(COUNT(G195:H195)=0,"",SUM(G195:H195))</f>
        <v/>
      </c>
      <c r="S195" s="6">
        <f>IF(OR(Q195="",R195="",R195=0),"",I195/R195)</f>
        <v/>
      </c>
      <c r="T195" s="4">
        <f>IF(COUNTA(A195:O195)=0,"",IF(NOT(ISNUMBER(A195)),"Hesaba girmedi: tarih yok",IF(B195="","Hesaba girmedi: plaka yok",IF(AND(C195&lt;&gt;"Özmal",C195&lt;&gt;"Tedarikçi"),"Hesaba girmedi: mülkiyet seçilmedi",IF(NOT(ISNUMBER(I195)),"Hesaba girmedi: navlun yok",IF(AND(C195="Tedarikçi",NOT(ISNUMBER(N195))),"Hesaba girmedi: tedarikçiye ödenen yok",IF(P195="","Hesaba girmedi: gider yok",IF(AND(C195="Özmal",COUNTIF('Sabit giderler'!$A$2:$A$101,B195)=0),"Plaka Sabit giderler'de yok",IF(AND(C195="Tedarikçi",COUNTIF('Sabit giderler'!$A$2:$A$101,B195)&gt;0),"Plaka özmal listesinde, Tedarikçi seçilmiş",IF(AND(C195="Tedarikçi",COUNT(J195,L195)&gt;0),"Tedarikçi işinde yakıt ya da sürücü yazılı",IF(AND(C195="Özmal",ISNUMBER(N195)),"Özmal işte tedarikçiye ödenen yazılı",IF(R195="","Km yazılmadı",""))))))))))))</f>
        <v/>
      </c>
    </row>
    <row r="196">
      <c r="A196" s="3" t="n"/>
      <c r="B196" s="4" t="n"/>
      <c r="C196" s="4" t="n"/>
      <c r="D196" s="4" t="n"/>
      <c r="E196" s="4" t="n"/>
      <c r="F196" s="4" t="n"/>
      <c r="G196" s="5" t="n"/>
      <c r="H196" s="5" t="n"/>
      <c r="I196" s="6" t="n"/>
      <c r="J196" s="6" t="n"/>
      <c r="K196" s="6" t="n"/>
      <c r="L196" s="6" t="n"/>
      <c r="M196" s="6" t="n"/>
      <c r="N196" s="6" t="n"/>
      <c r="O196" s="4" t="n"/>
      <c r="P196" s="6">
        <f>IF(COUNT(J196:N196)=0,"",SUM(J196:N196))</f>
        <v/>
      </c>
      <c r="Q196" s="6">
        <f>IF(OR(NOT(ISNUMBER(A196)),B196="",AND(C196&lt;&gt;"Özmal",C196&lt;&gt;"Tedarikçi"),NOT(ISNUMBER(I196)),AND(C196="Tedarikçi",NOT(ISNUMBER(N196))),P196=""),"",I196-P196)</f>
        <v/>
      </c>
      <c r="R196" s="5">
        <f>IF(COUNT(G196:H196)=0,"",SUM(G196:H196))</f>
        <v/>
      </c>
      <c r="S196" s="6">
        <f>IF(OR(Q196="",R196="",R196=0),"",I196/R196)</f>
        <v/>
      </c>
      <c r="T196" s="4">
        <f>IF(COUNTA(A196:O196)=0,"",IF(NOT(ISNUMBER(A196)),"Hesaba girmedi: tarih yok",IF(B196="","Hesaba girmedi: plaka yok",IF(AND(C196&lt;&gt;"Özmal",C196&lt;&gt;"Tedarikçi"),"Hesaba girmedi: mülkiyet seçilmedi",IF(NOT(ISNUMBER(I196)),"Hesaba girmedi: navlun yok",IF(AND(C196="Tedarikçi",NOT(ISNUMBER(N196))),"Hesaba girmedi: tedarikçiye ödenen yok",IF(P196="","Hesaba girmedi: gider yok",IF(AND(C196="Özmal",COUNTIF('Sabit giderler'!$A$2:$A$101,B196)=0),"Plaka Sabit giderler'de yok",IF(AND(C196="Tedarikçi",COUNTIF('Sabit giderler'!$A$2:$A$101,B196)&gt;0),"Plaka özmal listesinde, Tedarikçi seçilmiş",IF(AND(C196="Tedarikçi",COUNT(J196,L196)&gt;0),"Tedarikçi işinde yakıt ya da sürücü yazılı",IF(AND(C196="Özmal",ISNUMBER(N196)),"Özmal işte tedarikçiye ödenen yazılı",IF(R196="","Km yazılmadı",""))))))))))))</f>
        <v/>
      </c>
    </row>
    <row r="197">
      <c r="A197" s="3" t="n"/>
      <c r="B197" s="4" t="n"/>
      <c r="C197" s="4" t="n"/>
      <c r="D197" s="4" t="n"/>
      <c r="E197" s="4" t="n"/>
      <c r="F197" s="4" t="n"/>
      <c r="G197" s="5" t="n"/>
      <c r="H197" s="5" t="n"/>
      <c r="I197" s="6" t="n"/>
      <c r="J197" s="6" t="n"/>
      <c r="K197" s="6" t="n"/>
      <c r="L197" s="6" t="n"/>
      <c r="M197" s="6" t="n"/>
      <c r="N197" s="6" t="n"/>
      <c r="O197" s="4" t="n"/>
      <c r="P197" s="6">
        <f>IF(COUNT(J197:N197)=0,"",SUM(J197:N197))</f>
        <v/>
      </c>
      <c r="Q197" s="6">
        <f>IF(OR(NOT(ISNUMBER(A197)),B197="",AND(C197&lt;&gt;"Özmal",C197&lt;&gt;"Tedarikçi"),NOT(ISNUMBER(I197)),AND(C197="Tedarikçi",NOT(ISNUMBER(N197))),P197=""),"",I197-P197)</f>
        <v/>
      </c>
      <c r="R197" s="5">
        <f>IF(COUNT(G197:H197)=0,"",SUM(G197:H197))</f>
        <v/>
      </c>
      <c r="S197" s="6">
        <f>IF(OR(Q197="",R197="",R197=0),"",I197/R197)</f>
        <v/>
      </c>
      <c r="T197" s="4">
        <f>IF(COUNTA(A197:O197)=0,"",IF(NOT(ISNUMBER(A197)),"Hesaba girmedi: tarih yok",IF(B197="","Hesaba girmedi: plaka yok",IF(AND(C197&lt;&gt;"Özmal",C197&lt;&gt;"Tedarikçi"),"Hesaba girmedi: mülkiyet seçilmedi",IF(NOT(ISNUMBER(I197)),"Hesaba girmedi: navlun yok",IF(AND(C197="Tedarikçi",NOT(ISNUMBER(N197))),"Hesaba girmedi: tedarikçiye ödenen yok",IF(P197="","Hesaba girmedi: gider yok",IF(AND(C197="Özmal",COUNTIF('Sabit giderler'!$A$2:$A$101,B197)=0),"Plaka Sabit giderler'de yok",IF(AND(C197="Tedarikçi",COUNTIF('Sabit giderler'!$A$2:$A$101,B197)&gt;0),"Plaka özmal listesinde, Tedarikçi seçilmiş",IF(AND(C197="Tedarikçi",COUNT(J197,L197)&gt;0),"Tedarikçi işinde yakıt ya da sürücü yazılı",IF(AND(C197="Özmal",ISNUMBER(N197)),"Özmal işte tedarikçiye ödenen yazılı",IF(R197="","Km yazılmadı",""))))))))))))</f>
        <v/>
      </c>
    </row>
    <row r="198">
      <c r="A198" s="3" t="n"/>
      <c r="B198" s="4" t="n"/>
      <c r="C198" s="4" t="n"/>
      <c r="D198" s="4" t="n"/>
      <c r="E198" s="4" t="n"/>
      <c r="F198" s="4" t="n"/>
      <c r="G198" s="5" t="n"/>
      <c r="H198" s="5" t="n"/>
      <c r="I198" s="6" t="n"/>
      <c r="J198" s="6" t="n"/>
      <c r="K198" s="6" t="n"/>
      <c r="L198" s="6" t="n"/>
      <c r="M198" s="6" t="n"/>
      <c r="N198" s="6" t="n"/>
      <c r="O198" s="4" t="n"/>
      <c r="P198" s="6">
        <f>IF(COUNT(J198:N198)=0,"",SUM(J198:N198))</f>
        <v/>
      </c>
      <c r="Q198" s="6">
        <f>IF(OR(NOT(ISNUMBER(A198)),B198="",AND(C198&lt;&gt;"Özmal",C198&lt;&gt;"Tedarikçi"),NOT(ISNUMBER(I198)),AND(C198="Tedarikçi",NOT(ISNUMBER(N198))),P198=""),"",I198-P198)</f>
        <v/>
      </c>
      <c r="R198" s="5">
        <f>IF(COUNT(G198:H198)=0,"",SUM(G198:H198))</f>
        <v/>
      </c>
      <c r="S198" s="6">
        <f>IF(OR(Q198="",R198="",R198=0),"",I198/R198)</f>
        <v/>
      </c>
      <c r="T198" s="4">
        <f>IF(COUNTA(A198:O198)=0,"",IF(NOT(ISNUMBER(A198)),"Hesaba girmedi: tarih yok",IF(B198="","Hesaba girmedi: plaka yok",IF(AND(C198&lt;&gt;"Özmal",C198&lt;&gt;"Tedarikçi"),"Hesaba girmedi: mülkiyet seçilmedi",IF(NOT(ISNUMBER(I198)),"Hesaba girmedi: navlun yok",IF(AND(C198="Tedarikçi",NOT(ISNUMBER(N198))),"Hesaba girmedi: tedarikçiye ödenen yok",IF(P198="","Hesaba girmedi: gider yok",IF(AND(C198="Özmal",COUNTIF('Sabit giderler'!$A$2:$A$101,B198)=0),"Plaka Sabit giderler'de yok",IF(AND(C198="Tedarikçi",COUNTIF('Sabit giderler'!$A$2:$A$101,B198)&gt;0),"Plaka özmal listesinde, Tedarikçi seçilmiş",IF(AND(C198="Tedarikçi",COUNT(J198,L198)&gt;0),"Tedarikçi işinde yakıt ya da sürücü yazılı",IF(AND(C198="Özmal",ISNUMBER(N198)),"Özmal işte tedarikçiye ödenen yazılı",IF(R198="","Km yazılmadı",""))))))))))))</f>
        <v/>
      </c>
    </row>
    <row r="199">
      <c r="A199" s="3" t="n"/>
      <c r="B199" s="4" t="n"/>
      <c r="C199" s="4" t="n"/>
      <c r="D199" s="4" t="n"/>
      <c r="E199" s="4" t="n"/>
      <c r="F199" s="4" t="n"/>
      <c r="G199" s="5" t="n"/>
      <c r="H199" s="5" t="n"/>
      <c r="I199" s="6" t="n"/>
      <c r="J199" s="6" t="n"/>
      <c r="K199" s="6" t="n"/>
      <c r="L199" s="6" t="n"/>
      <c r="M199" s="6" t="n"/>
      <c r="N199" s="6" t="n"/>
      <c r="O199" s="4" t="n"/>
      <c r="P199" s="6">
        <f>IF(COUNT(J199:N199)=0,"",SUM(J199:N199))</f>
        <v/>
      </c>
      <c r="Q199" s="6">
        <f>IF(OR(NOT(ISNUMBER(A199)),B199="",AND(C199&lt;&gt;"Özmal",C199&lt;&gt;"Tedarikçi"),NOT(ISNUMBER(I199)),AND(C199="Tedarikçi",NOT(ISNUMBER(N199))),P199=""),"",I199-P199)</f>
        <v/>
      </c>
      <c r="R199" s="5">
        <f>IF(COUNT(G199:H199)=0,"",SUM(G199:H199))</f>
        <v/>
      </c>
      <c r="S199" s="6">
        <f>IF(OR(Q199="",R199="",R199=0),"",I199/R199)</f>
        <v/>
      </c>
      <c r="T199" s="4">
        <f>IF(COUNTA(A199:O199)=0,"",IF(NOT(ISNUMBER(A199)),"Hesaba girmedi: tarih yok",IF(B199="","Hesaba girmedi: plaka yok",IF(AND(C199&lt;&gt;"Özmal",C199&lt;&gt;"Tedarikçi"),"Hesaba girmedi: mülkiyet seçilmedi",IF(NOT(ISNUMBER(I199)),"Hesaba girmedi: navlun yok",IF(AND(C199="Tedarikçi",NOT(ISNUMBER(N199))),"Hesaba girmedi: tedarikçiye ödenen yok",IF(P199="","Hesaba girmedi: gider yok",IF(AND(C199="Özmal",COUNTIF('Sabit giderler'!$A$2:$A$101,B199)=0),"Plaka Sabit giderler'de yok",IF(AND(C199="Tedarikçi",COUNTIF('Sabit giderler'!$A$2:$A$101,B199)&gt;0),"Plaka özmal listesinde, Tedarikçi seçilmiş",IF(AND(C199="Tedarikçi",COUNT(J199,L199)&gt;0),"Tedarikçi işinde yakıt ya da sürücü yazılı",IF(AND(C199="Özmal",ISNUMBER(N199)),"Özmal işte tedarikçiye ödenen yazılı",IF(R199="","Km yazılmadı",""))))))))))))</f>
        <v/>
      </c>
    </row>
    <row r="200">
      <c r="A200" s="3" t="n"/>
      <c r="B200" s="4" t="n"/>
      <c r="C200" s="4" t="n"/>
      <c r="D200" s="4" t="n"/>
      <c r="E200" s="4" t="n"/>
      <c r="F200" s="4" t="n"/>
      <c r="G200" s="5" t="n"/>
      <c r="H200" s="5" t="n"/>
      <c r="I200" s="6" t="n"/>
      <c r="J200" s="6" t="n"/>
      <c r="K200" s="6" t="n"/>
      <c r="L200" s="6" t="n"/>
      <c r="M200" s="6" t="n"/>
      <c r="N200" s="6" t="n"/>
      <c r="O200" s="4" t="n"/>
      <c r="P200" s="6">
        <f>IF(COUNT(J200:N200)=0,"",SUM(J200:N200))</f>
        <v/>
      </c>
      <c r="Q200" s="6">
        <f>IF(OR(NOT(ISNUMBER(A200)),B200="",AND(C200&lt;&gt;"Özmal",C200&lt;&gt;"Tedarikçi"),NOT(ISNUMBER(I200)),AND(C200="Tedarikçi",NOT(ISNUMBER(N200))),P200=""),"",I200-P200)</f>
        <v/>
      </c>
      <c r="R200" s="5">
        <f>IF(COUNT(G200:H200)=0,"",SUM(G200:H200))</f>
        <v/>
      </c>
      <c r="S200" s="6">
        <f>IF(OR(Q200="",R200="",R200=0),"",I200/R200)</f>
        <v/>
      </c>
      <c r="T200" s="4">
        <f>IF(COUNTA(A200:O200)=0,"",IF(NOT(ISNUMBER(A200)),"Hesaba girmedi: tarih yok",IF(B200="","Hesaba girmedi: plaka yok",IF(AND(C200&lt;&gt;"Özmal",C200&lt;&gt;"Tedarikçi"),"Hesaba girmedi: mülkiyet seçilmedi",IF(NOT(ISNUMBER(I200)),"Hesaba girmedi: navlun yok",IF(AND(C200="Tedarikçi",NOT(ISNUMBER(N200))),"Hesaba girmedi: tedarikçiye ödenen yok",IF(P200="","Hesaba girmedi: gider yok",IF(AND(C200="Özmal",COUNTIF('Sabit giderler'!$A$2:$A$101,B200)=0),"Plaka Sabit giderler'de yok",IF(AND(C200="Tedarikçi",COUNTIF('Sabit giderler'!$A$2:$A$101,B200)&gt;0),"Plaka özmal listesinde, Tedarikçi seçilmiş",IF(AND(C200="Tedarikçi",COUNT(J200,L200)&gt;0),"Tedarikçi işinde yakıt ya da sürücü yazılı",IF(AND(C200="Özmal",ISNUMBER(N200)),"Özmal işte tedarikçiye ödenen yazılı",IF(R200="","Km yazılmadı",""))))))))))))</f>
        <v/>
      </c>
    </row>
    <row r="201">
      <c r="A201" s="3" t="n"/>
      <c r="B201" s="4" t="n"/>
      <c r="C201" s="4" t="n"/>
      <c r="D201" s="4" t="n"/>
      <c r="E201" s="4" t="n"/>
      <c r="F201" s="4" t="n"/>
      <c r="G201" s="5" t="n"/>
      <c r="H201" s="5" t="n"/>
      <c r="I201" s="6" t="n"/>
      <c r="J201" s="6" t="n"/>
      <c r="K201" s="6" t="n"/>
      <c r="L201" s="6" t="n"/>
      <c r="M201" s="6" t="n"/>
      <c r="N201" s="6" t="n"/>
      <c r="O201" s="4" t="n"/>
      <c r="P201" s="6">
        <f>IF(COUNT(J201:N201)=0,"",SUM(J201:N201))</f>
        <v/>
      </c>
      <c r="Q201" s="6">
        <f>IF(OR(NOT(ISNUMBER(A201)),B201="",AND(C201&lt;&gt;"Özmal",C201&lt;&gt;"Tedarikçi"),NOT(ISNUMBER(I201)),AND(C201="Tedarikçi",NOT(ISNUMBER(N201))),P201=""),"",I201-P201)</f>
        <v/>
      </c>
      <c r="R201" s="5">
        <f>IF(COUNT(G201:H201)=0,"",SUM(G201:H201))</f>
        <v/>
      </c>
      <c r="S201" s="6">
        <f>IF(OR(Q201="",R201="",R201=0),"",I201/R201)</f>
        <v/>
      </c>
      <c r="T201" s="4">
        <f>IF(COUNTA(A201:O201)=0,"",IF(NOT(ISNUMBER(A201)),"Hesaba girmedi: tarih yok",IF(B201="","Hesaba girmedi: plaka yok",IF(AND(C201&lt;&gt;"Özmal",C201&lt;&gt;"Tedarikçi"),"Hesaba girmedi: mülkiyet seçilmedi",IF(NOT(ISNUMBER(I201)),"Hesaba girmedi: navlun yok",IF(AND(C201="Tedarikçi",NOT(ISNUMBER(N201))),"Hesaba girmedi: tedarikçiye ödenen yok",IF(P201="","Hesaba girmedi: gider yok",IF(AND(C201="Özmal",COUNTIF('Sabit giderler'!$A$2:$A$101,B201)=0),"Plaka Sabit giderler'de yok",IF(AND(C201="Tedarikçi",COUNTIF('Sabit giderler'!$A$2:$A$101,B201)&gt;0),"Plaka özmal listesinde, Tedarikçi seçilmiş",IF(AND(C201="Tedarikçi",COUNT(J201,L201)&gt;0),"Tedarikçi işinde yakıt ya da sürücü yazılı",IF(AND(C201="Özmal",ISNUMBER(N201)),"Özmal işte tedarikçiye ödenen yazılı",IF(R201="","Km yazılmadı",""))))))))))))</f>
        <v/>
      </c>
    </row>
    <row r="202">
      <c r="A202" s="3" t="n"/>
      <c r="B202" s="4" t="n"/>
      <c r="C202" s="4" t="n"/>
      <c r="D202" s="4" t="n"/>
      <c r="E202" s="4" t="n"/>
      <c r="F202" s="4" t="n"/>
      <c r="G202" s="5" t="n"/>
      <c r="H202" s="5" t="n"/>
      <c r="I202" s="6" t="n"/>
      <c r="J202" s="6" t="n"/>
      <c r="K202" s="6" t="n"/>
      <c r="L202" s="6" t="n"/>
      <c r="M202" s="6" t="n"/>
      <c r="N202" s="6" t="n"/>
      <c r="O202" s="4" t="n"/>
      <c r="P202" s="6">
        <f>IF(COUNT(J202:N202)=0,"",SUM(J202:N202))</f>
        <v/>
      </c>
      <c r="Q202" s="6">
        <f>IF(OR(NOT(ISNUMBER(A202)),B202="",AND(C202&lt;&gt;"Özmal",C202&lt;&gt;"Tedarikçi"),NOT(ISNUMBER(I202)),AND(C202="Tedarikçi",NOT(ISNUMBER(N202))),P202=""),"",I202-P202)</f>
        <v/>
      </c>
      <c r="R202" s="5">
        <f>IF(COUNT(G202:H202)=0,"",SUM(G202:H202))</f>
        <v/>
      </c>
      <c r="S202" s="6">
        <f>IF(OR(Q202="",R202="",R202=0),"",I202/R202)</f>
        <v/>
      </c>
      <c r="T202" s="4">
        <f>IF(COUNTA(A202:O202)=0,"",IF(NOT(ISNUMBER(A202)),"Hesaba girmedi: tarih yok",IF(B202="","Hesaba girmedi: plaka yok",IF(AND(C202&lt;&gt;"Özmal",C202&lt;&gt;"Tedarikçi"),"Hesaba girmedi: mülkiyet seçilmedi",IF(NOT(ISNUMBER(I202)),"Hesaba girmedi: navlun yok",IF(AND(C202="Tedarikçi",NOT(ISNUMBER(N202))),"Hesaba girmedi: tedarikçiye ödenen yok",IF(P202="","Hesaba girmedi: gider yok",IF(AND(C202="Özmal",COUNTIF('Sabit giderler'!$A$2:$A$101,B202)=0),"Plaka Sabit giderler'de yok",IF(AND(C202="Tedarikçi",COUNTIF('Sabit giderler'!$A$2:$A$101,B202)&gt;0),"Plaka özmal listesinde, Tedarikçi seçilmiş",IF(AND(C202="Tedarikçi",COUNT(J202,L202)&gt;0),"Tedarikçi işinde yakıt ya da sürücü yazılı",IF(AND(C202="Özmal",ISNUMBER(N202)),"Özmal işte tedarikçiye ödenen yazılı",IF(R202="","Km yazılmadı",""))))))))))))</f>
        <v/>
      </c>
    </row>
    <row r="203">
      <c r="A203" s="3" t="n"/>
      <c r="B203" s="4" t="n"/>
      <c r="C203" s="4" t="n"/>
      <c r="D203" s="4" t="n"/>
      <c r="E203" s="4" t="n"/>
      <c r="F203" s="4" t="n"/>
      <c r="G203" s="5" t="n"/>
      <c r="H203" s="5" t="n"/>
      <c r="I203" s="6" t="n"/>
      <c r="J203" s="6" t="n"/>
      <c r="K203" s="6" t="n"/>
      <c r="L203" s="6" t="n"/>
      <c r="M203" s="6" t="n"/>
      <c r="N203" s="6" t="n"/>
      <c r="O203" s="4" t="n"/>
      <c r="P203" s="6">
        <f>IF(COUNT(J203:N203)=0,"",SUM(J203:N203))</f>
        <v/>
      </c>
      <c r="Q203" s="6">
        <f>IF(OR(NOT(ISNUMBER(A203)),B203="",AND(C203&lt;&gt;"Özmal",C203&lt;&gt;"Tedarikçi"),NOT(ISNUMBER(I203)),AND(C203="Tedarikçi",NOT(ISNUMBER(N203))),P203=""),"",I203-P203)</f>
        <v/>
      </c>
      <c r="R203" s="5">
        <f>IF(COUNT(G203:H203)=0,"",SUM(G203:H203))</f>
        <v/>
      </c>
      <c r="S203" s="6">
        <f>IF(OR(Q203="",R203="",R203=0),"",I203/R203)</f>
        <v/>
      </c>
      <c r="T203" s="4">
        <f>IF(COUNTA(A203:O203)=0,"",IF(NOT(ISNUMBER(A203)),"Hesaba girmedi: tarih yok",IF(B203="","Hesaba girmedi: plaka yok",IF(AND(C203&lt;&gt;"Özmal",C203&lt;&gt;"Tedarikçi"),"Hesaba girmedi: mülkiyet seçilmedi",IF(NOT(ISNUMBER(I203)),"Hesaba girmedi: navlun yok",IF(AND(C203="Tedarikçi",NOT(ISNUMBER(N203))),"Hesaba girmedi: tedarikçiye ödenen yok",IF(P203="","Hesaba girmedi: gider yok",IF(AND(C203="Özmal",COUNTIF('Sabit giderler'!$A$2:$A$101,B203)=0),"Plaka Sabit giderler'de yok",IF(AND(C203="Tedarikçi",COUNTIF('Sabit giderler'!$A$2:$A$101,B203)&gt;0),"Plaka özmal listesinde, Tedarikçi seçilmiş",IF(AND(C203="Tedarikçi",COUNT(J203,L203)&gt;0),"Tedarikçi işinde yakıt ya da sürücü yazılı",IF(AND(C203="Özmal",ISNUMBER(N203)),"Özmal işte tedarikçiye ödenen yazılı",IF(R203="","Km yazılmadı",""))))))))))))</f>
        <v/>
      </c>
    </row>
    <row r="204">
      <c r="A204" s="3" t="n"/>
      <c r="B204" s="4" t="n"/>
      <c r="C204" s="4" t="n"/>
      <c r="D204" s="4" t="n"/>
      <c r="E204" s="4" t="n"/>
      <c r="F204" s="4" t="n"/>
      <c r="G204" s="5" t="n"/>
      <c r="H204" s="5" t="n"/>
      <c r="I204" s="6" t="n"/>
      <c r="J204" s="6" t="n"/>
      <c r="K204" s="6" t="n"/>
      <c r="L204" s="6" t="n"/>
      <c r="M204" s="6" t="n"/>
      <c r="N204" s="6" t="n"/>
      <c r="O204" s="4" t="n"/>
      <c r="P204" s="6">
        <f>IF(COUNT(J204:N204)=0,"",SUM(J204:N204))</f>
        <v/>
      </c>
      <c r="Q204" s="6">
        <f>IF(OR(NOT(ISNUMBER(A204)),B204="",AND(C204&lt;&gt;"Özmal",C204&lt;&gt;"Tedarikçi"),NOT(ISNUMBER(I204)),AND(C204="Tedarikçi",NOT(ISNUMBER(N204))),P204=""),"",I204-P204)</f>
        <v/>
      </c>
      <c r="R204" s="5">
        <f>IF(COUNT(G204:H204)=0,"",SUM(G204:H204))</f>
        <v/>
      </c>
      <c r="S204" s="6">
        <f>IF(OR(Q204="",R204="",R204=0),"",I204/R204)</f>
        <v/>
      </c>
      <c r="T204" s="4">
        <f>IF(COUNTA(A204:O204)=0,"",IF(NOT(ISNUMBER(A204)),"Hesaba girmedi: tarih yok",IF(B204="","Hesaba girmedi: plaka yok",IF(AND(C204&lt;&gt;"Özmal",C204&lt;&gt;"Tedarikçi"),"Hesaba girmedi: mülkiyet seçilmedi",IF(NOT(ISNUMBER(I204)),"Hesaba girmedi: navlun yok",IF(AND(C204="Tedarikçi",NOT(ISNUMBER(N204))),"Hesaba girmedi: tedarikçiye ödenen yok",IF(P204="","Hesaba girmedi: gider yok",IF(AND(C204="Özmal",COUNTIF('Sabit giderler'!$A$2:$A$101,B204)=0),"Plaka Sabit giderler'de yok",IF(AND(C204="Tedarikçi",COUNTIF('Sabit giderler'!$A$2:$A$101,B204)&gt;0),"Plaka özmal listesinde, Tedarikçi seçilmiş",IF(AND(C204="Tedarikçi",COUNT(J204,L204)&gt;0),"Tedarikçi işinde yakıt ya da sürücü yazılı",IF(AND(C204="Özmal",ISNUMBER(N204)),"Özmal işte tedarikçiye ödenen yazılı",IF(R204="","Km yazılmadı",""))))))))))))</f>
        <v/>
      </c>
    </row>
    <row r="205">
      <c r="A205" s="3" t="n"/>
      <c r="B205" s="4" t="n"/>
      <c r="C205" s="4" t="n"/>
      <c r="D205" s="4" t="n"/>
      <c r="E205" s="4" t="n"/>
      <c r="F205" s="4" t="n"/>
      <c r="G205" s="5" t="n"/>
      <c r="H205" s="5" t="n"/>
      <c r="I205" s="6" t="n"/>
      <c r="J205" s="6" t="n"/>
      <c r="K205" s="6" t="n"/>
      <c r="L205" s="6" t="n"/>
      <c r="M205" s="6" t="n"/>
      <c r="N205" s="6" t="n"/>
      <c r="O205" s="4" t="n"/>
      <c r="P205" s="6">
        <f>IF(COUNT(J205:N205)=0,"",SUM(J205:N205))</f>
        <v/>
      </c>
      <c r="Q205" s="6">
        <f>IF(OR(NOT(ISNUMBER(A205)),B205="",AND(C205&lt;&gt;"Özmal",C205&lt;&gt;"Tedarikçi"),NOT(ISNUMBER(I205)),AND(C205="Tedarikçi",NOT(ISNUMBER(N205))),P205=""),"",I205-P205)</f>
        <v/>
      </c>
      <c r="R205" s="5">
        <f>IF(COUNT(G205:H205)=0,"",SUM(G205:H205))</f>
        <v/>
      </c>
      <c r="S205" s="6">
        <f>IF(OR(Q205="",R205="",R205=0),"",I205/R205)</f>
        <v/>
      </c>
      <c r="T205" s="4">
        <f>IF(COUNTA(A205:O205)=0,"",IF(NOT(ISNUMBER(A205)),"Hesaba girmedi: tarih yok",IF(B205="","Hesaba girmedi: plaka yok",IF(AND(C205&lt;&gt;"Özmal",C205&lt;&gt;"Tedarikçi"),"Hesaba girmedi: mülkiyet seçilmedi",IF(NOT(ISNUMBER(I205)),"Hesaba girmedi: navlun yok",IF(AND(C205="Tedarikçi",NOT(ISNUMBER(N205))),"Hesaba girmedi: tedarikçiye ödenen yok",IF(P205="","Hesaba girmedi: gider yok",IF(AND(C205="Özmal",COUNTIF('Sabit giderler'!$A$2:$A$101,B205)=0),"Plaka Sabit giderler'de yok",IF(AND(C205="Tedarikçi",COUNTIF('Sabit giderler'!$A$2:$A$101,B205)&gt;0),"Plaka özmal listesinde, Tedarikçi seçilmiş",IF(AND(C205="Tedarikçi",COUNT(J205,L205)&gt;0),"Tedarikçi işinde yakıt ya da sürücü yazılı",IF(AND(C205="Özmal",ISNUMBER(N205)),"Özmal işte tedarikçiye ödenen yazılı",IF(R205="","Km yazılmadı",""))))))))))))</f>
        <v/>
      </c>
    </row>
    <row r="206">
      <c r="A206" s="3" t="n"/>
      <c r="B206" s="4" t="n"/>
      <c r="C206" s="4" t="n"/>
      <c r="D206" s="4" t="n"/>
      <c r="E206" s="4" t="n"/>
      <c r="F206" s="4" t="n"/>
      <c r="G206" s="5" t="n"/>
      <c r="H206" s="5" t="n"/>
      <c r="I206" s="6" t="n"/>
      <c r="J206" s="6" t="n"/>
      <c r="K206" s="6" t="n"/>
      <c r="L206" s="6" t="n"/>
      <c r="M206" s="6" t="n"/>
      <c r="N206" s="6" t="n"/>
      <c r="O206" s="4" t="n"/>
      <c r="P206" s="6">
        <f>IF(COUNT(J206:N206)=0,"",SUM(J206:N206))</f>
        <v/>
      </c>
      <c r="Q206" s="6">
        <f>IF(OR(NOT(ISNUMBER(A206)),B206="",AND(C206&lt;&gt;"Özmal",C206&lt;&gt;"Tedarikçi"),NOT(ISNUMBER(I206)),AND(C206="Tedarikçi",NOT(ISNUMBER(N206))),P206=""),"",I206-P206)</f>
        <v/>
      </c>
      <c r="R206" s="5">
        <f>IF(COUNT(G206:H206)=0,"",SUM(G206:H206))</f>
        <v/>
      </c>
      <c r="S206" s="6">
        <f>IF(OR(Q206="",R206="",R206=0),"",I206/R206)</f>
        <v/>
      </c>
      <c r="T206" s="4">
        <f>IF(COUNTA(A206:O206)=0,"",IF(NOT(ISNUMBER(A206)),"Hesaba girmedi: tarih yok",IF(B206="","Hesaba girmedi: plaka yok",IF(AND(C206&lt;&gt;"Özmal",C206&lt;&gt;"Tedarikçi"),"Hesaba girmedi: mülkiyet seçilmedi",IF(NOT(ISNUMBER(I206)),"Hesaba girmedi: navlun yok",IF(AND(C206="Tedarikçi",NOT(ISNUMBER(N206))),"Hesaba girmedi: tedarikçiye ödenen yok",IF(P206="","Hesaba girmedi: gider yok",IF(AND(C206="Özmal",COUNTIF('Sabit giderler'!$A$2:$A$101,B206)=0),"Plaka Sabit giderler'de yok",IF(AND(C206="Tedarikçi",COUNTIF('Sabit giderler'!$A$2:$A$101,B206)&gt;0),"Plaka özmal listesinde, Tedarikçi seçilmiş",IF(AND(C206="Tedarikçi",COUNT(J206,L206)&gt;0),"Tedarikçi işinde yakıt ya da sürücü yazılı",IF(AND(C206="Özmal",ISNUMBER(N206)),"Özmal işte tedarikçiye ödenen yazılı",IF(R206="","Km yazılmadı",""))))))))))))</f>
        <v/>
      </c>
    </row>
    <row r="207">
      <c r="A207" s="3" t="n"/>
      <c r="B207" s="4" t="n"/>
      <c r="C207" s="4" t="n"/>
      <c r="D207" s="4" t="n"/>
      <c r="E207" s="4" t="n"/>
      <c r="F207" s="4" t="n"/>
      <c r="G207" s="5" t="n"/>
      <c r="H207" s="5" t="n"/>
      <c r="I207" s="6" t="n"/>
      <c r="J207" s="6" t="n"/>
      <c r="K207" s="6" t="n"/>
      <c r="L207" s="6" t="n"/>
      <c r="M207" s="6" t="n"/>
      <c r="N207" s="6" t="n"/>
      <c r="O207" s="4" t="n"/>
      <c r="P207" s="6">
        <f>IF(COUNT(J207:N207)=0,"",SUM(J207:N207))</f>
        <v/>
      </c>
      <c r="Q207" s="6">
        <f>IF(OR(NOT(ISNUMBER(A207)),B207="",AND(C207&lt;&gt;"Özmal",C207&lt;&gt;"Tedarikçi"),NOT(ISNUMBER(I207)),AND(C207="Tedarikçi",NOT(ISNUMBER(N207))),P207=""),"",I207-P207)</f>
        <v/>
      </c>
      <c r="R207" s="5">
        <f>IF(COUNT(G207:H207)=0,"",SUM(G207:H207))</f>
        <v/>
      </c>
      <c r="S207" s="6">
        <f>IF(OR(Q207="",R207="",R207=0),"",I207/R207)</f>
        <v/>
      </c>
      <c r="T207" s="4">
        <f>IF(COUNTA(A207:O207)=0,"",IF(NOT(ISNUMBER(A207)),"Hesaba girmedi: tarih yok",IF(B207="","Hesaba girmedi: plaka yok",IF(AND(C207&lt;&gt;"Özmal",C207&lt;&gt;"Tedarikçi"),"Hesaba girmedi: mülkiyet seçilmedi",IF(NOT(ISNUMBER(I207)),"Hesaba girmedi: navlun yok",IF(AND(C207="Tedarikçi",NOT(ISNUMBER(N207))),"Hesaba girmedi: tedarikçiye ödenen yok",IF(P207="","Hesaba girmedi: gider yok",IF(AND(C207="Özmal",COUNTIF('Sabit giderler'!$A$2:$A$101,B207)=0),"Plaka Sabit giderler'de yok",IF(AND(C207="Tedarikçi",COUNTIF('Sabit giderler'!$A$2:$A$101,B207)&gt;0),"Plaka özmal listesinde, Tedarikçi seçilmiş",IF(AND(C207="Tedarikçi",COUNT(J207,L207)&gt;0),"Tedarikçi işinde yakıt ya da sürücü yazılı",IF(AND(C207="Özmal",ISNUMBER(N207)),"Özmal işte tedarikçiye ödenen yazılı",IF(R207="","Km yazılmadı",""))))))))))))</f>
        <v/>
      </c>
    </row>
    <row r="208">
      <c r="A208" s="3" t="n"/>
      <c r="B208" s="4" t="n"/>
      <c r="C208" s="4" t="n"/>
      <c r="D208" s="4" t="n"/>
      <c r="E208" s="4" t="n"/>
      <c r="F208" s="4" t="n"/>
      <c r="G208" s="5" t="n"/>
      <c r="H208" s="5" t="n"/>
      <c r="I208" s="6" t="n"/>
      <c r="J208" s="6" t="n"/>
      <c r="K208" s="6" t="n"/>
      <c r="L208" s="6" t="n"/>
      <c r="M208" s="6" t="n"/>
      <c r="N208" s="6" t="n"/>
      <c r="O208" s="4" t="n"/>
      <c r="P208" s="6">
        <f>IF(COUNT(J208:N208)=0,"",SUM(J208:N208))</f>
        <v/>
      </c>
      <c r="Q208" s="6">
        <f>IF(OR(NOT(ISNUMBER(A208)),B208="",AND(C208&lt;&gt;"Özmal",C208&lt;&gt;"Tedarikçi"),NOT(ISNUMBER(I208)),AND(C208="Tedarikçi",NOT(ISNUMBER(N208))),P208=""),"",I208-P208)</f>
        <v/>
      </c>
      <c r="R208" s="5">
        <f>IF(COUNT(G208:H208)=0,"",SUM(G208:H208))</f>
        <v/>
      </c>
      <c r="S208" s="6">
        <f>IF(OR(Q208="",R208="",R208=0),"",I208/R208)</f>
        <v/>
      </c>
      <c r="T208" s="4">
        <f>IF(COUNTA(A208:O208)=0,"",IF(NOT(ISNUMBER(A208)),"Hesaba girmedi: tarih yok",IF(B208="","Hesaba girmedi: plaka yok",IF(AND(C208&lt;&gt;"Özmal",C208&lt;&gt;"Tedarikçi"),"Hesaba girmedi: mülkiyet seçilmedi",IF(NOT(ISNUMBER(I208)),"Hesaba girmedi: navlun yok",IF(AND(C208="Tedarikçi",NOT(ISNUMBER(N208))),"Hesaba girmedi: tedarikçiye ödenen yok",IF(P208="","Hesaba girmedi: gider yok",IF(AND(C208="Özmal",COUNTIF('Sabit giderler'!$A$2:$A$101,B208)=0),"Plaka Sabit giderler'de yok",IF(AND(C208="Tedarikçi",COUNTIF('Sabit giderler'!$A$2:$A$101,B208)&gt;0),"Plaka özmal listesinde, Tedarikçi seçilmiş",IF(AND(C208="Tedarikçi",COUNT(J208,L208)&gt;0),"Tedarikçi işinde yakıt ya da sürücü yazılı",IF(AND(C208="Özmal",ISNUMBER(N208)),"Özmal işte tedarikçiye ödenen yazılı",IF(R208="","Km yazılmadı",""))))))))))))</f>
        <v/>
      </c>
    </row>
    <row r="209">
      <c r="A209" s="3" t="n"/>
      <c r="B209" s="4" t="n"/>
      <c r="C209" s="4" t="n"/>
      <c r="D209" s="4" t="n"/>
      <c r="E209" s="4" t="n"/>
      <c r="F209" s="4" t="n"/>
      <c r="G209" s="5" t="n"/>
      <c r="H209" s="5" t="n"/>
      <c r="I209" s="6" t="n"/>
      <c r="J209" s="6" t="n"/>
      <c r="K209" s="6" t="n"/>
      <c r="L209" s="6" t="n"/>
      <c r="M209" s="6" t="n"/>
      <c r="N209" s="6" t="n"/>
      <c r="O209" s="4" t="n"/>
      <c r="P209" s="6">
        <f>IF(COUNT(J209:N209)=0,"",SUM(J209:N209))</f>
        <v/>
      </c>
      <c r="Q209" s="6">
        <f>IF(OR(NOT(ISNUMBER(A209)),B209="",AND(C209&lt;&gt;"Özmal",C209&lt;&gt;"Tedarikçi"),NOT(ISNUMBER(I209)),AND(C209="Tedarikçi",NOT(ISNUMBER(N209))),P209=""),"",I209-P209)</f>
        <v/>
      </c>
      <c r="R209" s="5">
        <f>IF(COUNT(G209:H209)=0,"",SUM(G209:H209))</f>
        <v/>
      </c>
      <c r="S209" s="6">
        <f>IF(OR(Q209="",R209="",R209=0),"",I209/R209)</f>
        <v/>
      </c>
      <c r="T209" s="4">
        <f>IF(COUNTA(A209:O209)=0,"",IF(NOT(ISNUMBER(A209)),"Hesaba girmedi: tarih yok",IF(B209="","Hesaba girmedi: plaka yok",IF(AND(C209&lt;&gt;"Özmal",C209&lt;&gt;"Tedarikçi"),"Hesaba girmedi: mülkiyet seçilmedi",IF(NOT(ISNUMBER(I209)),"Hesaba girmedi: navlun yok",IF(AND(C209="Tedarikçi",NOT(ISNUMBER(N209))),"Hesaba girmedi: tedarikçiye ödenen yok",IF(P209="","Hesaba girmedi: gider yok",IF(AND(C209="Özmal",COUNTIF('Sabit giderler'!$A$2:$A$101,B209)=0),"Plaka Sabit giderler'de yok",IF(AND(C209="Tedarikçi",COUNTIF('Sabit giderler'!$A$2:$A$101,B209)&gt;0),"Plaka özmal listesinde, Tedarikçi seçilmiş",IF(AND(C209="Tedarikçi",COUNT(J209,L209)&gt;0),"Tedarikçi işinde yakıt ya da sürücü yazılı",IF(AND(C209="Özmal",ISNUMBER(N209)),"Özmal işte tedarikçiye ödenen yazılı",IF(R209="","Km yazılmadı",""))))))))))))</f>
        <v/>
      </c>
    </row>
    <row r="210">
      <c r="A210" s="3" t="n"/>
      <c r="B210" s="4" t="n"/>
      <c r="C210" s="4" t="n"/>
      <c r="D210" s="4" t="n"/>
      <c r="E210" s="4" t="n"/>
      <c r="F210" s="4" t="n"/>
      <c r="G210" s="5" t="n"/>
      <c r="H210" s="5" t="n"/>
      <c r="I210" s="6" t="n"/>
      <c r="J210" s="6" t="n"/>
      <c r="K210" s="6" t="n"/>
      <c r="L210" s="6" t="n"/>
      <c r="M210" s="6" t="n"/>
      <c r="N210" s="6" t="n"/>
      <c r="O210" s="4" t="n"/>
      <c r="P210" s="6">
        <f>IF(COUNT(J210:N210)=0,"",SUM(J210:N210))</f>
        <v/>
      </c>
      <c r="Q210" s="6">
        <f>IF(OR(NOT(ISNUMBER(A210)),B210="",AND(C210&lt;&gt;"Özmal",C210&lt;&gt;"Tedarikçi"),NOT(ISNUMBER(I210)),AND(C210="Tedarikçi",NOT(ISNUMBER(N210))),P210=""),"",I210-P210)</f>
        <v/>
      </c>
      <c r="R210" s="5">
        <f>IF(COUNT(G210:H210)=0,"",SUM(G210:H210))</f>
        <v/>
      </c>
      <c r="S210" s="6">
        <f>IF(OR(Q210="",R210="",R210=0),"",I210/R210)</f>
        <v/>
      </c>
      <c r="T210" s="4">
        <f>IF(COUNTA(A210:O210)=0,"",IF(NOT(ISNUMBER(A210)),"Hesaba girmedi: tarih yok",IF(B210="","Hesaba girmedi: plaka yok",IF(AND(C210&lt;&gt;"Özmal",C210&lt;&gt;"Tedarikçi"),"Hesaba girmedi: mülkiyet seçilmedi",IF(NOT(ISNUMBER(I210)),"Hesaba girmedi: navlun yok",IF(AND(C210="Tedarikçi",NOT(ISNUMBER(N210))),"Hesaba girmedi: tedarikçiye ödenen yok",IF(P210="","Hesaba girmedi: gider yok",IF(AND(C210="Özmal",COUNTIF('Sabit giderler'!$A$2:$A$101,B210)=0),"Plaka Sabit giderler'de yok",IF(AND(C210="Tedarikçi",COUNTIF('Sabit giderler'!$A$2:$A$101,B210)&gt;0),"Plaka özmal listesinde, Tedarikçi seçilmiş",IF(AND(C210="Tedarikçi",COUNT(J210,L210)&gt;0),"Tedarikçi işinde yakıt ya da sürücü yazılı",IF(AND(C210="Özmal",ISNUMBER(N210)),"Özmal işte tedarikçiye ödenen yazılı",IF(R210="","Km yazılmadı",""))))))))))))</f>
        <v/>
      </c>
    </row>
    <row r="211">
      <c r="A211" s="3" t="n"/>
      <c r="B211" s="4" t="n"/>
      <c r="C211" s="4" t="n"/>
      <c r="D211" s="4" t="n"/>
      <c r="E211" s="4" t="n"/>
      <c r="F211" s="4" t="n"/>
      <c r="G211" s="5" t="n"/>
      <c r="H211" s="5" t="n"/>
      <c r="I211" s="6" t="n"/>
      <c r="J211" s="6" t="n"/>
      <c r="K211" s="6" t="n"/>
      <c r="L211" s="6" t="n"/>
      <c r="M211" s="6" t="n"/>
      <c r="N211" s="6" t="n"/>
      <c r="O211" s="4" t="n"/>
      <c r="P211" s="6">
        <f>IF(COUNT(J211:N211)=0,"",SUM(J211:N211))</f>
        <v/>
      </c>
      <c r="Q211" s="6">
        <f>IF(OR(NOT(ISNUMBER(A211)),B211="",AND(C211&lt;&gt;"Özmal",C211&lt;&gt;"Tedarikçi"),NOT(ISNUMBER(I211)),AND(C211="Tedarikçi",NOT(ISNUMBER(N211))),P211=""),"",I211-P211)</f>
        <v/>
      </c>
      <c r="R211" s="5">
        <f>IF(COUNT(G211:H211)=0,"",SUM(G211:H211))</f>
        <v/>
      </c>
      <c r="S211" s="6">
        <f>IF(OR(Q211="",R211="",R211=0),"",I211/R211)</f>
        <v/>
      </c>
      <c r="T211" s="4">
        <f>IF(COUNTA(A211:O211)=0,"",IF(NOT(ISNUMBER(A211)),"Hesaba girmedi: tarih yok",IF(B211="","Hesaba girmedi: plaka yok",IF(AND(C211&lt;&gt;"Özmal",C211&lt;&gt;"Tedarikçi"),"Hesaba girmedi: mülkiyet seçilmedi",IF(NOT(ISNUMBER(I211)),"Hesaba girmedi: navlun yok",IF(AND(C211="Tedarikçi",NOT(ISNUMBER(N211))),"Hesaba girmedi: tedarikçiye ödenen yok",IF(P211="","Hesaba girmedi: gider yok",IF(AND(C211="Özmal",COUNTIF('Sabit giderler'!$A$2:$A$101,B211)=0),"Plaka Sabit giderler'de yok",IF(AND(C211="Tedarikçi",COUNTIF('Sabit giderler'!$A$2:$A$101,B211)&gt;0),"Plaka özmal listesinde, Tedarikçi seçilmiş",IF(AND(C211="Tedarikçi",COUNT(J211,L211)&gt;0),"Tedarikçi işinde yakıt ya da sürücü yazılı",IF(AND(C211="Özmal",ISNUMBER(N211)),"Özmal işte tedarikçiye ödenen yazılı",IF(R211="","Km yazılmadı",""))))))))))))</f>
        <v/>
      </c>
    </row>
    <row r="212">
      <c r="A212" s="3" t="n"/>
      <c r="B212" s="4" t="n"/>
      <c r="C212" s="4" t="n"/>
      <c r="D212" s="4" t="n"/>
      <c r="E212" s="4" t="n"/>
      <c r="F212" s="4" t="n"/>
      <c r="G212" s="5" t="n"/>
      <c r="H212" s="5" t="n"/>
      <c r="I212" s="6" t="n"/>
      <c r="J212" s="6" t="n"/>
      <c r="K212" s="6" t="n"/>
      <c r="L212" s="6" t="n"/>
      <c r="M212" s="6" t="n"/>
      <c r="N212" s="6" t="n"/>
      <c r="O212" s="4" t="n"/>
      <c r="P212" s="6">
        <f>IF(COUNT(J212:N212)=0,"",SUM(J212:N212))</f>
        <v/>
      </c>
      <c r="Q212" s="6">
        <f>IF(OR(NOT(ISNUMBER(A212)),B212="",AND(C212&lt;&gt;"Özmal",C212&lt;&gt;"Tedarikçi"),NOT(ISNUMBER(I212)),AND(C212="Tedarikçi",NOT(ISNUMBER(N212))),P212=""),"",I212-P212)</f>
        <v/>
      </c>
      <c r="R212" s="5">
        <f>IF(COUNT(G212:H212)=0,"",SUM(G212:H212))</f>
        <v/>
      </c>
      <c r="S212" s="6">
        <f>IF(OR(Q212="",R212="",R212=0),"",I212/R212)</f>
        <v/>
      </c>
      <c r="T212" s="4">
        <f>IF(COUNTA(A212:O212)=0,"",IF(NOT(ISNUMBER(A212)),"Hesaba girmedi: tarih yok",IF(B212="","Hesaba girmedi: plaka yok",IF(AND(C212&lt;&gt;"Özmal",C212&lt;&gt;"Tedarikçi"),"Hesaba girmedi: mülkiyet seçilmedi",IF(NOT(ISNUMBER(I212)),"Hesaba girmedi: navlun yok",IF(AND(C212="Tedarikçi",NOT(ISNUMBER(N212))),"Hesaba girmedi: tedarikçiye ödenen yok",IF(P212="","Hesaba girmedi: gider yok",IF(AND(C212="Özmal",COUNTIF('Sabit giderler'!$A$2:$A$101,B212)=0),"Plaka Sabit giderler'de yok",IF(AND(C212="Tedarikçi",COUNTIF('Sabit giderler'!$A$2:$A$101,B212)&gt;0),"Plaka özmal listesinde, Tedarikçi seçilmiş",IF(AND(C212="Tedarikçi",COUNT(J212,L212)&gt;0),"Tedarikçi işinde yakıt ya da sürücü yazılı",IF(AND(C212="Özmal",ISNUMBER(N212)),"Özmal işte tedarikçiye ödenen yazılı",IF(R212="","Km yazılmadı",""))))))))))))</f>
        <v/>
      </c>
    </row>
    <row r="213">
      <c r="A213" s="3" t="n"/>
      <c r="B213" s="4" t="n"/>
      <c r="C213" s="4" t="n"/>
      <c r="D213" s="4" t="n"/>
      <c r="E213" s="4" t="n"/>
      <c r="F213" s="4" t="n"/>
      <c r="G213" s="5" t="n"/>
      <c r="H213" s="5" t="n"/>
      <c r="I213" s="6" t="n"/>
      <c r="J213" s="6" t="n"/>
      <c r="K213" s="6" t="n"/>
      <c r="L213" s="6" t="n"/>
      <c r="M213" s="6" t="n"/>
      <c r="N213" s="6" t="n"/>
      <c r="O213" s="4" t="n"/>
      <c r="P213" s="6">
        <f>IF(COUNT(J213:N213)=0,"",SUM(J213:N213))</f>
        <v/>
      </c>
      <c r="Q213" s="6">
        <f>IF(OR(NOT(ISNUMBER(A213)),B213="",AND(C213&lt;&gt;"Özmal",C213&lt;&gt;"Tedarikçi"),NOT(ISNUMBER(I213)),AND(C213="Tedarikçi",NOT(ISNUMBER(N213))),P213=""),"",I213-P213)</f>
        <v/>
      </c>
      <c r="R213" s="5">
        <f>IF(COUNT(G213:H213)=0,"",SUM(G213:H213))</f>
        <v/>
      </c>
      <c r="S213" s="6">
        <f>IF(OR(Q213="",R213="",R213=0),"",I213/R213)</f>
        <v/>
      </c>
      <c r="T213" s="4">
        <f>IF(COUNTA(A213:O213)=0,"",IF(NOT(ISNUMBER(A213)),"Hesaba girmedi: tarih yok",IF(B213="","Hesaba girmedi: plaka yok",IF(AND(C213&lt;&gt;"Özmal",C213&lt;&gt;"Tedarikçi"),"Hesaba girmedi: mülkiyet seçilmedi",IF(NOT(ISNUMBER(I213)),"Hesaba girmedi: navlun yok",IF(AND(C213="Tedarikçi",NOT(ISNUMBER(N213))),"Hesaba girmedi: tedarikçiye ödenen yok",IF(P213="","Hesaba girmedi: gider yok",IF(AND(C213="Özmal",COUNTIF('Sabit giderler'!$A$2:$A$101,B213)=0),"Plaka Sabit giderler'de yok",IF(AND(C213="Tedarikçi",COUNTIF('Sabit giderler'!$A$2:$A$101,B213)&gt;0),"Plaka özmal listesinde, Tedarikçi seçilmiş",IF(AND(C213="Tedarikçi",COUNT(J213,L213)&gt;0),"Tedarikçi işinde yakıt ya da sürücü yazılı",IF(AND(C213="Özmal",ISNUMBER(N213)),"Özmal işte tedarikçiye ödenen yazılı",IF(R213="","Km yazılmadı",""))))))))))))</f>
        <v/>
      </c>
    </row>
    <row r="214">
      <c r="A214" s="3" t="n"/>
      <c r="B214" s="4" t="n"/>
      <c r="C214" s="4" t="n"/>
      <c r="D214" s="4" t="n"/>
      <c r="E214" s="4" t="n"/>
      <c r="F214" s="4" t="n"/>
      <c r="G214" s="5" t="n"/>
      <c r="H214" s="5" t="n"/>
      <c r="I214" s="6" t="n"/>
      <c r="J214" s="6" t="n"/>
      <c r="K214" s="6" t="n"/>
      <c r="L214" s="6" t="n"/>
      <c r="M214" s="6" t="n"/>
      <c r="N214" s="6" t="n"/>
      <c r="O214" s="4" t="n"/>
      <c r="P214" s="6">
        <f>IF(COUNT(J214:N214)=0,"",SUM(J214:N214))</f>
        <v/>
      </c>
      <c r="Q214" s="6">
        <f>IF(OR(NOT(ISNUMBER(A214)),B214="",AND(C214&lt;&gt;"Özmal",C214&lt;&gt;"Tedarikçi"),NOT(ISNUMBER(I214)),AND(C214="Tedarikçi",NOT(ISNUMBER(N214))),P214=""),"",I214-P214)</f>
        <v/>
      </c>
      <c r="R214" s="5">
        <f>IF(COUNT(G214:H214)=0,"",SUM(G214:H214))</f>
        <v/>
      </c>
      <c r="S214" s="6">
        <f>IF(OR(Q214="",R214="",R214=0),"",I214/R214)</f>
        <v/>
      </c>
      <c r="T214" s="4">
        <f>IF(COUNTA(A214:O214)=0,"",IF(NOT(ISNUMBER(A214)),"Hesaba girmedi: tarih yok",IF(B214="","Hesaba girmedi: plaka yok",IF(AND(C214&lt;&gt;"Özmal",C214&lt;&gt;"Tedarikçi"),"Hesaba girmedi: mülkiyet seçilmedi",IF(NOT(ISNUMBER(I214)),"Hesaba girmedi: navlun yok",IF(AND(C214="Tedarikçi",NOT(ISNUMBER(N214))),"Hesaba girmedi: tedarikçiye ödenen yok",IF(P214="","Hesaba girmedi: gider yok",IF(AND(C214="Özmal",COUNTIF('Sabit giderler'!$A$2:$A$101,B214)=0),"Plaka Sabit giderler'de yok",IF(AND(C214="Tedarikçi",COUNTIF('Sabit giderler'!$A$2:$A$101,B214)&gt;0),"Plaka özmal listesinde, Tedarikçi seçilmiş",IF(AND(C214="Tedarikçi",COUNT(J214,L214)&gt;0),"Tedarikçi işinde yakıt ya da sürücü yazılı",IF(AND(C214="Özmal",ISNUMBER(N214)),"Özmal işte tedarikçiye ödenen yazılı",IF(R214="","Km yazılmadı",""))))))))))))</f>
        <v/>
      </c>
    </row>
    <row r="215">
      <c r="A215" s="3" t="n"/>
      <c r="B215" s="4" t="n"/>
      <c r="C215" s="4" t="n"/>
      <c r="D215" s="4" t="n"/>
      <c r="E215" s="4" t="n"/>
      <c r="F215" s="4" t="n"/>
      <c r="G215" s="5" t="n"/>
      <c r="H215" s="5" t="n"/>
      <c r="I215" s="6" t="n"/>
      <c r="J215" s="6" t="n"/>
      <c r="K215" s="6" t="n"/>
      <c r="L215" s="6" t="n"/>
      <c r="M215" s="6" t="n"/>
      <c r="N215" s="6" t="n"/>
      <c r="O215" s="4" t="n"/>
      <c r="P215" s="6">
        <f>IF(COUNT(J215:N215)=0,"",SUM(J215:N215))</f>
        <v/>
      </c>
      <c r="Q215" s="6">
        <f>IF(OR(NOT(ISNUMBER(A215)),B215="",AND(C215&lt;&gt;"Özmal",C215&lt;&gt;"Tedarikçi"),NOT(ISNUMBER(I215)),AND(C215="Tedarikçi",NOT(ISNUMBER(N215))),P215=""),"",I215-P215)</f>
        <v/>
      </c>
      <c r="R215" s="5">
        <f>IF(COUNT(G215:H215)=0,"",SUM(G215:H215))</f>
        <v/>
      </c>
      <c r="S215" s="6">
        <f>IF(OR(Q215="",R215="",R215=0),"",I215/R215)</f>
        <v/>
      </c>
      <c r="T215" s="4">
        <f>IF(COUNTA(A215:O215)=0,"",IF(NOT(ISNUMBER(A215)),"Hesaba girmedi: tarih yok",IF(B215="","Hesaba girmedi: plaka yok",IF(AND(C215&lt;&gt;"Özmal",C215&lt;&gt;"Tedarikçi"),"Hesaba girmedi: mülkiyet seçilmedi",IF(NOT(ISNUMBER(I215)),"Hesaba girmedi: navlun yok",IF(AND(C215="Tedarikçi",NOT(ISNUMBER(N215))),"Hesaba girmedi: tedarikçiye ödenen yok",IF(P215="","Hesaba girmedi: gider yok",IF(AND(C215="Özmal",COUNTIF('Sabit giderler'!$A$2:$A$101,B215)=0),"Plaka Sabit giderler'de yok",IF(AND(C215="Tedarikçi",COUNTIF('Sabit giderler'!$A$2:$A$101,B215)&gt;0),"Plaka özmal listesinde, Tedarikçi seçilmiş",IF(AND(C215="Tedarikçi",COUNT(J215,L215)&gt;0),"Tedarikçi işinde yakıt ya da sürücü yazılı",IF(AND(C215="Özmal",ISNUMBER(N215)),"Özmal işte tedarikçiye ödenen yazılı",IF(R215="","Km yazılmadı",""))))))))))))</f>
        <v/>
      </c>
    </row>
    <row r="216">
      <c r="A216" s="3" t="n"/>
      <c r="B216" s="4" t="n"/>
      <c r="C216" s="4" t="n"/>
      <c r="D216" s="4" t="n"/>
      <c r="E216" s="4" t="n"/>
      <c r="F216" s="4" t="n"/>
      <c r="G216" s="5" t="n"/>
      <c r="H216" s="5" t="n"/>
      <c r="I216" s="6" t="n"/>
      <c r="J216" s="6" t="n"/>
      <c r="K216" s="6" t="n"/>
      <c r="L216" s="6" t="n"/>
      <c r="M216" s="6" t="n"/>
      <c r="N216" s="6" t="n"/>
      <c r="O216" s="4" t="n"/>
      <c r="P216" s="6">
        <f>IF(COUNT(J216:N216)=0,"",SUM(J216:N216))</f>
        <v/>
      </c>
      <c r="Q216" s="6">
        <f>IF(OR(NOT(ISNUMBER(A216)),B216="",AND(C216&lt;&gt;"Özmal",C216&lt;&gt;"Tedarikçi"),NOT(ISNUMBER(I216)),AND(C216="Tedarikçi",NOT(ISNUMBER(N216))),P216=""),"",I216-P216)</f>
        <v/>
      </c>
      <c r="R216" s="5">
        <f>IF(COUNT(G216:H216)=0,"",SUM(G216:H216))</f>
        <v/>
      </c>
      <c r="S216" s="6">
        <f>IF(OR(Q216="",R216="",R216=0),"",I216/R216)</f>
        <v/>
      </c>
      <c r="T216" s="4">
        <f>IF(COUNTA(A216:O216)=0,"",IF(NOT(ISNUMBER(A216)),"Hesaba girmedi: tarih yok",IF(B216="","Hesaba girmedi: plaka yok",IF(AND(C216&lt;&gt;"Özmal",C216&lt;&gt;"Tedarikçi"),"Hesaba girmedi: mülkiyet seçilmedi",IF(NOT(ISNUMBER(I216)),"Hesaba girmedi: navlun yok",IF(AND(C216="Tedarikçi",NOT(ISNUMBER(N216))),"Hesaba girmedi: tedarikçiye ödenen yok",IF(P216="","Hesaba girmedi: gider yok",IF(AND(C216="Özmal",COUNTIF('Sabit giderler'!$A$2:$A$101,B216)=0),"Plaka Sabit giderler'de yok",IF(AND(C216="Tedarikçi",COUNTIF('Sabit giderler'!$A$2:$A$101,B216)&gt;0),"Plaka özmal listesinde, Tedarikçi seçilmiş",IF(AND(C216="Tedarikçi",COUNT(J216,L216)&gt;0),"Tedarikçi işinde yakıt ya da sürücü yazılı",IF(AND(C216="Özmal",ISNUMBER(N216)),"Özmal işte tedarikçiye ödenen yazılı",IF(R216="","Km yazılmadı",""))))))))))))</f>
        <v/>
      </c>
    </row>
    <row r="217">
      <c r="A217" s="3" t="n"/>
      <c r="B217" s="4" t="n"/>
      <c r="C217" s="4" t="n"/>
      <c r="D217" s="4" t="n"/>
      <c r="E217" s="4" t="n"/>
      <c r="F217" s="4" t="n"/>
      <c r="G217" s="5" t="n"/>
      <c r="H217" s="5" t="n"/>
      <c r="I217" s="6" t="n"/>
      <c r="J217" s="6" t="n"/>
      <c r="K217" s="6" t="n"/>
      <c r="L217" s="6" t="n"/>
      <c r="M217" s="6" t="n"/>
      <c r="N217" s="6" t="n"/>
      <c r="O217" s="4" t="n"/>
      <c r="P217" s="6">
        <f>IF(COUNT(J217:N217)=0,"",SUM(J217:N217))</f>
        <v/>
      </c>
      <c r="Q217" s="6">
        <f>IF(OR(NOT(ISNUMBER(A217)),B217="",AND(C217&lt;&gt;"Özmal",C217&lt;&gt;"Tedarikçi"),NOT(ISNUMBER(I217)),AND(C217="Tedarikçi",NOT(ISNUMBER(N217))),P217=""),"",I217-P217)</f>
        <v/>
      </c>
      <c r="R217" s="5">
        <f>IF(COUNT(G217:H217)=0,"",SUM(G217:H217))</f>
        <v/>
      </c>
      <c r="S217" s="6">
        <f>IF(OR(Q217="",R217="",R217=0),"",I217/R217)</f>
        <v/>
      </c>
      <c r="T217" s="4">
        <f>IF(COUNTA(A217:O217)=0,"",IF(NOT(ISNUMBER(A217)),"Hesaba girmedi: tarih yok",IF(B217="","Hesaba girmedi: plaka yok",IF(AND(C217&lt;&gt;"Özmal",C217&lt;&gt;"Tedarikçi"),"Hesaba girmedi: mülkiyet seçilmedi",IF(NOT(ISNUMBER(I217)),"Hesaba girmedi: navlun yok",IF(AND(C217="Tedarikçi",NOT(ISNUMBER(N217))),"Hesaba girmedi: tedarikçiye ödenen yok",IF(P217="","Hesaba girmedi: gider yok",IF(AND(C217="Özmal",COUNTIF('Sabit giderler'!$A$2:$A$101,B217)=0),"Plaka Sabit giderler'de yok",IF(AND(C217="Tedarikçi",COUNTIF('Sabit giderler'!$A$2:$A$101,B217)&gt;0),"Plaka özmal listesinde, Tedarikçi seçilmiş",IF(AND(C217="Tedarikçi",COUNT(J217,L217)&gt;0),"Tedarikçi işinde yakıt ya da sürücü yazılı",IF(AND(C217="Özmal",ISNUMBER(N217)),"Özmal işte tedarikçiye ödenen yazılı",IF(R217="","Km yazılmadı",""))))))))))))</f>
        <v/>
      </c>
    </row>
    <row r="218">
      <c r="A218" s="3" t="n"/>
      <c r="B218" s="4" t="n"/>
      <c r="C218" s="4" t="n"/>
      <c r="D218" s="4" t="n"/>
      <c r="E218" s="4" t="n"/>
      <c r="F218" s="4" t="n"/>
      <c r="G218" s="5" t="n"/>
      <c r="H218" s="5" t="n"/>
      <c r="I218" s="6" t="n"/>
      <c r="J218" s="6" t="n"/>
      <c r="K218" s="6" t="n"/>
      <c r="L218" s="6" t="n"/>
      <c r="M218" s="6" t="n"/>
      <c r="N218" s="6" t="n"/>
      <c r="O218" s="4" t="n"/>
      <c r="P218" s="6">
        <f>IF(COUNT(J218:N218)=0,"",SUM(J218:N218))</f>
        <v/>
      </c>
      <c r="Q218" s="6">
        <f>IF(OR(NOT(ISNUMBER(A218)),B218="",AND(C218&lt;&gt;"Özmal",C218&lt;&gt;"Tedarikçi"),NOT(ISNUMBER(I218)),AND(C218="Tedarikçi",NOT(ISNUMBER(N218))),P218=""),"",I218-P218)</f>
        <v/>
      </c>
      <c r="R218" s="5">
        <f>IF(COUNT(G218:H218)=0,"",SUM(G218:H218))</f>
        <v/>
      </c>
      <c r="S218" s="6">
        <f>IF(OR(Q218="",R218="",R218=0),"",I218/R218)</f>
        <v/>
      </c>
      <c r="T218" s="4">
        <f>IF(COUNTA(A218:O218)=0,"",IF(NOT(ISNUMBER(A218)),"Hesaba girmedi: tarih yok",IF(B218="","Hesaba girmedi: plaka yok",IF(AND(C218&lt;&gt;"Özmal",C218&lt;&gt;"Tedarikçi"),"Hesaba girmedi: mülkiyet seçilmedi",IF(NOT(ISNUMBER(I218)),"Hesaba girmedi: navlun yok",IF(AND(C218="Tedarikçi",NOT(ISNUMBER(N218))),"Hesaba girmedi: tedarikçiye ödenen yok",IF(P218="","Hesaba girmedi: gider yok",IF(AND(C218="Özmal",COUNTIF('Sabit giderler'!$A$2:$A$101,B218)=0),"Plaka Sabit giderler'de yok",IF(AND(C218="Tedarikçi",COUNTIF('Sabit giderler'!$A$2:$A$101,B218)&gt;0),"Plaka özmal listesinde, Tedarikçi seçilmiş",IF(AND(C218="Tedarikçi",COUNT(J218,L218)&gt;0),"Tedarikçi işinde yakıt ya da sürücü yazılı",IF(AND(C218="Özmal",ISNUMBER(N218)),"Özmal işte tedarikçiye ödenen yazılı",IF(R218="","Km yazılmadı",""))))))))))))</f>
        <v/>
      </c>
    </row>
    <row r="219">
      <c r="A219" s="3" t="n"/>
      <c r="B219" s="4" t="n"/>
      <c r="C219" s="4" t="n"/>
      <c r="D219" s="4" t="n"/>
      <c r="E219" s="4" t="n"/>
      <c r="F219" s="4" t="n"/>
      <c r="G219" s="5" t="n"/>
      <c r="H219" s="5" t="n"/>
      <c r="I219" s="6" t="n"/>
      <c r="J219" s="6" t="n"/>
      <c r="K219" s="6" t="n"/>
      <c r="L219" s="6" t="n"/>
      <c r="M219" s="6" t="n"/>
      <c r="N219" s="6" t="n"/>
      <c r="O219" s="4" t="n"/>
      <c r="P219" s="6">
        <f>IF(COUNT(J219:N219)=0,"",SUM(J219:N219))</f>
        <v/>
      </c>
      <c r="Q219" s="6">
        <f>IF(OR(NOT(ISNUMBER(A219)),B219="",AND(C219&lt;&gt;"Özmal",C219&lt;&gt;"Tedarikçi"),NOT(ISNUMBER(I219)),AND(C219="Tedarikçi",NOT(ISNUMBER(N219))),P219=""),"",I219-P219)</f>
        <v/>
      </c>
      <c r="R219" s="5">
        <f>IF(COUNT(G219:H219)=0,"",SUM(G219:H219))</f>
        <v/>
      </c>
      <c r="S219" s="6">
        <f>IF(OR(Q219="",R219="",R219=0),"",I219/R219)</f>
        <v/>
      </c>
      <c r="T219" s="4">
        <f>IF(COUNTA(A219:O219)=0,"",IF(NOT(ISNUMBER(A219)),"Hesaba girmedi: tarih yok",IF(B219="","Hesaba girmedi: plaka yok",IF(AND(C219&lt;&gt;"Özmal",C219&lt;&gt;"Tedarikçi"),"Hesaba girmedi: mülkiyet seçilmedi",IF(NOT(ISNUMBER(I219)),"Hesaba girmedi: navlun yok",IF(AND(C219="Tedarikçi",NOT(ISNUMBER(N219))),"Hesaba girmedi: tedarikçiye ödenen yok",IF(P219="","Hesaba girmedi: gider yok",IF(AND(C219="Özmal",COUNTIF('Sabit giderler'!$A$2:$A$101,B219)=0),"Plaka Sabit giderler'de yok",IF(AND(C219="Tedarikçi",COUNTIF('Sabit giderler'!$A$2:$A$101,B219)&gt;0),"Plaka özmal listesinde, Tedarikçi seçilmiş",IF(AND(C219="Tedarikçi",COUNT(J219,L219)&gt;0),"Tedarikçi işinde yakıt ya da sürücü yazılı",IF(AND(C219="Özmal",ISNUMBER(N219)),"Özmal işte tedarikçiye ödenen yazılı",IF(R219="","Km yazılmadı",""))))))))))))</f>
        <v/>
      </c>
    </row>
    <row r="220">
      <c r="A220" s="3" t="n"/>
      <c r="B220" s="4" t="n"/>
      <c r="C220" s="4" t="n"/>
      <c r="D220" s="4" t="n"/>
      <c r="E220" s="4" t="n"/>
      <c r="F220" s="4" t="n"/>
      <c r="G220" s="5" t="n"/>
      <c r="H220" s="5" t="n"/>
      <c r="I220" s="6" t="n"/>
      <c r="J220" s="6" t="n"/>
      <c r="K220" s="6" t="n"/>
      <c r="L220" s="6" t="n"/>
      <c r="M220" s="6" t="n"/>
      <c r="N220" s="6" t="n"/>
      <c r="O220" s="4" t="n"/>
      <c r="P220" s="6">
        <f>IF(COUNT(J220:N220)=0,"",SUM(J220:N220))</f>
        <v/>
      </c>
      <c r="Q220" s="6">
        <f>IF(OR(NOT(ISNUMBER(A220)),B220="",AND(C220&lt;&gt;"Özmal",C220&lt;&gt;"Tedarikçi"),NOT(ISNUMBER(I220)),AND(C220="Tedarikçi",NOT(ISNUMBER(N220))),P220=""),"",I220-P220)</f>
        <v/>
      </c>
      <c r="R220" s="5">
        <f>IF(COUNT(G220:H220)=0,"",SUM(G220:H220))</f>
        <v/>
      </c>
      <c r="S220" s="6">
        <f>IF(OR(Q220="",R220="",R220=0),"",I220/R220)</f>
        <v/>
      </c>
      <c r="T220" s="4">
        <f>IF(COUNTA(A220:O220)=0,"",IF(NOT(ISNUMBER(A220)),"Hesaba girmedi: tarih yok",IF(B220="","Hesaba girmedi: plaka yok",IF(AND(C220&lt;&gt;"Özmal",C220&lt;&gt;"Tedarikçi"),"Hesaba girmedi: mülkiyet seçilmedi",IF(NOT(ISNUMBER(I220)),"Hesaba girmedi: navlun yok",IF(AND(C220="Tedarikçi",NOT(ISNUMBER(N220))),"Hesaba girmedi: tedarikçiye ödenen yok",IF(P220="","Hesaba girmedi: gider yok",IF(AND(C220="Özmal",COUNTIF('Sabit giderler'!$A$2:$A$101,B220)=0),"Plaka Sabit giderler'de yok",IF(AND(C220="Tedarikçi",COUNTIF('Sabit giderler'!$A$2:$A$101,B220)&gt;0),"Plaka özmal listesinde, Tedarikçi seçilmiş",IF(AND(C220="Tedarikçi",COUNT(J220,L220)&gt;0),"Tedarikçi işinde yakıt ya da sürücü yazılı",IF(AND(C220="Özmal",ISNUMBER(N220)),"Özmal işte tedarikçiye ödenen yazılı",IF(R220="","Km yazılmadı",""))))))))))))</f>
        <v/>
      </c>
    </row>
    <row r="221">
      <c r="A221" s="3" t="n"/>
      <c r="B221" s="4" t="n"/>
      <c r="C221" s="4" t="n"/>
      <c r="D221" s="4" t="n"/>
      <c r="E221" s="4" t="n"/>
      <c r="F221" s="4" t="n"/>
      <c r="G221" s="5" t="n"/>
      <c r="H221" s="5" t="n"/>
      <c r="I221" s="6" t="n"/>
      <c r="J221" s="6" t="n"/>
      <c r="K221" s="6" t="n"/>
      <c r="L221" s="6" t="n"/>
      <c r="M221" s="6" t="n"/>
      <c r="N221" s="6" t="n"/>
      <c r="O221" s="4" t="n"/>
      <c r="P221" s="6">
        <f>IF(COUNT(J221:N221)=0,"",SUM(J221:N221))</f>
        <v/>
      </c>
      <c r="Q221" s="6">
        <f>IF(OR(NOT(ISNUMBER(A221)),B221="",AND(C221&lt;&gt;"Özmal",C221&lt;&gt;"Tedarikçi"),NOT(ISNUMBER(I221)),AND(C221="Tedarikçi",NOT(ISNUMBER(N221))),P221=""),"",I221-P221)</f>
        <v/>
      </c>
      <c r="R221" s="5">
        <f>IF(COUNT(G221:H221)=0,"",SUM(G221:H221))</f>
        <v/>
      </c>
      <c r="S221" s="6">
        <f>IF(OR(Q221="",R221="",R221=0),"",I221/R221)</f>
        <v/>
      </c>
      <c r="T221" s="4">
        <f>IF(COUNTA(A221:O221)=0,"",IF(NOT(ISNUMBER(A221)),"Hesaba girmedi: tarih yok",IF(B221="","Hesaba girmedi: plaka yok",IF(AND(C221&lt;&gt;"Özmal",C221&lt;&gt;"Tedarikçi"),"Hesaba girmedi: mülkiyet seçilmedi",IF(NOT(ISNUMBER(I221)),"Hesaba girmedi: navlun yok",IF(AND(C221="Tedarikçi",NOT(ISNUMBER(N221))),"Hesaba girmedi: tedarikçiye ödenen yok",IF(P221="","Hesaba girmedi: gider yok",IF(AND(C221="Özmal",COUNTIF('Sabit giderler'!$A$2:$A$101,B221)=0),"Plaka Sabit giderler'de yok",IF(AND(C221="Tedarikçi",COUNTIF('Sabit giderler'!$A$2:$A$101,B221)&gt;0),"Plaka özmal listesinde, Tedarikçi seçilmiş",IF(AND(C221="Tedarikçi",COUNT(J221,L221)&gt;0),"Tedarikçi işinde yakıt ya da sürücü yazılı",IF(AND(C221="Özmal",ISNUMBER(N221)),"Özmal işte tedarikçiye ödenen yazılı",IF(R221="","Km yazılmadı",""))))))))))))</f>
        <v/>
      </c>
    </row>
    <row r="222">
      <c r="A222" s="3" t="n"/>
      <c r="B222" s="4" t="n"/>
      <c r="C222" s="4" t="n"/>
      <c r="D222" s="4" t="n"/>
      <c r="E222" s="4" t="n"/>
      <c r="F222" s="4" t="n"/>
      <c r="G222" s="5" t="n"/>
      <c r="H222" s="5" t="n"/>
      <c r="I222" s="6" t="n"/>
      <c r="J222" s="6" t="n"/>
      <c r="K222" s="6" t="n"/>
      <c r="L222" s="6" t="n"/>
      <c r="M222" s="6" t="n"/>
      <c r="N222" s="6" t="n"/>
      <c r="O222" s="4" t="n"/>
      <c r="P222" s="6">
        <f>IF(COUNT(J222:N222)=0,"",SUM(J222:N222))</f>
        <v/>
      </c>
      <c r="Q222" s="6">
        <f>IF(OR(NOT(ISNUMBER(A222)),B222="",AND(C222&lt;&gt;"Özmal",C222&lt;&gt;"Tedarikçi"),NOT(ISNUMBER(I222)),AND(C222="Tedarikçi",NOT(ISNUMBER(N222))),P222=""),"",I222-P222)</f>
        <v/>
      </c>
      <c r="R222" s="5">
        <f>IF(COUNT(G222:H222)=0,"",SUM(G222:H222))</f>
        <v/>
      </c>
      <c r="S222" s="6">
        <f>IF(OR(Q222="",R222="",R222=0),"",I222/R222)</f>
        <v/>
      </c>
      <c r="T222" s="4">
        <f>IF(COUNTA(A222:O222)=0,"",IF(NOT(ISNUMBER(A222)),"Hesaba girmedi: tarih yok",IF(B222="","Hesaba girmedi: plaka yok",IF(AND(C222&lt;&gt;"Özmal",C222&lt;&gt;"Tedarikçi"),"Hesaba girmedi: mülkiyet seçilmedi",IF(NOT(ISNUMBER(I222)),"Hesaba girmedi: navlun yok",IF(AND(C222="Tedarikçi",NOT(ISNUMBER(N222))),"Hesaba girmedi: tedarikçiye ödenen yok",IF(P222="","Hesaba girmedi: gider yok",IF(AND(C222="Özmal",COUNTIF('Sabit giderler'!$A$2:$A$101,B222)=0),"Plaka Sabit giderler'de yok",IF(AND(C222="Tedarikçi",COUNTIF('Sabit giderler'!$A$2:$A$101,B222)&gt;0),"Plaka özmal listesinde, Tedarikçi seçilmiş",IF(AND(C222="Tedarikçi",COUNT(J222,L222)&gt;0),"Tedarikçi işinde yakıt ya da sürücü yazılı",IF(AND(C222="Özmal",ISNUMBER(N222)),"Özmal işte tedarikçiye ödenen yazılı",IF(R222="","Km yazılmadı",""))))))))))))</f>
        <v/>
      </c>
    </row>
    <row r="223">
      <c r="A223" s="3" t="n"/>
      <c r="B223" s="4" t="n"/>
      <c r="C223" s="4" t="n"/>
      <c r="D223" s="4" t="n"/>
      <c r="E223" s="4" t="n"/>
      <c r="F223" s="4" t="n"/>
      <c r="G223" s="5" t="n"/>
      <c r="H223" s="5" t="n"/>
      <c r="I223" s="6" t="n"/>
      <c r="J223" s="6" t="n"/>
      <c r="K223" s="6" t="n"/>
      <c r="L223" s="6" t="n"/>
      <c r="M223" s="6" t="n"/>
      <c r="N223" s="6" t="n"/>
      <c r="O223" s="4" t="n"/>
      <c r="P223" s="6">
        <f>IF(COUNT(J223:N223)=0,"",SUM(J223:N223))</f>
        <v/>
      </c>
      <c r="Q223" s="6">
        <f>IF(OR(NOT(ISNUMBER(A223)),B223="",AND(C223&lt;&gt;"Özmal",C223&lt;&gt;"Tedarikçi"),NOT(ISNUMBER(I223)),AND(C223="Tedarikçi",NOT(ISNUMBER(N223))),P223=""),"",I223-P223)</f>
        <v/>
      </c>
      <c r="R223" s="5">
        <f>IF(COUNT(G223:H223)=0,"",SUM(G223:H223))</f>
        <v/>
      </c>
      <c r="S223" s="6">
        <f>IF(OR(Q223="",R223="",R223=0),"",I223/R223)</f>
        <v/>
      </c>
      <c r="T223" s="4">
        <f>IF(COUNTA(A223:O223)=0,"",IF(NOT(ISNUMBER(A223)),"Hesaba girmedi: tarih yok",IF(B223="","Hesaba girmedi: plaka yok",IF(AND(C223&lt;&gt;"Özmal",C223&lt;&gt;"Tedarikçi"),"Hesaba girmedi: mülkiyet seçilmedi",IF(NOT(ISNUMBER(I223)),"Hesaba girmedi: navlun yok",IF(AND(C223="Tedarikçi",NOT(ISNUMBER(N223))),"Hesaba girmedi: tedarikçiye ödenen yok",IF(P223="","Hesaba girmedi: gider yok",IF(AND(C223="Özmal",COUNTIF('Sabit giderler'!$A$2:$A$101,B223)=0),"Plaka Sabit giderler'de yok",IF(AND(C223="Tedarikçi",COUNTIF('Sabit giderler'!$A$2:$A$101,B223)&gt;0),"Plaka özmal listesinde, Tedarikçi seçilmiş",IF(AND(C223="Tedarikçi",COUNT(J223,L223)&gt;0),"Tedarikçi işinde yakıt ya da sürücü yazılı",IF(AND(C223="Özmal",ISNUMBER(N223)),"Özmal işte tedarikçiye ödenen yazılı",IF(R223="","Km yazılmadı",""))))))))))))</f>
        <v/>
      </c>
    </row>
    <row r="224">
      <c r="A224" s="3" t="n"/>
      <c r="B224" s="4" t="n"/>
      <c r="C224" s="4" t="n"/>
      <c r="D224" s="4" t="n"/>
      <c r="E224" s="4" t="n"/>
      <c r="F224" s="4" t="n"/>
      <c r="G224" s="5" t="n"/>
      <c r="H224" s="5" t="n"/>
      <c r="I224" s="6" t="n"/>
      <c r="J224" s="6" t="n"/>
      <c r="K224" s="6" t="n"/>
      <c r="L224" s="6" t="n"/>
      <c r="M224" s="6" t="n"/>
      <c r="N224" s="6" t="n"/>
      <c r="O224" s="4" t="n"/>
      <c r="P224" s="6">
        <f>IF(COUNT(J224:N224)=0,"",SUM(J224:N224))</f>
        <v/>
      </c>
      <c r="Q224" s="6">
        <f>IF(OR(NOT(ISNUMBER(A224)),B224="",AND(C224&lt;&gt;"Özmal",C224&lt;&gt;"Tedarikçi"),NOT(ISNUMBER(I224)),AND(C224="Tedarikçi",NOT(ISNUMBER(N224))),P224=""),"",I224-P224)</f>
        <v/>
      </c>
      <c r="R224" s="5">
        <f>IF(COUNT(G224:H224)=0,"",SUM(G224:H224))</f>
        <v/>
      </c>
      <c r="S224" s="6">
        <f>IF(OR(Q224="",R224="",R224=0),"",I224/R224)</f>
        <v/>
      </c>
      <c r="T224" s="4">
        <f>IF(COUNTA(A224:O224)=0,"",IF(NOT(ISNUMBER(A224)),"Hesaba girmedi: tarih yok",IF(B224="","Hesaba girmedi: plaka yok",IF(AND(C224&lt;&gt;"Özmal",C224&lt;&gt;"Tedarikçi"),"Hesaba girmedi: mülkiyet seçilmedi",IF(NOT(ISNUMBER(I224)),"Hesaba girmedi: navlun yok",IF(AND(C224="Tedarikçi",NOT(ISNUMBER(N224))),"Hesaba girmedi: tedarikçiye ödenen yok",IF(P224="","Hesaba girmedi: gider yok",IF(AND(C224="Özmal",COUNTIF('Sabit giderler'!$A$2:$A$101,B224)=0),"Plaka Sabit giderler'de yok",IF(AND(C224="Tedarikçi",COUNTIF('Sabit giderler'!$A$2:$A$101,B224)&gt;0),"Plaka özmal listesinde, Tedarikçi seçilmiş",IF(AND(C224="Tedarikçi",COUNT(J224,L224)&gt;0),"Tedarikçi işinde yakıt ya da sürücü yazılı",IF(AND(C224="Özmal",ISNUMBER(N224)),"Özmal işte tedarikçiye ödenen yazılı",IF(R224="","Km yazılmadı",""))))))))))))</f>
        <v/>
      </c>
    </row>
    <row r="225">
      <c r="A225" s="3" t="n"/>
      <c r="B225" s="4" t="n"/>
      <c r="C225" s="4" t="n"/>
      <c r="D225" s="4" t="n"/>
      <c r="E225" s="4" t="n"/>
      <c r="F225" s="4" t="n"/>
      <c r="G225" s="5" t="n"/>
      <c r="H225" s="5" t="n"/>
      <c r="I225" s="6" t="n"/>
      <c r="J225" s="6" t="n"/>
      <c r="K225" s="6" t="n"/>
      <c r="L225" s="6" t="n"/>
      <c r="M225" s="6" t="n"/>
      <c r="N225" s="6" t="n"/>
      <c r="O225" s="4" t="n"/>
      <c r="P225" s="6">
        <f>IF(COUNT(J225:N225)=0,"",SUM(J225:N225))</f>
        <v/>
      </c>
      <c r="Q225" s="6">
        <f>IF(OR(NOT(ISNUMBER(A225)),B225="",AND(C225&lt;&gt;"Özmal",C225&lt;&gt;"Tedarikçi"),NOT(ISNUMBER(I225)),AND(C225="Tedarikçi",NOT(ISNUMBER(N225))),P225=""),"",I225-P225)</f>
        <v/>
      </c>
      <c r="R225" s="5">
        <f>IF(COUNT(G225:H225)=0,"",SUM(G225:H225))</f>
        <v/>
      </c>
      <c r="S225" s="6">
        <f>IF(OR(Q225="",R225="",R225=0),"",I225/R225)</f>
        <v/>
      </c>
      <c r="T225" s="4">
        <f>IF(COUNTA(A225:O225)=0,"",IF(NOT(ISNUMBER(A225)),"Hesaba girmedi: tarih yok",IF(B225="","Hesaba girmedi: plaka yok",IF(AND(C225&lt;&gt;"Özmal",C225&lt;&gt;"Tedarikçi"),"Hesaba girmedi: mülkiyet seçilmedi",IF(NOT(ISNUMBER(I225)),"Hesaba girmedi: navlun yok",IF(AND(C225="Tedarikçi",NOT(ISNUMBER(N225))),"Hesaba girmedi: tedarikçiye ödenen yok",IF(P225="","Hesaba girmedi: gider yok",IF(AND(C225="Özmal",COUNTIF('Sabit giderler'!$A$2:$A$101,B225)=0),"Plaka Sabit giderler'de yok",IF(AND(C225="Tedarikçi",COUNTIF('Sabit giderler'!$A$2:$A$101,B225)&gt;0),"Plaka özmal listesinde, Tedarikçi seçilmiş",IF(AND(C225="Tedarikçi",COUNT(J225,L225)&gt;0),"Tedarikçi işinde yakıt ya da sürücü yazılı",IF(AND(C225="Özmal",ISNUMBER(N225)),"Özmal işte tedarikçiye ödenen yazılı",IF(R225="","Km yazılmadı",""))))))))))))</f>
        <v/>
      </c>
    </row>
    <row r="226">
      <c r="A226" s="3" t="n"/>
      <c r="B226" s="4" t="n"/>
      <c r="C226" s="4" t="n"/>
      <c r="D226" s="4" t="n"/>
      <c r="E226" s="4" t="n"/>
      <c r="F226" s="4" t="n"/>
      <c r="G226" s="5" t="n"/>
      <c r="H226" s="5" t="n"/>
      <c r="I226" s="6" t="n"/>
      <c r="J226" s="6" t="n"/>
      <c r="K226" s="6" t="n"/>
      <c r="L226" s="6" t="n"/>
      <c r="M226" s="6" t="n"/>
      <c r="N226" s="6" t="n"/>
      <c r="O226" s="4" t="n"/>
      <c r="P226" s="6">
        <f>IF(COUNT(J226:N226)=0,"",SUM(J226:N226))</f>
        <v/>
      </c>
      <c r="Q226" s="6">
        <f>IF(OR(NOT(ISNUMBER(A226)),B226="",AND(C226&lt;&gt;"Özmal",C226&lt;&gt;"Tedarikçi"),NOT(ISNUMBER(I226)),AND(C226="Tedarikçi",NOT(ISNUMBER(N226))),P226=""),"",I226-P226)</f>
        <v/>
      </c>
      <c r="R226" s="5">
        <f>IF(COUNT(G226:H226)=0,"",SUM(G226:H226))</f>
        <v/>
      </c>
      <c r="S226" s="6">
        <f>IF(OR(Q226="",R226="",R226=0),"",I226/R226)</f>
        <v/>
      </c>
      <c r="T226" s="4">
        <f>IF(COUNTA(A226:O226)=0,"",IF(NOT(ISNUMBER(A226)),"Hesaba girmedi: tarih yok",IF(B226="","Hesaba girmedi: plaka yok",IF(AND(C226&lt;&gt;"Özmal",C226&lt;&gt;"Tedarikçi"),"Hesaba girmedi: mülkiyet seçilmedi",IF(NOT(ISNUMBER(I226)),"Hesaba girmedi: navlun yok",IF(AND(C226="Tedarikçi",NOT(ISNUMBER(N226))),"Hesaba girmedi: tedarikçiye ödenen yok",IF(P226="","Hesaba girmedi: gider yok",IF(AND(C226="Özmal",COUNTIF('Sabit giderler'!$A$2:$A$101,B226)=0),"Plaka Sabit giderler'de yok",IF(AND(C226="Tedarikçi",COUNTIF('Sabit giderler'!$A$2:$A$101,B226)&gt;0),"Plaka özmal listesinde, Tedarikçi seçilmiş",IF(AND(C226="Tedarikçi",COUNT(J226,L226)&gt;0),"Tedarikçi işinde yakıt ya da sürücü yazılı",IF(AND(C226="Özmal",ISNUMBER(N226)),"Özmal işte tedarikçiye ödenen yazılı",IF(R226="","Km yazılmadı",""))))))))))))</f>
        <v/>
      </c>
    </row>
    <row r="227">
      <c r="A227" s="3" t="n"/>
      <c r="B227" s="4" t="n"/>
      <c r="C227" s="4" t="n"/>
      <c r="D227" s="4" t="n"/>
      <c r="E227" s="4" t="n"/>
      <c r="F227" s="4" t="n"/>
      <c r="G227" s="5" t="n"/>
      <c r="H227" s="5" t="n"/>
      <c r="I227" s="6" t="n"/>
      <c r="J227" s="6" t="n"/>
      <c r="K227" s="6" t="n"/>
      <c r="L227" s="6" t="n"/>
      <c r="M227" s="6" t="n"/>
      <c r="N227" s="6" t="n"/>
      <c r="O227" s="4" t="n"/>
      <c r="P227" s="6">
        <f>IF(COUNT(J227:N227)=0,"",SUM(J227:N227))</f>
        <v/>
      </c>
      <c r="Q227" s="6">
        <f>IF(OR(NOT(ISNUMBER(A227)),B227="",AND(C227&lt;&gt;"Özmal",C227&lt;&gt;"Tedarikçi"),NOT(ISNUMBER(I227)),AND(C227="Tedarikçi",NOT(ISNUMBER(N227))),P227=""),"",I227-P227)</f>
        <v/>
      </c>
      <c r="R227" s="5">
        <f>IF(COUNT(G227:H227)=0,"",SUM(G227:H227))</f>
        <v/>
      </c>
      <c r="S227" s="6">
        <f>IF(OR(Q227="",R227="",R227=0),"",I227/R227)</f>
        <v/>
      </c>
      <c r="T227" s="4">
        <f>IF(COUNTA(A227:O227)=0,"",IF(NOT(ISNUMBER(A227)),"Hesaba girmedi: tarih yok",IF(B227="","Hesaba girmedi: plaka yok",IF(AND(C227&lt;&gt;"Özmal",C227&lt;&gt;"Tedarikçi"),"Hesaba girmedi: mülkiyet seçilmedi",IF(NOT(ISNUMBER(I227)),"Hesaba girmedi: navlun yok",IF(AND(C227="Tedarikçi",NOT(ISNUMBER(N227))),"Hesaba girmedi: tedarikçiye ödenen yok",IF(P227="","Hesaba girmedi: gider yok",IF(AND(C227="Özmal",COUNTIF('Sabit giderler'!$A$2:$A$101,B227)=0),"Plaka Sabit giderler'de yok",IF(AND(C227="Tedarikçi",COUNTIF('Sabit giderler'!$A$2:$A$101,B227)&gt;0),"Plaka özmal listesinde, Tedarikçi seçilmiş",IF(AND(C227="Tedarikçi",COUNT(J227,L227)&gt;0),"Tedarikçi işinde yakıt ya da sürücü yazılı",IF(AND(C227="Özmal",ISNUMBER(N227)),"Özmal işte tedarikçiye ödenen yazılı",IF(R227="","Km yazılmadı",""))))))))))))</f>
        <v/>
      </c>
    </row>
    <row r="228">
      <c r="A228" s="3" t="n"/>
      <c r="B228" s="4" t="n"/>
      <c r="C228" s="4" t="n"/>
      <c r="D228" s="4" t="n"/>
      <c r="E228" s="4" t="n"/>
      <c r="F228" s="4" t="n"/>
      <c r="G228" s="5" t="n"/>
      <c r="H228" s="5" t="n"/>
      <c r="I228" s="6" t="n"/>
      <c r="J228" s="6" t="n"/>
      <c r="K228" s="6" t="n"/>
      <c r="L228" s="6" t="n"/>
      <c r="M228" s="6" t="n"/>
      <c r="N228" s="6" t="n"/>
      <c r="O228" s="4" t="n"/>
      <c r="P228" s="6">
        <f>IF(COUNT(J228:N228)=0,"",SUM(J228:N228))</f>
        <v/>
      </c>
      <c r="Q228" s="6">
        <f>IF(OR(NOT(ISNUMBER(A228)),B228="",AND(C228&lt;&gt;"Özmal",C228&lt;&gt;"Tedarikçi"),NOT(ISNUMBER(I228)),AND(C228="Tedarikçi",NOT(ISNUMBER(N228))),P228=""),"",I228-P228)</f>
        <v/>
      </c>
      <c r="R228" s="5">
        <f>IF(COUNT(G228:H228)=0,"",SUM(G228:H228))</f>
        <v/>
      </c>
      <c r="S228" s="6">
        <f>IF(OR(Q228="",R228="",R228=0),"",I228/R228)</f>
        <v/>
      </c>
      <c r="T228" s="4">
        <f>IF(COUNTA(A228:O228)=0,"",IF(NOT(ISNUMBER(A228)),"Hesaba girmedi: tarih yok",IF(B228="","Hesaba girmedi: plaka yok",IF(AND(C228&lt;&gt;"Özmal",C228&lt;&gt;"Tedarikçi"),"Hesaba girmedi: mülkiyet seçilmedi",IF(NOT(ISNUMBER(I228)),"Hesaba girmedi: navlun yok",IF(AND(C228="Tedarikçi",NOT(ISNUMBER(N228))),"Hesaba girmedi: tedarikçiye ödenen yok",IF(P228="","Hesaba girmedi: gider yok",IF(AND(C228="Özmal",COUNTIF('Sabit giderler'!$A$2:$A$101,B228)=0),"Plaka Sabit giderler'de yok",IF(AND(C228="Tedarikçi",COUNTIF('Sabit giderler'!$A$2:$A$101,B228)&gt;0),"Plaka özmal listesinde, Tedarikçi seçilmiş",IF(AND(C228="Tedarikçi",COUNT(J228,L228)&gt;0),"Tedarikçi işinde yakıt ya da sürücü yazılı",IF(AND(C228="Özmal",ISNUMBER(N228)),"Özmal işte tedarikçiye ödenen yazılı",IF(R228="","Km yazılmadı",""))))))))))))</f>
        <v/>
      </c>
    </row>
    <row r="229">
      <c r="A229" s="3" t="n"/>
      <c r="B229" s="4" t="n"/>
      <c r="C229" s="4" t="n"/>
      <c r="D229" s="4" t="n"/>
      <c r="E229" s="4" t="n"/>
      <c r="F229" s="4" t="n"/>
      <c r="G229" s="5" t="n"/>
      <c r="H229" s="5" t="n"/>
      <c r="I229" s="6" t="n"/>
      <c r="J229" s="6" t="n"/>
      <c r="K229" s="6" t="n"/>
      <c r="L229" s="6" t="n"/>
      <c r="M229" s="6" t="n"/>
      <c r="N229" s="6" t="n"/>
      <c r="O229" s="4" t="n"/>
      <c r="P229" s="6">
        <f>IF(COUNT(J229:N229)=0,"",SUM(J229:N229))</f>
        <v/>
      </c>
      <c r="Q229" s="6">
        <f>IF(OR(NOT(ISNUMBER(A229)),B229="",AND(C229&lt;&gt;"Özmal",C229&lt;&gt;"Tedarikçi"),NOT(ISNUMBER(I229)),AND(C229="Tedarikçi",NOT(ISNUMBER(N229))),P229=""),"",I229-P229)</f>
        <v/>
      </c>
      <c r="R229" s="5">
        <f>IF(COUNT(G229:H229)=0,"",SUM(G229:H229))</f>
        <v/>
      </c>
      <c r="S229" s="6">
        <f>IF(OR(Q229="",R229="",R229=0),"",I229/R229)</f>
        <v/>
      </c>
      <c r="T229" s="4">
        <f>IF(COUNTA(A229:O229)=0,"",IF(NOT(ISNUMBER(A229)),"Hesaba girmedi: tarih yok",IF(B229="","Hesaba girmedi: plaka yok",IF(AND(C229&lt;&gt;"Özmal",C229&lt;&gt;"Tedarikçi"),"Hesaba girmedi: mülkiyet seçilmedi",IF(NOT(ISNUMBER(I229)),"Hesaba girmedi: navlun yok",IF(AND(C229="Tedarikçi",NOT(ISNUMBER(N229))),"Hesaba girmedi: tedarikçiye ödenen yok",IF(P229="","Hesaba girmedi: gider yok",IF(AND(C229="Özmal",COUNTIF('Sabit giderler'!$A$2:$A$101,B229)=0),"Plaka Sabit giderler'de yok",IF(AND(C229="Tedarikçi",COUNTIF('Sabit giderler'!$A$2:$A$101,B229)&gt;0),"Plaka özmal listesinde, Tedarikçi seçilmiş",IF(AND(C229="Tedarikçi",COUNT(J229,L229)&gt;0),"Tedarikçi işinde yakıt ya da sürücü yazılı",IF(AND(C229="Özmal",ISNUMBER(N229)),"Özmal işte tedarikçiye ödenen yazılı",IF(R229="","Km yazılmadı",""))))))))))))</f>
        <v/>
      </c>
    </row>
    <row r="230">
      <c r="A230" s="3" t="n"/>
      <c r="B230" s="4" t="n"/>
      <c r="C230" s="4" t="n"/>
      <c r="D230" s="4" t="n"/>
      <c r="E230" s="4" t="n"/>
      <c r="F230" s="4" t="n"/>
      <c r="G230" s="5" t="n"/>
      <c r="H230" s="5" t="n"/>
      <c r="I230" s="6" t="n"/>
      <c r="J230" s="6" t="n"/>
      <c r="K230" s="6" t="n"/>
      <c r="L230" s="6" t="n"/>
      <c r="M230" s="6" t="n"/>
      <c r="N230" s="6" t="n"/>
      <c r="O230" s="4" t="n"/>
      <c r="P230" s="6">
        <f>IF(COUNT(J230:N230)=0,"",SUM(J230:N230))</f>
        <v/>
      </c>
      <c r="Q230" s="6">
        <f>IF(OR(NOT(ISNUMBER(A230)),B230="",AND(C230&lt;&gt;"Özmal",C230&lt;&gt;"Tedarikçi"),NOT(ISNUMBER(I230)),AND(C230="Tedarikçi",NOT(ISNUMBER(N230))),P230=""),"",I230-P230)</f>
        <v/>
      </c>
      <c r="R230" s="5">
        <f>IF(COUNT(G230:H230)=0,"",SUM(G230:H230))</f>
        <v/>
      </c>
      <c r="S230" s="6">
        <f>IF(OR(Q230="",R230="",R230=0),"",I230/R230)</f>
        <v/>
      </c>
      <c r="T230" s="4">
        <f>IF(COUNTA(A230:O230)=0,"",IF(NOT(ISNUMBER(A230)),"Hesaba girmedi: tarih yok",IF(B230="","Hesaba girmedi: plaka yok",IF(AND(C230&lt;&gt;"Özmal",C230&lt;&gt;"Tedarikçi"),"Hesaba girmedi: mülkiyet seçilmedi",IF(NOT(ISNUMBER(I230)),"Hesaba girmedi: navlun yok",IF(AND(C230="Tedarikçi",NOT(ISNUMBER(N230))),"Hesaba girmedi: tedarikçiye ödenen yok",IF(P230="","Hesaba girmedi: gider yok",IF(AND(C230="Özmal",COUNTIF('Sabit giderler'!$A$2:$A$101,B230)=0),"Plaka Sabit giderler'de yok",IF(AND(C230="Tedarikçi",COUNTIF('Sabit giderler'!$A$2:$A$101,B230)&gt;0),"Plaka özmal listesinde, Tedarikçi seçilmiş",IF(AND(C230="Tedarikçi",COUNT(J230,L230)&gt;0),"Tedarikçi işinde yakıt ya da sürücü yazılı",IF(AND(C230="Özmal",ISNUMBER(N230)),"Özmal işte tedarikçiye ödenen yazılı",IF(R230="","Km yazılmadı",""))))))))))))</f>
        <v/>
      </c>
    </row>
    <row r="231">
      <c r="A231" s="3" t="n"/>
      <c r="B231" s="4" t="n"/>
      <c r="C231" s="4" t="n"/>
      <c r="D231" s="4" t="n"/>
      <c r="E231" s="4" t="n"/>
      <c r="F231" s="4" t="n"/>
      <c r="G231" s="5" t="n"/>
      <c r="H231" s="5" t="n"/>
      <c r="I231" s="6" t="n"/>
      <c r="J231" s="6" t="n"/>
      <c r="K231" s="6" t="n"/>
      <c r="L231" s="6" t="n"/>
      <c r="M231" s="6" t="n"/>
      <c r="N231" s="6" t="n"/>
      <c r="O231" s="4" t="n"/>
      <c r="P231" s="6">
        <f>IF(COUNT(J231:N231)=0,"",SUM(J231:N231))</f>
        <v/>
      </c>
      <c r="Q231" s="6">
        <f>IF(OR(NOT(ISNUMBER(A231)),B231="",AND(C231&lt;&gt;"Özmal",C231&lt;&gt;"Tedarikçi"),NOT(ISNUMBER(I231)),AND(C231="Tedarikçi",NOT(ISNUMBER(N231))),P231=""),"",I231-P231)</f>
        <v/>
      </c>
      <c r="R231" s="5">
        <f>IF(COUNT(G231:H231)=0,"",SUM(G231:H231))</f>
        <v/>
      </c>
      <c r="S231" s="6">
        <f>IF(OR(Q231="",R231="",R231=0),"",I231/R231)</f>
        <v/>
      </c>
      <c r="T231" s="4">
        <f>IF(COUNTA(A231:O231)=0,"",IF(NOT(ISNUMBER(A231)),"Hesaba girmedi: tarih yok",IF(B231="","Hesaba girmedi: plaka yok",IF(AND(C231&lt;&gt;"Özmal",C231&lt;&gt;"Tedarikçi"),"Hesaba girmedi: mülkiyet seçilmedi",IF(NOT(ISNUMBER(I231)),"Hesaba girmedi: navlun yok",IF(AND(C231="Tedarikçi",NOT(ISNUMBER(N231))),"Hesaba girmedi: tedarikçiye ödenen yok",IF(P231="","Hesaba girmedi: gider yok",IF(AND(C231="Özmal",COUNTIF('Sabit giderler'!$A$2:$A$101,B231)=0),"Plaka Sabit giderler'de yok",IF(AND(C231="Tedarikçi",COUNTIF('Sabit giderler'!$A$2:$A$101,B231)&gt;0),"Plaka özmal listesinde, Tedarikçi seçilmiş",IF(AND(C231="Tedarikçi",COUNT(J231,L231)&gt;0),"Tedarikçi işinde yakıt ya da sürücü yazılı",IF(AND(C231="Özmal",ISNUMBER(N231)),"Özmal işte tedarikçiye ödenen yazılı",IF(R231="","Km yazılmadı",""))))))))))))</f>
        <v/>
      </c>
    </row>
    <row r="232">
      <c r="A232" s="3" t="n"/>
      <c r="B232" s="4" t="n"/>
      <c r="C232" s="4" t="n"/>
      <c r="D232" s="4" t="n"/>
      <c r="E232" s="4" t="n"/>
      <c r="F232" s="4" t="n"/>
      <c r="G232" s="5" t="n"/>
      <c r="H232" s="5" t="n"/>
      <c r="I232" s="6" t="n"/>
      <c r="J232" s="6" t="n"/>
      <c r="K232" s="6" t="n"/>
      <c r="L232" s="6" t="n"/>
      <c r="M232" s="6" t="n"/>
      <c r="N232" s="6" t="n"/>
      <c r="O232" s="4" t="n"/>
      <c r="P232" s="6">
        <f>IF(COUNT(J232:N232)=0,"",SUM(J232:N232))</f>
        <v/>
      </c>
      <c r="Q232" s="6">
        <f>IF(OR(NOT(ISNUMBER(A232)),B232="",AND(C232&lt;&gt;"Özmal",C232&lt;&gt;"Tedarikçi"),NOT(ISNUMBER(I232)),AND(C232="Tedarikçi",NOT(ISNUMBER(N232))),P232=""),"",I232-P232)</f>
        <v/>
      </c>
      <c r="R232" s="5">
        <f>IF(COUNT(G232:H232)=0,"",SUM(G232:H232))</f>
        <v/>
      </c>
      <c r="S232" s="6">
        <f>IF(OR(Q232="",R232="",R232=0),"",I232/R232)</f>
        <v/>
      </c>
      <c r="T232" s="4">
        <f>IF(COUNTA(A232:O232)=0,"",IF(NOT(ISNUMBER(A232)),"Hesaba girmedi: tarih yok",IF(B232="","Hesaba girmedi: plaka yok",IF(AND(C232&lt;&gt;"Özmal",C232&lt;&gt;"Tedarikçi"),"Hesaba girmedi: mülkiyet seçilmedi",IF(NOT(ISNUMBER(I232)),"Hesaba girmedi: navlun yok",IF(AND(C232="Tedarikçi",NOT(ISNUMBER(N232))),"Hesaba girmedi: tedarikçiye ödenen yok",IF(P232="","Hesaba girmedi: gider yok",IF(AND(C232="Özmal",COUNTIF('Sabit giderler'!$A$2:$A$101,B232)=0),"Plaka Sabit giderler'de yok",IF(AND(C232="Tedarikçi",COUNTIF('Sabit giderler'!$A$2:$A$101,B232)&gt;0),"Plaka özmal listesinde, Tedarikçi seçilmiş",IF(AND(C232="Tedarikçi",COUNT(J232,L232)&gt;0),"Tedarikçi işinde yakıt ya da sürücü yazılı",IF(AND(C232="Özmal",ISNUMBER(N232)),"Özmal işte tedarikçiye ödenen yazılı",IF(R232="","Km yazılmadı",""))))))))))))</f>
        <v/>
      </c>
    </row>
    <row r="233">
      <c r="A233" s="3" t="n"/>
      <c r="B233" s="4" t="n"/>
      <c r="C233" s="4" t="n"/>
      <c r="D233" s="4" t="n"/>
      <c r="E233" s="4" t="n"/>
      <c r="F233" s="4" t="n"/>
      <c r="G233" s="5" t="n"/>
      <c r="H233" s="5" t="n"/>
      <c r="I233" s="6" t="n"/>
      <c r="J233" s="6" t="n"/>
      <c r="K233" s="6" t="n"/>
      <c r="L233" s="6" t="n"/>
      <c r="M233" s="6" t="n"/>
      <c r="N233" s="6" t="n"/>
      <c r="O233" s="4" t="n"/>
      <c r="P233" s="6">
        <f>IF(COUNT(J233:N233)=0,"",SUM(J233:N233))</f>
        <v/>
      </c>
      <c r="Q233" s="6">
        <f>IF(OR(NOT(ISNUMBER(A233)),B233="",AND(C233&lt;&gt;"Özmal",C233&lt;&gt;"Tedarikçi"),NOT(ISNUMBER(I233)),AND(C233="Tedarikçi",NOT(ISNUMBER(N233))),P233=""),"",I233-P233)</f>
        <v/>
      </c>
      <c r="R233" s="5">
        <f>IF(COUNT(G233:H233)=0,"",SUM(G233:H233))</f>
        <v/>
      </c>
      <c r="S233" s="6">
        <f>IF(OR(Q233="",R233="",R233=0),"",I233/R233)</f>
        <v/>
      </c>
      <c r="T233" s="4">
        <f>IF(COUNTA(A233:O233)=0,"",IF(NOT(ISNUMBER(A233)),"Hesaba girmedi: tarih yok",IF(B233="","Hesaba girmedi: plaka yok",IF(AND(C233&lt;&gt;"Özmal",C233&lt;&gt;"Tedarikçi"),"Hesaba girmedi: mülkiyet seçilmedi",IF(NOT(ISNUMBER(I233)),"Hesaba girmedi: navlun yok",IF(AND(C233="Tedarikçi",NOT(ISNUMBER(N233))),"Hesaba girmedi: tedarikçiye ödenen yok",IF(P233="","Hesaba girmedi: gider yok",IF(AND(C233="Özmal",COUNTIF('Sabit giderler'!$A$2:$A$101,B233)=0),"Plaka Sabit giderler'de yok",IF(AND(C233="Tedarikçi",COUNTIF('Sabit giderler'!$A$2:$A$101,B233)&gt;0),"Plaka özmal listesinde, Tedarikçi seçilmiş",IF(AND(C233="Tedarikçi",COUNT(J233,L233)&gt;0),"Tedarikçi işinde yakıt ya da sürücü yazılı",IF(AND(C233="Özmal",ISNUMBER(N233)),"Özmal işte tedarikçiye ödenen yazılı",IF(R233="","Km yazılmadı",""))))))))))))</f>
        <v/>
      </c>
    </row>
    <row r="234">
      <c r="A234" s="3" t="n"/>
      <c r="B234" s="4" t="n"/>
      <c r="C234" s="4" t="n"/>
      <c r="D234" s="4" t="n"/>
      <c r="E234" s="4" t="n"/>
      <c r="F234" s="4" t="n"/>
      <c r="G234" s="5" t="n"/>
      <c r="H234" s="5" t="n"/>
      <c r="I234" s="6" t="n"/>
      <c r="J234" s="6" t="n"/>
      <c r="K234" s="6" t="n"/>
      <c r="L234" s="6" t="n"/>
      <c r="M234" s="6" t="n"/>
      <c r="N234" s="6" t="n"/>
      <c r="O234" s="4" t="n"/>
      <c r="P234" s="6">
        <f>IF(COUNT(J234:N234)=0,"",SUM(J234:N234))</f>
        <v/>
      </c>
      <c r="Q234" s="6">
        <f>IF(OR(NOT(ISNUMBER(A234)),B234="",AND(C234&lt;&gt;"Özmal",C234&lt;&gt;"Tedarikçi"),NOT(ISNUMBER(I234)),AND(C234="Tedarikçi",NOT(ISNUMBER(N234))),P234=""),"",I234-P234)</f>
        <v/>
      </c>
      <c r="R234" s="5">
        <f>IF(COUNT(G234:H234)=0,"",SUM(G234:H234))</f>
        <v/>
      </c>
      <c r="S234" s="6">
        <f>IF(OR(Q234="",R234="",R234=0),"",I234/R234)</f>
        <v/>
      </c>
      <c r="T234" s="4">
        <f>IF(COUNTA(A234:O234)=0,"",IF(NOT(ISNUMBER(A234)),"Hesaba girmedi: tarih yok",IF(B234="","Hesaba girmedi: plaka yok",IF(AND(C234&lt;&gt;"Özmal",C234&lt;&gt;"Tedarikçi"),"Hesaba girmedi: mülkiyet seçilmedi",IF(NOT(ISNUMBER(I234)),"Hesaba girmedi: navlun yok",IF(AND(C234="Tedarikçi",NOT(ISNUMBER(N234))),"Hesaba girmedi: tedarikçiye ödenen yok",IF(P234="","Hesaba girmedi: gider yok",IF(AND(C234="Özmal",COUNTIF('Sabit giderler'!$A$2:$A$101,B234)=0),"Plaka Sabit giderler'de yok",IF(AND(C234="Tedarikçi",COUNTIF('Sabit giderler'!$A$2:$A$101,B234)&gt;0),"Plaka özmal listesinde, Tedarikçi seçilmiş",IF(AND(C234="Tedarikçi",COUNT(J234,L234)&gt;0),"Tedarikçi işinde yakıt ya da sürücü yazılı",IF(AND(C234="Özmal",ISNUMBER(N234)),"Özmal işte tedarikçiye ödenen yazılı",IF(R234="","Km yazılmadı",""))))))))))))</f>
        <v/>
      </c>
    </row>
    <row r="235">
      <c r="A235" s="3" t="n"/>
      <c r="B235" s="4" t="n"/>
      <c r="C235" s="4" t="n"/>
      <c r="D235" s="4" t="n"/>
      <c r="E235" s="4" t="n"/>
      <c r="F235" s="4" t="n"/>
      <c r="G235" s="5" t="n"/>
      <c r="H235" s="5" t="n"/>
      <c r="I235" s="6" t="n"/>
      <c r="J235" s="6" t="n"/>
      <c r="K235" s="6" t="n"/>
      <c r="L235" s="6" t="n"/>
      <c r="M235" s="6" t="n"/>
      <c r="N235" s="6" t="n"/>
      <c r="O235" s="4" t="n"/>
      <c r="P235" s="6">
        <f>IF(COUNT(J235:N235)=0,"",SUM(J235:N235))</f>
        <v/>
      </c>
      <c r="Q235" s="6">
        <f>IF(OR(NOT(ISNUMBER(A235)),B235="",AND(C235&lt;&gt;"Özmal",C235&lt;&gt;"Tedarikçi"),NOT(ISNUMBER(I235)),AND(C235="Tedarikçi",NOT(ISNUMBER(N235))),P235=""),"",I235-P235)</f>
        <v/>
      </c>
      <c r="R235" s="5">
        <f>IF(COUNT(G235:H235)=0,"",SUM(G235:H235))</f>
        <v/>
      </c>
      <c r="S235" s="6">
        <f>IF(OR(Q235="",R235="",R235=0),"",I235/R235)</f>
        <v/>
      </c>
      <c r="T235" s="4">
        <f>IF(COUNTA(A235:O235)=0,"",IF(NOT(ISNUMBER(A235)),"Hesaba girmedi: tarih yok",IF(B235="","Hesaba girmedi: plaka yok",IF(AND(C235&lt;&gt;"Özmal",C235&lt;&gt;"Tedarikçi"),"Hesaba girmedi: mülkiyet seçilmedi",IF(NOT(ISNUMBER(I235)),"Hesaba girmedi: navlun yok",IF(AND(C235="Tedarikçi",NOT(ISNUMBER(N235))),"Hesaba girmedi: tedarikçiye ödenen yok",IF(P235="","Hesaba girmedi: gider yok",IF(AND(C235="Özmal",COUNTIF('Sabit giderler'!$A$2:$A$101,B235)=0),"Plaka Sabit giderler'de yok",IF(AND(C235="Tedarikçi",COUNTIF('Sabit giderler'!$A$2:$A$101,B235)&gt;0),"Plaka özmal listesinde, Tedarikçi seçilmiş",IF(AND(C235="Tedarikçi",COUNT(J235,L235)&gt;0),"Tedarikçi işinde yakıt ya da sürücü yazılı",IF(AND(C235="Özmal",ISNUMBER(N235)),"Özmal işte tedarikçiye ödenen yazılı",IF(R235="","Km yazılmadı",""))))))))))))</f>
        <v/>
      </c>
    </row>
    <row r="236">
      <c r="A236" s="3" t="n"/>
      <c r="B236" s="4" t="n"/>
      <c r="C236" s="4" t="n"/>
      <c r="D236" s="4" t="n"/>
      <c r="E236" s="4" t="n"/>
      <c r="F236" s="4" t="n"/>
      <c r="G236" s="5" t="n"/>
      <c r="H236" s="5" t="n"/>
      <c r="I236" s="6" t="n"/>
      <c r="J236" s="6" t="n"/>
      <c r="K236" s="6" t="n"/>
      <c r="L236" s="6" t="n"/>
      <c r="M236" s="6" t="n"/>
      <c r="N236" s="6" t="n"/>
      <c r="O236" s="4" t="n"/>
      <c r="P236" s="6">
        <f>IF(COUNT(J236:N236)=0,"",SUM(J236:N236))</f>
        <v/>
      </c>
      <c r="Q236" s="6">
        <f>IF(OR(NOT(ISNUMBER(A236)),B236="",AND(C236&lt;&gt;"Özmal",C236&lt;&gt;"Tedarikçi"),NOT(ISNUMBER(I236)),AND(C236="Tedarikçi",NOT(ISNUMBER(N236))),P236=""),"",I236-P236)</f>
        <v/>
      </c>
      <c r="R236" s="5">
        <f>IF(COUNT(G236:H236)=0,"",SUM(G236:H236))</f>
        <v/>
      </c>
      <c r="S236" s="6">
        <f>IF(OR(Q236="",R236="",R236=0),"",I236/R236)</f>
        <v/>
      </c>
      <c r="T236" s="4">
        <f>IF(COUNTA(A236:O236)=0,"",IF(NOT(ISNUMBER(A236)),"Hesaba girmedi: tarih yok",IF(B236="","Hesaba girmedi: plaka yok",IF(AND(C236&lt;&gt;"Özmal",C236&lt;&gt;"Tedarikçi"),"Hesaba girmedi: mülkiyet seçilmedi",IF(NOT(ISNUMBER(I236)),"Hesaba girmedi: navlun yok",IF(AND(C236="Tedarikçi",NOT(ISNUMBER(N236))),"Hesaba girmedi: tedarikçiye ödenen yok",IF(P236="","Hesaba girmedi: gider yok",IF(AND(C236="Özmal",COUNTIF('Sabit giderler'!$A$2:$A$101,B236)=0),"Plaka Sabit giderler'de yok",IF(AND(C236="Tedarikçi",COUNTIF('Sabit giderler'!$A$2:$A$101,B236)&gt;0),"Plaka özmal listesinde, Tedarikçi seçilmiş",IF(AND(C236="Tedarikçi",COUNT(J236,L236)&gt;0),"Tedarikçi işinde yakıt ya da sürücü yazılı",IF(AND(C236="Özmal",ISNUMBER(N236)),"Özmal işte tedarikçiye ödenen yazılı",IF(R236="","Km yazılmadı",""))))))))))))</f>
        <v/>
      </c>
    </row>
    <row r="237">
      <c r="A237" s="3" t="n"/>
      <c r="B237" s="4" t="n"/>
      <c r="C237" s="4" t="n"/>
      <c r="D237" s="4" t="n"/>
      <c r="E237" s="4" t="n"/>
      <c r="F237" s="4" t="n"/>
      <c r="G237" s="5" t="n"/>
      <c r="H237" s="5" t="n"/>
      <c r="I237" s="6" t="n"/>
      <c r="J237" s="6" t="n"/>
      <c r="K237" s="6" t="n"/>
      <c r="L237" s="6" t="n"/>
      <c r="M237" s="6" t="n"/>
      <c r="N237" s="6" t="n"/>
      <c r="O237" s="4" t="n"/>
      <c r="P237" s="6">
        <f>IF(COUNT(J237:N237)=0,"",SUM(J237:N237))</f>
        <v/>
      </c>
      <c r="Q237" s="6">
        <f>IF(OR(NOT(ISNUMBER(A237)),B237="",AND(C237&lt;&gt;"Özmal",C237&lt;&gt;"Tedarikçi"),NOT(ISNUMBER(I237)),AND(C237="Tedarikçi",NOT(ISNUMBER(N237))),P237=""),"",I237-P237)</f>
        <v/>
      </c>
      <c r="R237" s="5">
        <f>IF(COUNT(G237:H237)=0,"",SUM(G237:H237))</f>
        <v/>
      </c>
      <c r="S237" s="6">
        <f>IF(OR(Q237="",R237="",R237=0),"",I237/R237)</f>
        <v/>
      </c>
      <c r="T237" s="4">
        <f>IF(COUNTA(A237:O237)=0,"",IF(NOT(ISNUMBER(A237)),"Hesaba girmedi: tarih yok",IF(B237="","Hesaba girmedi: plaka yok",IF(AND(C237&lt;&gt;"Özmal",C237&lt;&gt;"Tedarikçi"),"Hesaba girmedi: mülkiyet seçilmedi",IF(NOT(ISNUMBER(I237)),"Hesaba girmedi: navlun yok",IF(AND(C237="Tedarikçi",NOT(ISNUMBER(N237))),"Hesaba girmedi: tedarikçiye ödenen yok",IF(P237="","Hesaba girmedi: gider yok",IF(AND(C237="Özmal",COUNTIF('Sabit giderler'!$A$2:$A$101,B237)=0),"Plaka Sabit giderler'de yok",IF(AND(C237="Tedarikçi",COUNTIF('Sabit giderler'!$A$2:$A$101,B237)&gt;0),"Plaka özmal listesinde, Tedarikçi seçilmiş",IF(AND(C237="Tedarikçi",COUNT(J237,L237)&gt;0),"Tedarikçi işinde yakıt ya da sürücü yazılı",IF(AND(C237="Özmal",ISNUMBER(N237)),"Özmal işte tedarikçiye ödenen yazılı",IF(R237="","Km yazılmadı",""))))))))))))</f>
        <v/>
      </c>
    </row>
    <row r="238">
      <c r="A238" s="3" t="n"/>
      <c r="B238" s="4" t="n"/>
      <c r="C238" s="4" t="n"/>
      <c r="D238" s="4" t="n"/>
      <c r="E238" s="4" t="n"/>
      <c r="F238" s="4" t="n"/>
      <c r="G238" s="5" t="n"/>
      <c r="H238" s="5" t="n"/>
      <c r="I238" s="6" t="n"/>
      <c r="J238" s="6" t="n"/>
      <c r="K238" s="6" t="n"/>
      <c r="L238" s="6" t="n"/>
      <c r="M238" s="6" t="n"/>
      <c r="N238" s="6" t="n"/>
      <c r="O238" s="4" t="n"/>
      <c r="P238" s="6">
        <f>IF(COUNT(J238:N238)=0,"",SUM(J238:N238))</f>
        <v/>
      </c>
      <c r="Q238" s="6">
        <f>IF(OR(NOT(ISNUMBER(A238)),B238="",AND(C238&lt;&gt;"Özmal",C238&lt;&gt;"Tedarikçi"),NOT(ISNUMBER(I238)),AND(C238="Tedarikçi",NOT(ISNUMBER(N238))),P238=""),"",I238-P238)</f>
        <v/>
      </c>
      <c r="R238" s="5">
        <f>IF(COUNT(G238:H238)=0,"",SUM(G238:H238))</f>
        <v/>
      </c>
      <c r="S238" s="6">
        <f>IF(OR(Q238="",R238="",R238=0),"",I238/R238)</f>
        <v/>
      </c>
      <c r="T238" s="4">
        <f>IF(COUNTA(A238:O238)=0,"",IF(NOT(ISNUMBER(A238)),"Hesaba girmedi: tarih yok",IF(B238="","Hesaba girmedi: plaka yok",IF(AND(C238&lt;&gt;"Özmal",C238&lt;&gt;"Tedarikçi"),"Hesaba girmedi: mülkiyet seçilmedi",IF(NOT(ISNUMBER(I238)),"Hesaba girmedi: navlun yok",IF(AND(C238="Tedarikçi",NOT(ISNUMBER(N238))),"Hesaba girmedi: tedarikçiye ödenen yok",IF(P238="","Hesaba girmedi: gider yok",IF(AND(C238="Özmal",COUNTIF('Sabit giderler'!$A$2:$A$101,B238)=0),"Plaka Sabit giderler'de yok",IF(AND(C238="Tedarikçi",COUNTIF('Sabit giderler'!$A$2:$A$101,B238)&gt;0),"Plaka özmal listesinde, Tedarikçi seçilmiş",IF(AND(C238="Tedarikçi",COUNT(J238,L238)&gt;0),"Tedarikçi işinde yakıt ya da sürücü yazılı",IF(AND(C238="Özmal",ISNUMBER(N238)),"Özmal işte tedarikçiye ödenen yazılı",IF(R238="","Km yazılmadı",""))))))))))))</f>
        <v/>
      </c>
    </row>
    <row r="239">
      <c r="A239" s="3" t="n"/>
      <c r="B239" s="4" t="n"/>
      <c r="C239" s="4" t="n"/>
      <c r="D239" s="4" t="n"/>
      <c r="E239" s="4" t="n"/>
      <c r="F239" s="4" t="n"/>
      <c r="G239" s="5" t="n"/>
      <c r="H239" s="5" t="n"/>
      <c r="I239" s="6" t="n"/>
      <c r="J239" s="6" t="n"/>
      <c r="K239" s="6" t="n"/>
      <c r="L239" s="6" t="n"/>
      <c r="M239" s="6" t="n"/>
      <c r="N239" s="6" t="n"/>
      <c r="O239" s="4" t="n"/>
      <c r="P239" s="6">
        <f>IF(COUNT(J239:N239)=0,"",SUM(J239:N239))</f>
        <v/>
      </c>
      <c r="Q239" s="6">
        <f>IF(OR(NOT(ISNUMBER(A239)),B239="",AND(C239&lt;&gt;"Özmal",C239&lt;&gt;"Tedarikçi"),NOT(ISNUMBER(I239)),AND(C239="Tedarikçi",NOT(ISNUMBER(N239))),P239=""),"",I239-P239)</f>
        <v/>
      </c>
      <c r="R239" s="5">
        <f>IF(COUNT(G239:H239)=0,"",SUM(G239:H239))</f>
        <v/>
      </c>
      <c r="S239" s="6">
        <f>IF(OR(Q239="",R239="",R239=0),"",I239/R239)</f>
        <v/>
      </c>
      <c r="T239" s="4">
        <f>IF(COUNTA(A239:O239)=0,"",IF(NOT(ISNUMBER(A239)),"Hesaba girmedi: tarih yok",IF(B239="","Hesaba girmedi: plaka yok",IF(AND(C239&lt;&gt;"Özmal",C239&lt;&gt;"Tedarikçi"),"Hesaba girmedi: mülkiyet seçilmedi",IF(NOT(ISNUMBER(I239)),"Hesaba girmedi: navlun yok",IF(AND(C239="Tedarikçi",NOT(ISNUMBER(N239))),"Hesaba girmedi: tedarikçiye ödenen yok",IF(P239="","Hesaba girmedi: gider yok",IF(AND(C239="Özmal",COUNTIF('Sabit giderler'!$A$2:$A$101,B239)=0),"Plaka Sabit giderler'de yok",IF(AND(C239="Tedarikçi",COUNTIF('Sabit giderler'!$A$2:$A$101,B239)&gt;0),"Plaka özmal listesinde, Tedarikçi seçilmiş",IF(AND(C239="Tedarikçi",COUNT(J239,L239)&gt;0),"Tedarikçi işinde yakıt ya da sürücü yazılı",IF(AND(C239="Özmal",ISNUMBER(N239)),"Özmal işte tedarikçiye ödenen yazılı",IF(R239="","Km yazılmadı",""))))))))))))</f>
        <v/>
      </c>
    </row>
    <row r="240">
      <c r="A240" s="3" t="n"/>
      <c r="B240" s="4" t="n"/>
      <c r="C240" s="4" t="n"/>
      <c r="D240" s="4" t="n"/>
      <c r="E240" s="4" t="n"/>
      <c r="F240" s="4" t="n"/>
      <c r="G240" s="5" t="n"/>
      <c r="H240" s="5" t="n"/>
      <c r="I240" s="6" t="n"/>
      <c r="J240" s="6" t="n"/>
      <c r="K240" s="6" t="n"/>
      <c r="L240" s="6" t="n"/>
      <c r="M240" s="6" t="n"/>
      <c r="N240" s="6" t="n"/>
      <c r="O240" s="4" t="n"/>
      <c r="P240" s="6">
        <f>IF(COUNT(J240:N240)=0,"",SUM(J240:N240))</f>
        <v/>
      </c>
      <c r="Q240" s="6">
        <f>IF(OR(NOT(ISNUMBER(A240)),B240="",AND(C240&lt;&gt;"Özmal",C240&lt;&gt;"Tedarikçi"),NOT(ISNUMBER(I240)),AND(C240="Tedarikçi",NOT(ISNUMBER(N240))),P240=""),"",I240-P240)</f>
        <v/>
      </c>
      <c r="R240" s="5">
        <f>IF(COUNT(G240:H240)=0,"",SUM(G240:H240))</f>
        <v/>
      </c>
      <c r="S240" s="6">
        <f>IF(OR(Q240="",R240="",R240=0),"",I240/R240)</f>
        <v/>
      </c>
      <c r="T240" s="4">
        <f>IF(COUNTA(A240:O240)=0,"",IF(NOT(ISNUMBER(A240)),"Hesaba girmedi: tarih yok",IF(B240="","Hesaba girmedi: plaka yok",IF(AND(C240&lt;&gt;"Özmal",C240&lt;&gt;"Tedarikçi"),"Hesaba girmedi: mülkiyet seçilmedi",IF(NOT(ISNUMBER(I240)),"Hesaba girmedi: navlun yok",IF(AND(C240="Tedarikçi",NOT(ISNUMBER(N240))),"Hesaba girmedi: tedarikçiye ödenen yok",IF(P240="","Hesaba girmedi: gider yok",IF(AND(C240="Özmal",COUNTIF('Sabit giderler'!$A$2:$A$101,B240)=0),"Plaka Sabit giderler'de yok",IF(AND(C240="Tedarikçi",COUNTIF('Sabit giderler'!$A$2:$A$101,B240)&gt;0),"Plaka özmal listesinde, Tedarikçi seçilmiş",IF(AND(C240="Tedarikçi",COUNT(J240,L240)&gt;0),"Tedarikçi işinde yakıt ya da sürücü yazılı",IF(AND(C240="Özmal",ISNUMBER(N240)),"Özmal işte tedarikçiye ödenen yazılı",IF(R240="","Km yazılmadı",""))))))))))))</f>
        <v/>
      </c>
    </row>
    <row r="241">
      <c r="A241" s="3" t="n"/>
      <c r="B241" s="4" t="n"/>
      <c r="C241" s="4" t="n"/>
      <c r="D241" s="4" t="n"/>
      <c r="E241" s="4" t="n"/>
      <c r="F241" s="4" t="n"/>
      <c r="G241" s="5" t="n"/>
      <c r="H241" s="5" t="n"/>
      <c r="I241" s="6" t="n"/>
      <c r="J241" s="6" t="n"/>
      <c r="K241" s="6" t="n"/>
      <c r="L241" s="6" t="n"/>
      <c r="M241" s="6" t="n"/>
      <c r="N241" s="6" t="n"/>
      <c r="O241" s="4" t="n"/>
      <c r="P241" s="6">
        <f>IF(COUNT(J241:N241)=0,"",SUM(J241:N241))</f>
        <v/>
      </c>
      <c r="Q241" s="6">
        <f>IF(OR(NOT(ISNUMBER(A241)),B241="",AND(C241&lt;&gt;"Özmal",C241&lt;&gt;"Tedarikçi"),NOT(ISNUMBER(I241)),AND(C241="Tedarikçi",NOT(ISNUMBER(N241))),P241=""),"",I241-P241)</f>
        <v/>
      </c>
      <c r="R241" s="5">
        <f>IF(COUNT(G241:H241)=0,"",SUM(G241:H241))</f>
        <v/>
      </c>
      <c r="S241" s="6">
        <f>IF(OR(Q241="",R241="",R241=0),"",I241/R241)</f>
        <v/>
      </c>
      <c r="T241" s="4">
        <f>IF(COUNTA(A241:O241)=0,"",IF(NOT(ISNUMBER(A241)),"Hesaba girmedi: tarih yok",IF(B241="","Hesaba girmedi: plaka yok",IF(AND(C241&lt;&gt;"Özmal",C241&lt;&gt;"Tedarikçi"),"Hesaba girmedi: mülkiyet seçilmedi",IF(NOT(ISNUMBER(I241)),"Hesaba girmedi: navlun yok",IF(AND(C241="Tedarikçi",NOT(ISNUMBER(N241))),"Hesaba girmedi: tedarikçiye ödenen yok",IF(P241="","Hesaba girmedi: gider yok",IF(AND(C241="Özmal",COUNTIF('Sabit giderler'!$A$2:$A$101,B241)=0),"Plaka Sabit giderler'de yok",IF(AND(C241="Tedarikçi",COUNTIF('Sabit giderler'!$A$2:$A$101,B241)&gt;0),"Plaka özmal listesinde, Tedarikçi seçilmiş",IF(AND(C241="Tedarikçi",COUNT(J241,L241)&gt;0),"Tedarikçi işinde yakıt ya da sürücü yazılı",IF(AND(C241="Özmal",ISNUMBER(N241)),"Özmal işte tedarikçiye ödenen yazılı",IF(R241="","Km yazılmadı",""))))))))))))</f>
        <v/>
      </c>
    </row>
    <row r="242">
      <c r="A242" s="3" t="n"/>
      <c r="B242" s="4" t="n"/>
      <c r="C242" s="4" t="n"/>
      <c r="D242" s="4" t="n"/>
      <c r="E242" s="4" t="n"/>
      <c r="F242" s="4" t="n"/>
      <c r="G242" s="5" t="n"/>
      <c r="H242" s="5" t="n"/>
      <c r="I242" s="6" t="n"/>
      <c r="J242" s="6" t="n"/>
      <c r="K242" s="6" t="n"/>
      <c r="L242" s="6" t="n"/>
      <c r="M242" s="6" t="n"/>
      <c r="N242" s="6" t="n"/>
      <c r="O242" s="4" t="n"/>
      <c r="P242" s="6">
        <f>IF(COUNT(J242:N242)=0,"",SUM(J242:N242))</f>
        <v/>
      </c>
      <c r="Q242" s="6">
        <f>IF(OR(NOT(ISNUMBER(A242)),B242="",AND(C242&lt;&gt;"Özmal",C242&lt;&gt;"Tedarikçi"),NOT(ISNUMBER(I242)),AND(C242="Tedarikçi",NOT(ISNUMBER(N242))),P242=""),"",I242-P242)</f>
        <v/>
      </c>
      <c r="R242" s="5">
        <f>IF(COUNT(G242:H242)=0,"",SUM(G242:H242))</f>
        <v/>
      </c>
      <c r="S242" s="6">
        <f>IF(OR(Q242="",R242="",R242=0),"",I242/R242)</f>
        <v/>
      </c>
      <c r="T242" s="4">
        <f>IF(COUNTA(A242:O242)=0,"",IF(NOT(ISNUMBER(A242)),"Hesaba girmedi: tarih yok",IF(B242="","Hesaba girmedi: plaka yok",IF(AND(C242&lt;&gt;"Özmal",C242&lt;&gt;"Tedarikçi"),"Hesaba girmedi: mülkiyet seçilmedi",IF(NOT(ISNUMBER(I242)),"Hesaba girmedi: navlun yok",IF(AND(C242="Tedarikçi",NOT(ISNUMBER(N242))),"Hesaba girmedi: tedarikçiye ödenen yok",IF(P242="","Hesaba girmedi: gider yok",IF(AND(C242="Özmal",COUNTIF('Sabit giderler'!$A$2:$A$101,B242)=0),"Plaka Sabit giderler'de yok",IF(AND(C242="Tedarikçi",COUNTIF('Sabit giderler'!$A$2:$A$101,B242)&gt;0),"Plaka özmal listesinde, Tedarikçi seçilmiş",IF(AND(C242="Tedarikçi",COUNT(J242,L242)&gt;0),"Tedarikçi işinde yakıt ya da sürücü yazılı",IF(AND(C242="Özmal",ISNUMBER(N242)),"Özmal işte tedarikçiye ödenen yazılı",IF(R242="","Km yazılmadı",""))))))))))))</f>
        <v/>
      </c>
    </row>
    <row r="243">
      <c r="A243" s="3" t="n"/>
      <c r="B243" s="4" t="n"/>
      <c r="C243" s="4" t="n"/>
      <c r="D243" s="4" t="n"/>
      <c r="E243" s="4" t="n"/>
      <c r="F243" s="4" t="n"/>
      <c r="G243" s="5" t="n"/>
      <c r="H243" s="5" t="n"/>
      <c r="I243" s="6" t="n"/>
      <c r="J243" s="6" t="n"/>
      <c r="K243" s="6" t="n"/>
      <c r="L243" s="6" t="n"/>
      <c r="M243" s="6" t="n"/>
      <c r="N243" s="6" t="n"/>
      <c r="O243" s="4" t="n"/>
      <c r="P243" s="6">
        <f>IF(COUNT(J243:N243)=0,"",SUM(J243:N243))</f>
        <v/>
      </c>
      <c r="Q243" s="6">
        <f>IF(OR(NOT(ISNUMBER(A243)),B243="",AND(C243&lt;&gt;"Özmal",C243&lt;&gt;"Tedarikçi"),NOT(ISNUMBER(I243)),AND(C243="Tedarikçi",NOT(ISNUMBER(N243))),P243=""),"",I243-P243)</f>
        <v/>
      </c>
      <c r="R243" s="5">
        <f>IF(COUNT(G243:H243)=0,"",SUM(G243:H243))</f>
        <v/>
      </c>
      <c r="S243" s="6">
        <f>IF(OR(Q243="",R243="",R243=0),"",I243/R243)</f>
        <v/>
      </c>
      <c r="T243" s="4">
        <f>IF(COUNTA(A243:O243)=0,"",IF(NOT(ISNUMBER(A243)),"Hesaba girmedi: tarih yok",IF(B243="","Hesaba girmedi: plaka yok",IF(AND(C243&lt;&gt;"Özmal",C243&lt;&gt;"Tedarikçi"),"Hesaba girmedi: mülkiyet seçilmedi",IF(NOT(ISNUMBER(I243)),"Hesaba girmedi: navlun yok",IF(AND(C243="Tedarikçi",NOT(ISNUMBER(N243))),"Hesaba girmedi: tedarikçiye ödenen yok",IF(P243="","Hesaba girmedi: gider yok",IF(AND(C243="Özmal",COUNTIF('Sabit giderler'!$A$2:$A$101,B243)=0),"Plaka Sabit giderler'de yok",IF(AND(C243="Tedarikçi",COUNTIF('Sabit giderler'!$A$2:$A$101,B243)&gt;0),"Plaka özmal listesinde, Tedarikçi seçilmiş",IF(AND(C243="Tedarikçi",COUNT(J243,L243)&gt;0),"Tedarikçi işinde yakıt ya da sürücü yazılı",IF(AND(C243="Özmal",ISNUMBER(N243)),"Özmal işte tedarikçiye ödenen yazılı",IF(R243="","Km yazılmadı",""))))))))))))</f>
        <v/>
      </c>
    </row>
    <row r="244">
      <c r="A244" s="3" t="n"/>
      <c r="B244" s="4" t="n"/>
      <c r="C244" s="4" t="n"/>
      <c r="D244" s="4" t="n"/>
      <c r="E244" s="4" t="n"/>
      <c r="F244" s="4" t="n"/>
      <c r="G244" s="5" t="n"/>
      <c r="H244" s="5" t="n"/>
      <c r="I244" s="6" t="n"/>
      <c r="J244" s="6" t="n"/>
      <c r="K244" s="6" t="n"/>
      <c r="L244" s="6" t="n"/>
      <c r="M244" s="6" t="n"/>
      <c r="N244" s="6" t="n"/>
      <c r="O244" s="4" t="n"/>
      <c r="P244" s="6">
        <f>IF(COUNT(J244:N244)=0,"",SUM(J244:N244))</f>
        <v/>
      </c>
      <c r="Q244" s="6">
        <f>IF(OR(NOT(ISNUMBER(A244)),B244="",AND(C244&lt;&gt;"Özmal",C244&lt;&gt;"Tedarikçi"),NOT(ISNUMBER(I244)),AND(C244="Tedarikçi",NOT(ISNUMBER(N244))),P244=""),"",I244-P244)</f>
        <v/>
      </c>
      <c r="R244" s="5">
        <f>IF(COUNT(G244:H244)=0,"",SUM(G244:H244))</f>
        <v/>
      </c>
      <c r="S244" s="6">
        <f>IF(OR(Q244="",R244="",R244=0),"",I244/R244)</f>
        <v/>
      </c>
      <c r="T244" s="4">
        <f>IF(COUNTA(A244:O244)=0,"",IF(NOT(ISNUMBER(A244)),"Hesaba girmedi: tarih yok",IF(B244="","Hesaba girmedi: plaka yok",IF(AND(C244&lt;&gt;"Özmal",C244&lt;&gt;"Tedarikçi"),"Hesaba girmedi: mülkiyet seçilmedi",IF(NOT(ISNUMBER(I244)),"Hesaba girmedi: navlun yok",IF(AND(C244="Tedarikçi",NOT(ISNUMBER(N244))),"Hesaba girmedi: tedarikçiye ödenen yok",IF(P244="","Hesaba girmedi: gider yok",IF(AND(C244="Özmal",COUNTIF('Sabit giderler'!$A$2:$A$101,B244)=0),"Plaka Sabit giderler'de yok",IF(AND(C244="Tedarikçi",COUNTIF('Sabit giderler'!$A$2:$A$101,B244)&gt;0),"Plaka özmal listesinde, Tedarikçi seçilmiş",IF(AND(C244="Tedarikçi",COUNT(J244,L244)&gt;0),"Tedarikçi işinde yakıt ya da sürücü yazılı",IF(AND(C244="Özmal",ISNUMBER(N244)),"Özmal işte tedarikçiye ödenen yazılı",IF(R244="","Km yazılmadı",""))))))))))))</f>
        <v/>
      </c>
    </row>
    <row r="245">
      <c r="A245" s="3" t="n"/>
      <c r="B245" s="4" t="n"/>
      <c r="C245" s="4" t="n"/>
      <c r="D245" s="4" t="n"/>
      <c r="E245" s="4" t="n"/>
      <c r="F245" s="4" t="n"/>
      <c r="G245" s="5" t="n"/>
      <c r="H245" s="5" t="n"/>
      <c r="I245" s="6" t="n"/>
      <c r="J245" s="6" t="n"/>
      <c r="K245" s="6" t="n"/>
      <c r="L245" s="6" t="n"/>
      <c r="M245" s="6" t="n"/>
      <c r="N245" s="6" t="n"/>
      <c r="O245" s="4" t="n"/>
      <c r="P245" s="6">
        <f>IF(COUNT(J245:N245)=0,"",SUM(J245:N245))</f>
        <v/>
      </c>
      <c r="Q245" s="6">
        <f>IF(OR(NOT(ISNUMBER(A245)),B245="",AND(C245&lt;&gt;"Özmal",C245&lt;&gt;"Tedarikçi"),NOT(ISNUMBER(I245)),AND(C245="Tedarikçi",NOT(ISNUMBER(N245))),P245=""),"",I245-P245)</f>
        <v/>
      </c>
      <c r="R245" s="5">
        <f>IF(COUNT(G245:H245)=0,"",SUM(G245:H245))</f>
        <v/>
      </c>
      <c r="S245" s="6">
        <f>IF(OR(Q245="",R245="",R245=0),"",I245/R245)</f>
        <v/>
      </c>
      <c r="T245" s="4">
        <f>IF(COUNTA(A245:O245)=0,"",IF(NOT(ISNUMBER(A245)),"Hesaba girmedi: tarih yok",IF(B245="","Hesaba girmedi: plaka yok",IF(AND(C245&lt;&gt;"Özmal",C245&lt;&gt;"Tedarikçi"),"Hesaba girmedi: mülkiyet seçilmedi",IF(NOT(ISNUMBER(I245)),"Hesaba girmedi: navlun yok",IF(AND(C245="Tedarikçi",NOT(ISNUMBER(N245))),"Hesaba girmedi: tedarikçiye ödenen yok",IF(P245="","Hesaba girmedi: gider yok",IF(AND(C245="Özmal",COUNTIF('Sabit giderler'!$A$2:$A$101,B245)=0),"Plaka Sabit giderler'de yok",IF(AND(C245="Tedarikçi",COUNTIF('Sabit giderler'!$A$2:$A$101,B245)&gt;0),"Plaka özmal listesinde, Tedarikçi seçilmiş",IF(AND(C245="Tedarikçi",COUNT(J245,L245)&gt;0),"Tedarikçi işinde yakıt ya da sürücü yazılı",IF(AND(C245="Özmal",ISNUMBER(N245)),"Özmal işte tedarikçiye ödenen yazılı",IF(R245="","Km yazılmadı",""))))))))))))</f>
        <v/>
      </c>
    </row>
    <row r="246">
      <c r="A246" s="3" t="n"/>
      <c r="B246" s="4" t="n"/>
      <c r="C246" s="4" t="n"/>
      <c r="D246" s="4" t="n"/>
      <c r="E246" s="4" t="n"/>
      <c r="F246" s="4" t="n"/>
      <c r="G246" s="5" t="n"/>
      <c r="H246" s="5" t="n"/>
      <c r="I246" s="6" t="n"/>
      <c r="J246" s="6" t="n"/>
      <c r="K246" s="6" t="n"/>
      <c r="L246" s="6" t="n"/>
      <c r="M246" s="6" t="n"/>
      <c r="N246" s="6" t="n"/>
      <c r="O246" s="4" t="n"/>
      <c r="P246" s="6">
        <f>IF(COUNT(J246:N246)=0,"",SUM(J246:N246))</f>
        <v/>
      </c>
      <c r="Q246" s="6">
        <f>IF(OR(NOT(ISNUMBER(A246)),B246="",AND(C246&lt;&gt;"Özmal",C246&lt;&gt;"Tedarikçi"),NOT(ISNUMBER(I246)),AND(C246="Tedarikçi",NOT(ISNUMBER(N246))),P246=""),"",I246-P246)</f>
        <v/>
      </c>
      <c r="R246" s="5">
        <f>IF(COUNT(G246:H246)=0,"",SUM(G246:H246))</f>
        <v/>
      </c>
      <c r="S246" s="6">
        <f>IF(OR(Q246="",R246="",R246=0),"",I246/R246)</f>
        <v/>
      </c>
      <c r="T246" s="4">
        <f>IF(COUNTA(A246:O246)=0,"",IF(NOT(ISNUMBER(A246)),"Hesaba girmedi: tarih yok",IF(B246="","Hesaba girmedi: plaka yok",IF(AND(C246&lt;&gt;"Özmal",C246&lt;&gt;"Tedarikçi"),"Hesaba girmedi: mülkiyet seçilmedi",IF(NOT(ISNUMBER(I246)),"Hesaba girmedi: navlun yok",IF(AND(C246="Tedarikçi",NOT(ISNUMBER(N246))),"Hesaba girmedi: tedarikçiye ödenen yok",IF(P246="","Hesaba girmedi: gider yok",IF(AND(C246="Özmal",COUNTIF('Sabit giderler'!$A$2:$A$101,B246)=0),"Plaka Sabit giderler'de yok",IF(AND(C246="Tedarikçi",COUNTIF('Sabit giderler'!$A$2:$A$101,B246)&gt;0),"Plaka özmal listesinde, Tedarikçi seçilmiş",IF(AND(C246="Tedarikçi",COUNT(J246,L246)&gt;0),"Tedarikçi işinde yakıt ya da sürücü yazılı",IF(AND(C246="Özmal",ISNUMBER(N246)),"Özmal işte tedarikçiye ödenen yazılı",IF(R246="","Km yazılmadı",""))))))))))))</f>
        <v/>
      </c>
    </row>
    <row r="247">
      <c r="A247" s="3" t="n"/>
      <c r="B247" s="4" t="n"/>
      <c r="C247" s="4" t="n"/>
      <c r="D247" s="4" t="n"/>
      <c r="E247" s="4" t="n"/>
      <c r="F247" s="4" t="n"/>
      <c r="G247" s="5" t="n"/>
      <c r="H247" s="5" t="n"/>
      <c r="I247" s="6" t="n"/>
      <c r="J247" s="6" t="n"/>
      <c r="K247" s="6" t="n"/>
      <c r="L247" s="6" t="n"/>
      <c r="M247" s="6" t="n"/>
      <c r="N247" s="6" t="n"/>
      <c r="O247" s="4" t="n"/>
      <c r="P247" s="6">
        <f>IF(COUNT(J247:N247)=0,"",SUM(J247:N247))</f>
        <v/>
      </c>
      <c r="Q247" s="6">
        <f>IF(OR(NOT(ISNUMBER(A247)),B247="",AND(C247&lt;&gt;"Özmal",C247&lt;&gt;"Tedarikçi"),NOT(ISNUMBER(I247)),AND(C247="Tedarikçi",NOT(ISNUMBER(N247))),P247=""),"",I247-P247)</f>
        <v/>
      </c>
      <c r="R247" s="5">
        <f>IF(COUNT(G247:H247)=0,"",SUM(G247:H247))</f>
        <v/>
      </c>
      <c r="S247" s="6">
        <f>IF(OR(Q247="",R247="",R247=0),"",I247/R247)</f>
        <v/>
      </c>
      <c r="T247" s="4">
        <f>IF(COUNTA(A247:O247)=0,"",IF(NOT(ISNUMBER(A247)),"Hesaba girmedi: tarih yok",IF(B247="","Hesaba girmedi: plaka yok",IF(AND(C247&lt;&gt;"Özmal",C247&lt;&gt;"Tedarikçi"),"Hesaba girmedi: mülkiyet seçilmedi",IF(NOT(ISNUMBER(I247)),"Hesaba girmedi: navlun yok",IF(AND(C247="Tedarikçi",NOT(ISNUMBER(N247))),"Hesaba girmedi: tedarikçiye ödenen yok",IF(P247="","Hesaba girmedi: gider yok",IF(AND(C247="Özmal",COUNTIF('Sabit giderler'!$A$2:$A$101,B247)=0),"Plaka Sabit giderler'de yok",IF(AND(C247="Tedarikçi",COUNTIF('Sabit giderler'!$A$2:$A$101,B247)&gt;0),"Plaka özmal listesinde, Tedarikçi seçilmiş",IF(AND(C247="Tedarikçi",COUNT(J247,L247)&gt;0),"Tedarikçi işinde yakıt ya da sürücü yazılı",IF(AND(C247="Özmal",ISNUMBER(N247)),"Özmal işte tedarikçiye ödenen yazılı",IF(R247="","Km yazılmadı",""))))))))))))</f>
        <v/>
      </c>
    </row>
    <row r="248">
      <c r="A248" s="3" t="n"/>
      <c r="B248" s="4" t="n"/>
      <c r="C248" s="4" t="n"/>
      <c r="D248" s="4" t="n"/>
      <c r="E248" s="4" t="n"/>
      <c r="F248" s="4" t="n"/>
      <c r="G248" s="5" t="n"/>
      <c r="H248" s="5" t="n"/>
      <c r="I248" s="6" t="n"/>
      <c r="J248" s="6" t="n"/>
      <c r="K248" s="6" t="n"/>
      <c r="L248" s="6" t="n"/>
      <c r="M248" s="6" t="n"/>
      <c r="N248" s="6" t="n"/>
      <c r="O248" s="4" t="n"/>
      <c r="P248" s="6">
        <f>IF(COUNT(J248:N248)=0,"",SUM(J248:N248))</f>
        <v/>
      </c>
      <c r="Q248" s="6">
        <f>IF(OR(NOT(ISNUMBER(A248)),B248="",AND(C248&lt;&gt;"Özmal",C248&lt;&gt;"Tedarikçi"),NOT(ISNUMBER(I248)),AND(C248="Tedarikçi",NOT(ISNUMBER(N248))),P248=""),"",I248-P248)</f>
        <v/>
      </c>
      <c r="R248" s="5">
        <f>IF(COUNT(G248:H248)=0,"",SUM(G248:H248))</f>
        <v/>
      </c>
      <c r="S248" s="6">
        <f>IF(OR(Q248="",R248="",R248=0),"",I248/R248)</f>
        <v/>
      </c>
      <c r="T248" s="4">
        <f>IF(COUNTA(A248:O248)=0,"",IF(NOT(ISNUMBER(A248)),"Hesaba girmedi: tarih yok",IF(B248="","Hesaba girmedi: plaka yok",IF(AND(C248&lt;&gt;"Özmal",C248&lt;&gt;"Tedarikçi"),"Hesaba girmedi: mülkiyet seçilmedi",IF(NOT(ISNUMBER(I248)),"Hesaba girmedi: navlun yok",IF(AND(C248="Tedarikçi",NOT(ISNUMBER(N248))),"Hesaba girmedi: tedarikçiye ödenen yok",IF(P248="","Hesaba girmedi: gider yok",IF(AND(C248="Özmal",COUNTIF('Sabit giderler'!$A$2:$A$101,B248)=0),"Plaka Sabit giderler'de yok",IF(AND(C248="Tedarikçi",COUNTIF('Sabit giderler'!$A$2:$A$101,B248)&gt;0),"Plaka özmal listesinde, Tedarikçi seçilmiş",IF(AND(C248="Tedarikçi",COUNT(J248,L248)&gt;0),"Tedarikçi işinde yakıt ya da sürücü yazılı",IF(AND(C248="Özmal",ISNUMBER(N248)),"Özmal işte tedarikçiye ödenen yazılı",IF(R248="","Km yazılmadı",""))))))))))))</f>
        <v/>
      </c>
    </row>
    <row r="249">
      <c r="A249" s="3" t="n"/>
      <c r="B249" s="4" t="n"/>
      <c r="C249" s="4" t="n"/>
      <c r="D249" s="4" t="n"/>
      <c r="E249" s="4" t="n"/>
      <c r="F249" s="4" t="n"/>
      <c r="G249" s="5" t="n"/>
      <c r="H249" s="5" t="n"/>
      <c r="I249" s="6" t="n"/>
      <c r="J249" s="6" t="n"/>
      <c r="K249" s="6" t="n"/>
      <c r="L249" s="6" t="n"/>
      <c r="M249" s="6" t="n"/>
      <c r="N249" s="6" t="n"/>
      <c r="O249" s="4" t="n"/>
      <c r="P249" s="6">
        <f>IF(COUNT(J249:N249)=0,"",SUM(J249:N249))</f>
        <v/>
      </c>
      <c r="Q249" s="6">
        <f>IF(OR(NOT(ISNUMBER(A249)),B249="",AND(C249&lt;&gt;"Özmal",C249&lt;&gt;"Tedarikçi"),NOT(ISNUMBER(I249)),AND(C249="Tedarikçi",NOT(ISNUMBER(N249))),P249=""),"",I249-P249)</f>
        <v/>
      </c>
      <c r="R249" s="5">
        <f>IF(COUNT(G249:H249)=0,"",SUM(G249:H249))</f>
        <v/>
      </c>
      <c r="S249" s="6">
        <f>IF(OR(Q249="",R249="",R249=0),"",I249/R249)</f>
        <v/>
      </c>
      <c r="T249" s="4">
        <f>IF(COUNTA(A249:O249)=0,"",IF(NOT(ISNUMBER(A249)),"Hesaba girmedi: tarih yok",IF(B249="","Hesaba girmedi: plaka yok",IF(AND(C249&lt;&gt;"Özmal",C249&lt;&gt;"Tedarikçi"),"Hesaba girmedi: mülkiyet seçilmedi",IF(NOT(ISNUMBER(I249)),"Hesaba girmedi: navlun yok",IF(AND(C249="Tedarikçi",NOT(ISNUMBER(N249))),"Hesaba girmedi: tedarikçiye ödenen yok",IF(P249="","Hesaba girmedi: gider yok",IF(AND(C249="Özmal",COUNTIF('Sabit giderler'!$A$2:$A$101,B249)=0),"Plaka Sabit giderler'de yok",IF(AND(C249="Tedarikçi",COUNTIF('Sabit giderler'!$A$2:$A$101,B249)&gt;0),"Plaka özmal listesinde, Tedarikçi seçilmiş",IF(AND(C249="Tedarikçi",COUNT(J249,L249)&gt;0),"Tedarikçi işinde yakıt ya da sürücü yazılı",IF(AND(C249="Özmal",ISNUMBER(N249)),"Özmal işte tedarikçiye ödenen yazılı",IF(R249="","Km yazılmadı",""))))))))))))</f>
        <v/>
      </c>
    </row>
    <row r="250">
      <c r="A250" s="3" t="n"/>
      <c r="B250" s="4" t="n"/>
      <c r="C250" s="4" t="n"/>
      <c r="D250" s="4" t="n"/>
      <c r="E250" s="4" t="n"/>
      <c r="F250" s="4" t="n"/>
      <c r="G250" s="5" t="n"/>
      <c r="H250" s="5" t="n"/>
      <c r="I250" s="6" t="n"/>
      <c r="J250" s="6" t="n"/>
      <c r="K250" s="6" t="n"/>
      <c r="L250" s="6" t="n"/>
      <c r="M250" s="6" t="n"/>
      <c r="N250" s="6" t="n"/>
      <c r="O250" s="4" t="n"/>
      <c r="P250" s="6">
        <f>IF(COUNT(J250:N250)=0,"",SUM(J250:N250))</f>
        <v/>
      </c>
      <c r="Q250" s="6">
        <f>IF(OR(NOT(ISNUMBER(A250)),B250="",AND(C250&lt;&gt;"Özmal",C250&lt;&gt;"Tedarikçi"),NOT(ISNUMBER(I250)),AND(C250="Tedarikçi",NOT(ISNUMBER(N250))),P250=""),"",I250-P250)</f>
        <v/>
      </c>
      <c r="R250" s="5">
        <f>IF(COUNT(G250:H250)=0,"",SUM(G250:H250))</f>
        <v/>
      </c>
      <c r="S250" s="6">
        <f>IF(OR(Q250="",R250="",R250=0),"",I250/R250)</f>
        <v/>
      </c>
      <c r="T250" s="4">
        <f>IF(COUNTA(A250:O250)=0,"",IF(NOT(ISNUMBER(A250)),"Hesaba girmedi: tarih yok",IF(B250="","Hesaba girmedi: plaka yok",IF(AND(C250&lt;&gt;"Özmal",C250&lt;&gt;"Tedarikçi"),"Hesaba girmedi: mülkiyet seçilmedi",IF(NOT(ISNUMBER(I250)),"Hesaba girmedi: navlun yok",IF(AND(C250="Tedarikçi",NOT(ISNUMBER(N250))),"Hesaba girmedi: tedarikçiye ödenen yok",IF(P250="","Hesaba girmedi: gider yok",IF(AND(C250="Özmal",COUNTIF('Sabit giderler'!$A$2:$A$101,B250)=0),"Plaka Sabit giderler'de yok",IF(AND(C250="Tedarikçi",COUNTIF('Sabit giderler'!$A$2:$A$101,B250)&gt;0),"Plaka özmal listesinde, Tedarikçi seçilmiş",IF(AND(C250="Tedarikçi",COUNT(J250,L250)&gt;0),"Tedarikçi işinde yakıt ya da sürücü yazılı",IF(AND(C250="Özmal",ISNUMBER(N250)),"Özmal işte tedarikçiye ödenen yazılı",IF(R250="","Km yazılmadı",""))))))))))))</f>
        <v/>
      </c>
    </row>
    <row r="251">
      <c r="A251" s="3" t="n"/>
      <c r="B251" s="4" t="n"/>
      <c r="C251" s="4" t="n"/>
      <c r="D251" s="4" t="n"/>
      <c r="E251" s="4" t="n"/>
      <c r="F251" s="4" t="n"/>
      <c r="G251" s="5" t="n"/>
      <c r="H251" s="5" t="n"/>
      <c r="I251" s="6" t="n"/>
      <c r="J251" s="6" t="n"/>
      <c r="K251" s="6" t="n"/>
      <c r="L251" s="6" t="n"/>
      <c r="M251" s="6" t="n"/>
      <c r="N251" s="6" t="n"/>
      <c r="O251" s="4" t="n"/>
      <c r="P251" s="6">
        <f>IF(COUNT(J251:N251)=0,"",SUM(J251:N251))</f>
        <v/>
      </c>
      <c r="Q251" s="6">
        <f>IF(OR(NOT(ISNUMBER(A251)),B251="",AND(C251&lt;&gt;"Özmal",C251&lt;&gt;"Tedarikçi"),NOT(ISNUMBER(I251)),AND(C251="Tedarikçi",NOT(ISNUMBER(N251))),P251=""),"",I251-P251)</f>
        <v/>
      </c>
      <c r="R251" s="5">
        <f>IF(COUNT(G251:H251)=0,"",SUM(G251:H251))</f>
        <v/>
      </c>
      <c r="S251" s="6">
        <f>IF(OR(Q251="",R251="",R251=0),"",I251/R251)</f>
        <v/>
      </c>
      <c r="T251" s="4">
        <f>IF(COUNTA(A251:O251)=0,"",IF(NOT(ISNUMBER(A251)),"Hesaba girmedi: tarih yok",IF(B251="","Hesaba girmedi: plaka yok",IF(AND(C251&lt;&gt;"Özmal",C251&lt;&gt;"Tedarikçi"),"Hesaba girmedi: mülkiyet seçilmedi",IF(NOT(ISNUMBER(I251)),"Hesaba girmedi: navlun yok",IF(AND(C251="Tedarikçi",NOT(ISNUMBER(N251))),"Hesaba girmedi: tedarikçiye ödenen yok",IF(P251="","Hesaba girmedi: gider yok",IF(AND(C251="Özmal",COUNTIF('Sabit giderler'!$A$2:$A$101,B251)=0),"Plaka Sabit giderler'de yok",IF(AND(C251="Tedarikçi",COUNTIF('Sabit giderler'!$A$2:$A$101,B251)&gt;0),"Plaka özmal listesinde, Tedarikçi seçilmiş",IF(AND(C251="Tedarikçi",COUNT(J251,L251)&gt;0),"Tedarikçi işinde yakıt ya da sürücü yazılı",IF(AND(C251="Özmal",ISNUMBER(N251)),"Özmal işte tedarikçiye ödenen yazılı",IF(R251="","Km yazılmadı",""))))))))))))</f>
        <v/>
      </c>
    </row>
    <row r="252">
      <c r="A252" s="3" t="n"/>
      <c r="B252" s="4" t="n"/>
      <c r="C252" s="4" t="n"/>
      <c r="D252" s="4" t="n"/>
      <c r="E252" s="4" t="n"/>
      <c r="F252" s="4" t="n"/>
      <c r="G252" s="5" t="n"/>
      <c r="H252" s="5" t="n"/>
      <c r="I252" s="6" t="n"/>
      <c r="J252" s="6" t="n"/>
      <c r="K252" s="6" t="n"/>
      <c r="L252" s="6" t="n"/>
      <c r="M252" s="6" t="n"/>
      <c r="N252" s="6" t="n"/>
      <c r="O252" s="4" t="n"/>
      <c r="P252" s="6">
        <f>IF(COUNT(J252:N252)=0,"",SUM(J252:N252))</f>
        <v/>
      </c>
      <c r="Q252" s="6">
        <f>IF(OR(NOT(ISNUMBER(A252)),B252="",AND(C252&lt;&gt;"Özmal",C252&lt;&gt;"Tedarikçi"),NOT(ISNUMBER(I252)),AND(C252="Tedarikçi",NOT(ISNUMBER(N252))),P252=""),"",I252-P252)</f>
        <v/>
      </c>
      <c r="R252" s="5">
        <f>IF(COUNT(G252:H252)=0,"",SUM(G252:H252))</f>
        <v/>
      </c>
      <c r="S252" s="6">
        <f>IF(OR(Q252="",R252="",R252=0),"",I252/R252)</f>
        <v/>
      </c>
      <c r="T252" s="4">
        <f>IF(COUNTA(A252:O252)=0,"",IF(NOT(ISNUMBER(A252)),"Hesaba girmedi: tarih yok",IF(B252="","Hesaba girmedi: plaka yok",IF(AND(C252&lt;&gt;"Özmal",C252&lt;&gt;"Tedarikçi"),"Hesaba girmedi: mülkiyet seçilmedi",IF(NOT(ISNUMBER(I252)),"Hesaba girmedi: navlun yok",IF(AND(C252="Tedarikçi",NOT(ISNUMBER(N252))),"Hesaba girmedi: tedarikçiye ödenen yok",IF(P252="","Hesaba girmedi: gider yok",IF(AND(C252="Özmal",COUNTIF('Sabit giderler'!$A$2:$A$101,B252)=0),"Plaka Sabit giderler'de yok",IF(AND(C252="Tedarikçi",COUNTIF('Sabit giderler'!$A$2:$A$101,B252)&gt;0),"Plaka özmal listesinde, Tedarikçi seçilmiş",IF(AND(C252="Tedarikçi",COUNT(J252,L252)&gt;0),"Tedarikçi işinde yakıt ya da sürücü yazılı",IF(AND(C252="Özmal",ISNUMBER(N252)),"Özmal işte tedarikçiye ödenen yazılı",IF(R252="","Km yazılmadı",""))))))))))))</f>
        <v/>
      </c>
    </row>
    <row r="253">
      <c r="A253" s="3" t="n"/>
      <c r="B253" s="4" t="n"/>
      <c r="C253" s="4" t="n"/>
      <c r="D253" s="4" t="n"/>
      <c r="E253" s="4" t="n"/>
      <c r="F253" s="4" t="n"/>
      <c r="G253" s="5" t="n"/>
      <c r="H253" s="5" t="n"/>
      <c r="I253" s="6" t="n"/>
      <c r="J253" s="6" t="n"/>
      <c r="K253" s="6" t="n"/>
      <c r="L253" s="6" t="n"/>
      <c r="M253" s="6" t="n"/>
      <c r="N253" s="6" t="n"/>
      <c r="O253" s="4" t="n"/>
      <c r="P253" s="6">
        <f>IF(COUNT(J253:N253)=0,"",SUM(J253:N253))</f>
        <v/>
      </c>
      <c r="Q253" s="6">
        <f>IF(OR(NOT(ISNUMBER(A253)),B253="",AND(C253&lt;&gt;"Özmal",C253&lt;&gt;"Tedarikçi"),NOT(ISNUMBER(I253)),AND(C253="Tedarikçi",NOT(ISNUMBER(N253))),P253=""),"",I253-P253)</f>
        <v/>
      </c>
      <c r="R253" s="5">
        <f>IF(COUNT(G253:H253)=0,"",SUM(G253:H253))</f>
        <v/>
      </c>
      <c r="S253" s="6">
        <f>IF(OR(Q253="",R253="",R253=0),"",I253/R253)</f>
        <v/>
      </c>
      <c r="T253" s="4">
        <f>IF(COUNTA(A253:O253)=0,"",IF(NOT(ISNUMBER(A253)),"Hesaba girmedi: tarih yok",IF(B253="","Hesaba girmedi: plaka yok",IF(AND(C253&lt;&gt;"Özmal",C253&lt;&gt;"Tedarikçi"),"Hesaba girmedi: mülkiyet seçilmedi",IF(NOT(ISNUMBER(I253)),"Hesaba girmedi: navlun yok",IF(AND(C253="Tedarikçi",NOT(ISNUMBER(N253))),"Hesaba girmedi: tedarikçiye ödenen yok",IF(P253="","Hesaba girmedi: gider yok",IF(AND(C253="Özmal",COUNTIF('Sabit giderler'!$A$2:$A$101,B253)=0),"Plaka Sabit giderler'de yok",IF(AND(C253="Tedarikçi",COUNTIF('Sabit giderler'!$A$2:$A$101,B253)&gt;0),"Plaka özmal listesinde, Tedarikçi seçilmiş",IF(AND(C253="Tedarikçi",COUNT(J253,L253)&gt;0),"Tedarikçi işinde yakıt ya da sürücü yazılı",IF(AND(C253="Özmal",ISNUMBER(N253)),"Özmal işte tedarikçiye ödenen yazılı",IF(R253="","Km yazılmadı",""))))))))))))</f>
        <v/>
      </c>
    </row>
    <row r="254">
      <c r="A254" s="3" t="n"/>
      <c r="B254" s="4" t="n"/>
      <c r="C254" s="4" t="n"/>
      <c r="D254" s="4" t="n"/>
      <c r="E254" s="4" t="n"/>
      <c r="F254" s="4" t="n"/>
      <c r="G254" s="5" t="n"/>
      <c r="H254" s="5" t="n"/>
      <c r="I254" s="6" t="n"/>
      <c r="J254" s="6" t="n"/>
      <c r="K254" s="6" t="n"/>
      <c r="L254" s="6" t="n"/>
      <c r="M254" s="6" t="n"/>
      <c r="N254" s="6" t="n"/>
      <c r="O254" s="4" t="n"/>
      <c r="P254" s="6">
        <f>IF(COUNT(J254:N254)=0,"",SUM(J254:N254))</f>
        <v/>
      </c>
      <c r="Q254" s="6">
        <f>IF(OR(NOT(ISNUMBER(A254)),B254="",AND(C254&lt;&gt;"Özmal",C254&lt;&gt;"Tedarikçi"),NOT(ISNUMBER(I254)),AND(C254="Tedarikçi",NOT(ISNUMBER(N254))),P254=""),"",I254-P254)</f>
        <v/>
      </c>
      <c r="R254" s="5">
        <f>IF(COUNT(G254:H254)=0,"",SUM(G254:H254))</f>
        <v/>
      </c>
      <c r="S254" s="6">
        <f>IF(OR(Q254="",R254="",R254=0),"",I254/R254)</f>
        <v/>
      </c>
      <c r="T254" s="4">
        <f>IF(COUNTA(A254:O254)=0,"",IF(NOT(ISNUMBER(A254)),"Hesaba girmedi: tarih yok",IF(B254="","Hesaba girmedi: plaka yok",IF(AND(C254&lt;&gt;"Özmal",C254&lt;&gt;"Tedarikçi"),"Hesaba girmedi: mülkiyet seçilmedi",IF(NOT(ISNUMBER(I254)),"Hesaba girmedi: navlun yok",IF(AND(C254="Tedarikçi",NOT(ISNUMBER(N254))),"Hesaba girmedi: tedarikçiye ödenen yok",IF(P254="","Hesaba girmedi: gider yok",IF(AND(C254="Özmal",COUNTIF('Sabit giderler'!$A$2:$A$101,B254)=0),"Plaka Sabit giderler'de yok",IF(AND(C254="Tedarikçi",COUNTIF('Sabit giderler'!$A$2:$A$101,B254)&gt;0),"Plaka özmal listesinde, Tedarikçi seçilmiş",IF(AND(C254="Tedarikçi",COUNT(J254,L254)&gt;0),"Tedarikçi işinde yakıt ya da sürücü yazılı",IF(AND(C254="Özmal",ISNUMBER(N254)),"Özmal işte tedarikçiye ödenen yazılı",IF(R254="","Km yazılmadı",""))))))))))))</f>
        <v/>
      </c>
    </row>
    <row r="255">
      <c r="A255" s="3" t="n"/>
      <c r="B255" s="4" t="n"/>
      <c r="C255" s="4" t="n"/>
      <c r="D255" s="4" t="n"/>
      <c r="E255" s="4" t="n"/>
      <c r="F255" s="4" t="n"/>
      <c r="G255" s="5" t="n"/>
      <c r="H255" s="5" t="n"/>
      <c r="I255" s="6" t="n"/>
      <c r="J255" s="6" t="n"/>
      <c r="K255" s="6" t="n"/>
      <c r="L255" s="6" t="n"/>
      <c r="M255" s="6" t="n"/>
      <c r="N255" s="6" t="n"/>
      <c r="O255" s="4" t="n"/>
      <c r="P255" s="6">
        <f>IF(COUNT(J255:N255)=0,"",SUM(J255:N255))</f>
        <v/>
      </c>
      <c r="Q255" s="6">
        <f>IF(OR(NOT(ISNUMBER(A255)),B255="",AND(C255&lt;&gt;"Özmal",C255&lt;&gt;"Tedarikçi"),NOT(ISNUMBER(I255)),AND(C255="Tedarikçi",NOT(ISNUMBER(N255))),P255=""),"",I255-P255)</f>
        <v/>
      </c>
      <c r="R255" s="5">
        <f>IF(COUNT(G255:H255)=0,"",SUM(G255:H255))</f>
        <v/>
      </c>
      <c r="S255" s="6">
        <f>IF(OR(Q255="",R255="",R255=0),"",I255/R255)</f>
        <v/>
      </c>
      <c r="T255" s="4">
        <f>IF(COUNTA(A255:O255)=0,"",IF(NOT(ISNUMBER(A255)),"Hesaba girmedi: tarih yok",IF(B255="","Hesaba girmedi: plaka yok",IF(AND(C255&lt;&gt;"Özmal",C255&lt;&gt;"Tedarikçi"),"Hesaba girmedi: mülkiyet seçilmedi",IF(NOT(ISNUMBER(I255)),"Hesaba girmedi: navlun yok",IF(AND(C255="Tedarikçi",NOT(ISNUMBER(N255))),"Hesaba girmedi: tedarikçiye ödenen yok",IF(P255="","Hesaba girmedi: gider yok",IF(AND(C255="Özmal",COUNTIF('Sabit giderler'!$A$2:$A$101,B255)=0),"Plaka Sabit giderler'de yok",IF(AND(C255="Tedarikçi",COUNTIF('Sabit giderler'!$A$2:$A$101,B255)&gt;0),"Plaka özmal listesinde, Tedarikçi seçilmiş",IF(AND(C255="Tedarikçi",COUNT(J255,L255)&gt;0),"Tedarikçi işinde yakıt ya da sürücü yazılı",IF(AND(C255="Özmal",ISNUMBER(N255)),"Özmal işte tedarikçiye ödenen yazılı",IF(R255="","Km yazılmadı",""))))))))))))</f>
        <v/>
      </c>
    </row>
    <row r="256">
      <c r="A256" s="3" t="n"/>
      <c r="B256" s="4" t="n"/>
      <c r="C256" s="4" t="n"/>
      <c r="D256" s="4" t="n"/>
      <c r="E256" s="4" t="n"/>
      <c r="F256" s="4" t="n"/>
      <c r="G256" s="5" t="n"/>
      <c r="H256" s="5" t="n"/>
      <c r="I256" s="6" t="n"/>
      <c r="J256" s="6" t="n"/>
      <c r="K256" s="6" t="n"/>
      <c r="L256" s="6" t="n"/>
      <c r="M256" s="6" t="n"/>
      <c r="N256" s="6" t="n"/>
      <c r="O256" s="4" t="n"/>
      <c r="P256" s="6">
        <f>IF(COUNT(J256:N256)=0,"",SUM(J256:N256))</f>
        <v/>
      </c>
      <c r="Q256" s="6">
        <f>IF(OR(NOT(ISNUMBER(A256)),B256="",AND(C256&lt;&gt;"Özmal",C256&lt;&gt;"Tedarikçi"),NOT(ISNUMBER(I256)),AND(C256="Tedarikçi",NOT(ISNUMBER(N256))),P256=""),"",I256-P256)</f>
        <v/>
      </c>
      <c r="R256" s="5">
        <f>IF(COUNT(G256:H256)=0,"",SUM(G256:H256))</f>
        <v/>
      </c>
      <c r="S256" s="6">
        <f>IF(OR(Q256="",R256="",R256=0),"",I256/R256)</f>
        <v/>
      </c>
      <c r="T256" s="4">
        <f>IF(COUNTA(A256:O256)=0,"",IF(NOT(ISNUMBER(A256)),"Hesaba girmedi: tarih yok",IF(B256="","Hesaba girmedi: plaka yok",IF(AND(C256&lt;&gt;"Özmal",C256&lt;&gt;"Tedarikçi"),"Hesaba girmedi: mülkiyet seçilmedi",IF(NOT(ISNUMBER(I256)),"Hesaba girmedi: navlun yok",IF(AND(C256="Tedarikçi",NOT(ISNUMBER(N256))),"Hesaba girmedi: tedarikçiye ödenen yok",IF(P256="","Hesaba girmedi: gider yok",IF(AND(C256="Özmal",COUNTIF('Sabit giderler'!$A$2:$A$101,B256)=0),"Plaka Sabit giderler'de yok",IF(AND(C256="Tedarikçi",COUNTIF('Sabit giderler'!$A$2:$A$101,B256)&gt;0),"Plaka özmal listesinde, Tedarikçi seçilmiş",IF(AND(C256="Tedarikçi",COUNT(J256,L256)&gt;0),"Tedarikçi işinde yakıt ya da sürücü yazılı",IF(AND(C256="Özmal",ISNUMBER(N256)),"Özmal işte tedarikçiye ödenen yazılı",IF(R256="","Km yazılmadı",""))))))))))))</f>
        <v/>
      </c>
    </row>
    <row r="257">
      <c r="A257" s="3" t="n"/>
      <c r="B257" s="4" t="n"/>
      <c r="C257" s="4" t="n"/>
      <c r="D257" s="4" t="n"/>
      <c r="E257" s="4" t="n"/>
      <c r="F257" s="4" t="n"/>
      <c r="G257" s="5" t="n"/>
      <c r="H257" s="5" t="n"/>
      <c r="I257" s="6" t="n"/>
      <c r="J257" s="6" t="n"/>
      <c r="K257" s="6" t="n"/>
      <c r="L257" s="6" t="n"/>
      <c r="M257" s="6" t="n"/>
      <c r="N257" s="6" t="n"/>
      <c r="O257" s="4" t="n"/>
      <c r="P257" s="6">
        <f>IF(COUNT(J257:N257)=0,"",SUM(J257:N257))</f>
        <v/>
      </c>
      <c r="Q257" s="6">
        <f>IF(OR(NOT(ISNUMBER(A257)),B257="",AND(C257&lt;&gt;"Özmal",C257&lt;&gt;"Tedarikçi"),NOT(ISNUMBER(I257)),AND(C257="Tedarikçi",NOT(ISNUMBER(N257))),P257=""),"",I257-P257)</f>
        <v/>
      </c>
      <c r="R257" s="5">
        <f>IF(COUNT(G257:H257)=0,"",SUM(G257:H257))</f>
        <v/>
      </c>
      <c r="S257" s="6">
        <f>IF(OR(Q257="",R257="",R257=0),"",I257/R257)</f>
        <v/>
      </c>
      <c r="T257" s="4">
        <f>IF(COUNTA(A257:O257)=0,"",IF(NOT(ISNUMBER(A257)),"Hesaba girmedi: tarih yok",IF(B257="","Hesaba girmedi: plaka yok",IF(AND(C257&lt;&gt;"Özmal",C257&lt;&gt;"Tedarikçi"),"Hesaba girmedi: mülkiyet seçilmedi",IF(NOT(ISNUMBER(I257)),"Hesaba girmedi: navlun yok",IF(AND(C257="Tedarikçi",NOT(ISNUMBER(N257))),"Hesaba girmedi: tedarikçiye ödenen yok",IF(P257="","Hesaba girmedi: gider yok",IF(AND(C257="Özmal",COUNTIF('Sabit giderler'!$A$2:$A$101,B257)=0),"Plaka Sabit giderler'de yok",IF(AND(C257="Tedarikçi",COUNTIF('Sabit giderler'!$A$2:$A$101,B257)&gt;0),"Plaka özmal listesinde, Tedarikçi seçilmiş",IF(AND(C257="Tedarikçi",COUNT(J257,L257)&gt;0),"Tedarikçi işinde yakıt ya da sürücü yazılı",IF(AND(C257="Özmal",ISNUMBER(N257)),"Özmal işte tedarikçiye ödenen yazılı",IF(R257="","Km yazılmadı",""))))))))))))</f>
        <v/>
      </c>
    </row>
    <row r="258">
      <c r="A258" s="3" t="n"/>
      <c r="B258" s="4" t="n"/>
      <c r="C258" s="4" t="n"/>
      <c r="D258" s="4" t="n"/>
      <c r="E258" s="4" t="n"/>
      <c r="F258" s="4" t="n"/>
      <c r="G258" s="5" t="n"/>
      <c r="H258" s="5" t="n"/>
      <c r="I258" s="6" t="n"/>
      <c r="J258" s="6" t="n"/>
      <c r="K258" s="6" t="n"/>
      <c r="L258" s="6" t="n"/>
      <c r="M258" s="6" t="n"/>
      <c r="N258" s="6" t="n"/>
      <c r="O258" s="4" t="n"/>
      <c r="P258" s="6">
        <f>IF(COUNT(J258:N258)=0,"",SUM(J258:N258))</f>
        <v/>
      </c>
      <c r="Q258" s="6">
        <f>IF(OR(NOT(ISNUMBER(A258)),B258="",AND(C258&lt;&gt;"Özmal",C258&lt;&gt;"Tedarikçi"),NOT(ISNUMBER(I258)),AND(C258="Tedarikçi",NOT(ISNUMBER(N258))),P258=""),"",I258-P258)</f>
        <v/>
      </c>
      <c r="R258" s="5">
        <f>IF(COUNT(G258:H258)=0,"",SUM(G258:H258))</f>
        <v/>
      </c>
      <c r="S258" s="6">
        <f>IF(OR(Q258="",R258="",R258=0),"",I258/R258)</f>
        <v/>
      </c>
      <c r="T258" s="4">
        <f>IF(COUNTA(A258:O258)=0,"",IF(NOT(ISNUMBER(A258)),"Hesaba girmedi: tarih yok",IF(B258="","Hesaba girmedi: plaka yok",IF(AND(C258&lt;&gt;"Özmal",C258&lt;&gt;"Tedarikçi"),"Hesaba girmedi: mülkiyet seçilmedi",IF(NOT(ISNUMBER(I258)),"Hesaba girmedi: navlun yok",IF(AND(C258="Tedarikçi",NOT(ISNUMBER(N258))),"Hesaba girmedi: tedarikçiye ödenen yok",IF(P258="","Hesaba girmedi: gider yok",IF(AND(C258="Özmal",COUNTIF('Sabit giderler'!$A$2:$A$101,B258)=0),"Plaka Sabit giderler'de yok",IF(AND(C258="Tedarikçi",COUNTIF('Sabit giderler'!$A$2:$A$101,B258)&gt;0),"Plaka özmal listesinde, Tedarikçi seçilmiş",IF(AND(C258="Tedarikçi",COUNT(J258,L258)&gt;0),"Tedarikçi işinde yakıt ya da sürücü yazılı",IF(AND(C258="Özmal",ISNUMBER(N258)),"Özmal işte tedarikçiye ödenen yazılı",IF(R258="","Km yazılmadı",""))))))))))))</f>
        <v/>
      </c>
    </row>
    <row r="259">
      <c r="A259" s="3" t="n"/>
      <c r="B259" s="4" t="n"/>
      <c r="C259" s="4" t="n"/>
      <c r="D259" s="4" t="n"/>
      <c r="E259" s="4" t="n"/>
      <c r="F259" s="4" t="n"/>
      <c r="G259" s="5" t="n"/>
      <c r="H259" s="5" t="n"/>
      <c r="I259" s="6" t="n"/>
      <c r="J259" s="6" t="n"/>
      <c r="K259" s="6" t="n"/>
      <c r="L259" s="6" t="n"/>
      <c r="M259" s="6" t="n"/>
      <c r="N259" s="6" t="n"/>
      <c r="O259" s="4" t="n"/>
      <c r="P259" s="6">
        <f>IF(COUNT(J259:N259)=0,"",SUM(J259:N259))</f>
        <v/>
      </c>
      <c r="Q259" s="6">
        <f>IF(OR(NOT(ISNUMBER(A259)),B259="",AND(C259&lt;&gt;"Özmal",C259&lt;&gt;"Tedarikçi"),NOT(ISNUMBER(I259)),AND(C259="Tedarikçi",NOT(ISNUMBER(N259))),P259=""),"",I259-P259)</f>
        <v/>
      </c>
      <c r="R259" s="5">
        <f>IF(COUNT(G259:H259)=0,"",SUM(G259:H259))</f>
        <v/>
      </c>
      <c r="S259" s="6">
        <f>IF(OR(Q259="",R259="",R259=0),"",I259/R259)</f>
        <v/>
      </c>
      <c r="T259" s="4">
        <f>IF(COUNTA(A259:O259)=0,"",IF(NOT(ISNUMBER(A259)),"Hesaba girmedi: tarih yok",IF(B259="","Hesaba girmedi: plaka yok",IF(AND(C259&lt;&gt;"Özmal",C259&lt;&gt;"Tedarikçi"),"Hesaba girmedi: mülkiyet seçilmedi",IF(NOT(ISNUMBER(I259)),"Hesaba girmedi: navlun yok",IF(AND(C259="Tedarikçi",NOT(ISNUMBER(N259))),"Hesaba girmedi: tedarikçiye ödenen yok",IF(P259="","Hesaba girmedi: gider yok",IF(AND(C259="Özmal",COUNTIF('Sabit giderler'!$A$2:$A$101,B259)=0),"Plaka Sabit giderler'de yok",IF(AND(C259="Tedarikçi",COUNTIF('Sabit giderler'!$A$2:$A$101,B259)&gt;0),"Plaka özmal listesinde, Tedarikçi seçilmiş",IF(AND(C259="Tedarikçi",COUNT(J259,L259)&gt;0),"Tedarikçi işinde yakıt ya da sürücü yazılı",IF(AND(C259="Özmal",ISNUMBER(N259)),"Özmal işte tedarikçiye ödenen yazılı",IF(R259="","Km yazılmadı",""))))))))))))</f>
        <v/>
      </c>
    </row>
    <row r="260">
      <c r="A260" s="3" t="n"/>
      <c r="B260" s="4" t="n"/>
      <c r="C260" s="4" t="n"/>
      <c r="D260" s="4" t="n"/>
      <c r="E260" s="4" t="n"/>
      <c r="F260" s="4" t="n"/>
      <c r="G260" s="5" t="n"/>
      <c r="H260" s="5" t="n"/>
      <c r="I260" s="6" t="n"/>
      <c r="J260" s="6" t="n"/>
      <c r="K260" s="6" t="n"/>
      <c r="L260" s="6" t="n"/>
      <c r="M260" s="6" t="n"/>
      <c r="N260" s="6" t="n"/>
      <c r="O260" s="4" t="n"/>
      <c r="P260" s="6">
        <f>IF(COUNT(J260:N260)=0,"",SUM(J260:N260))</f>
        <v/>
      </c>
      <c r="Q260" s="6">
        <f>IF(OR(NOT(ISNUMBER(A260)),B260="",AND(C260&lt;&gt;"Özmal",C260&lt;&gt;"Tedarikçi"),NOT(ISNUMBER(I260)),AND(C260="Tedarikçi",NOT(ISNUMBER(N260))),P260=""),"",I260-P260)</f>
        <v/>
      </c>
      <c r="R260" s="5">
        <f>IF(COUNT(G260:H260)=0,"",SUM(G260:H260))</f>
        <v/>
      </c>
      <c r="S260" s="6">
        <f>IF(OR(Q260="",R260="",R260=0),"",I260/R260)</f>
        <v/>
      </c>
      <c r="T260" s="4">
        <f>IF(COUNTA(A260:O260)=0,"",IF(NOT(ISNUMBER(A260)),"Hesaba girmedi: tarih yok",IF(B260="","Hesaba girmedi: plaka yok",IF(AND(C260&lt;&gt;"Özmal",C260&lt;&gt;"Tedarikçi"),"Hesaba girmedi: mülkiyet seçilmedi",IF(NOT(ISNUMBER(I260)),"Hesaba girmedi: navlun yok",IF(AND(C260="Tedarikçi",NOT(ISNUMBER(N260))),"Hesaba girmedi: tedarikçiye ödenen yok",IF(P260="","Hesaba girmedi: gider yok",IF(AND(C260="Özmal",COUNTIF('Sabit giderler'!$A$2:$A$101,B260)=0),"Plaka Sabit giderler'de yok",IF(AND(C260="Tedarikçi",COUNTIF('Sabit giderler'!$A$2:$A$101,B260)&gt;0),"Plaka özmal listesinde, Tedarikçi seçilmiş",IF(AND(C260="Tedarikçi",COUNT(J260,L260)&gt;0),"Tedarikçi işinde yakıt ya da sürücü yazılı",IF(AND(C260="Özmal",ISNUMBER(N260)),"Özmal işte tedarikçiye ödenen yazılı",IF(R260="","Km yazılmadı",""))))))))))))</f>
        <v/>
      </c>
    </row>
    <row r="261">
      <c r="A261" s="3" t="n"/>
      <c r="B261" s="4" t="n"/>
      <c r="C261" s="4" t="n"/>
      <c r="D261" s="4" t="n"/>
      <c r="E261" s="4" t="n"/>
      <c r="F261" s="4" t="n"/>
      <c r="G261" s="5" t="n"/>
      <c r="H261" s="5" t="n"/>
      <c r="I261" s="6" t="n"/>
      <c r="J261" s="6" t="n"/>
      <c r="K261" s="6" t="n"/>
      <c r="L261" s="6" t="n"/>
      <c r="M261" s="6" t="n"/>
      <c r="N261" s="6" t="n"/>
      <c r="O261" s="4" t="n"/>
      <c r="P261" s="6">
        <f>IF(COUNT(J261:N261)=0,"",SUM(J261:N261))</f>
        <v/>
      </c>
      <c r="Q261" s="6">
        <f>IF(OR(NOT(ISNUMBER(A261)),B261="",AND(C261&lt;&gt;"Özmal",C261&lt;&gt;"Tedarikçi"),NOT(ISNUMBER(I261)),AND(C261="Tedarikçi",NOT(ISNUMBER(N261))),P261=""),"",I261-P261)</f>
        <v/>
      </c>
      <c r="R261" s="5">
        <f>IF(COUNT(G261:H261)=0,"",SUM(G261:H261))</f>
        <v/>
      </c>
      <c r="S261" s="6">
        <f>IF(OR(Q261="",R261="",R261=0),"",I261/R261)</f>
        <v/>
      </c>
      <c r="T261" s="4">
        <f>IF(COUNTA(A261:O261)=0,"",IF(NOT(ISNUMBER(A261)),"Hesaba girmedi: tarih yok",IF(B261="","Hesaba girmedi: plaka yok",IF(AND(C261&lt;&gt;"Özmal",C261&lt;&gt;"Tedarikçi"),"Hesaba girmedi: mülkiyet seçilmedi",IF(NOT(ISNUMBER(I261)),"Hesaba girmedi: navlun yok",IF(AND(C261="Tedarikçi",NOT(ISNUMBER(N261))),"Hesaba girmedi: tedarikçiye ödenen yok",IF(P261="","Hesaba girmedi: gider yok",IF(AND(C261="Özmal",COUNTIF('Sabit giderler'!$A$2:$A$101,B261)=0),"Plaka Sabit giderler'de yok",IF(AND(C261="Tedarikçi",COUNTIF('Sabit giderler'!$A$2:$A$101,B261)&gt;0),"Plaka özmal listesinde, Tedarikçi seçilmiş",IF(AND(C261="Tedarikçi",COUNT(J261,L261)&gt;0),"Tedarikçi işinde yakıt ya da sürücü yazılı",IF(AND(C261="Özmal",ISNUMBER(N261)),"Özmal işte tedarikçiye ödenen yazılı",IF(R261="","Km yazılmadı",""))))))))))))</f>
        <v/>
      </c>
    </row>
    <row r="262">
      <c r="A262" s="3" t="n"/>
      <c r="B262" s="4" t="n"/>
      <c r="C262" s="4" t="n"/>
      <c r="D262" s="4" t="n"/>
      <c r="E262" s="4" t="n"/>
      <c r="F262" s="4" t="n"/>
      <c r="G262" s="5" t="n"/>
      <c r="H262" s="5" t="n"/>
      <c r="I262" s="6" t="n"/>
      <c r="J262" s="6" t="n"/>
      <c r="K262" s="6" t="n"/>
      <c r="L262" s="6" t="n"/>
      <c r="M262" s="6" t="n"/>
      <c r="N262" s="6" t="n"/>
      <c r="O262" s="4" t="n"/>
      <c r="P262" s="6">
        <f>IF(COUNT(J262:N262)=0,"",SUM(J262:N262))</f>
        <v/>
      </c>
      <c r="Q262" s="6">
        <f>IF(OR(NOT(ISNUMBER(A262)),B262="",AND(C262&lt;&gt;"Özmal",C262&lt;&gt;"Tedarikçi"),NOT(ISNUMBER(I262)),AND(C262="Tedarikçi",NOT(ISNUMBER(N262))),P262=""),"",I262-P262)</f>
        <v/>
      </c>
      <c r="R262" s="5">
        <f>IF(COUNT(G262:H262)=0,"",SUM(G262:H262))</f>
        <v/>
      </c>
      <c r="S262" s="6">
        <f>IF(OR(Q262="",R262="",R262=0),"",I262/R262)</f>
        <v/>
      </c>
      <c r="T262" s="4">
        <f>IF(COUNTA(A262:O262)=0,"",IF(NOT(ISNUMBER(A262)),"Hesaba girmedi: tarih yok",IF(B262="","Hesaba girmedi: plaka yok",IF(AND(C262&lt;&gt;"Özmal",C262&lt;&gt;"Tedarikçi"),"Hesaba girmedi: mülkiyet seçilmedi",IF(NOT(ISNUMBER(I262)),"Hesaba girmedi: navlun yok",IF(AND(C262="Tedarikçi",NOT(ISNUMBER(N262))),"Hesaba girmedi: tedarikçiye ödenen yok",IF(P262="","Hesaba girmedi: gider yok",IF(AND(C262="Özmal",COUNTIF('Sabit giderler'!$A$2:$A$101,B262)=0),"Plaka Sabit giderler'de yok",IF(AND(C262="Tedarikçi",COUNTIF('Sabit giderler'!$A$2:$A$101,B262)&gt;0),"Plaka özmal listesinde, Tedarikçi seçilmiş",IF(AND(C262="Tedarikçi",COUNT(J262,L262)&gt;0),"Tedarikçi işinde yakıt ya da sürücü yazılı",IF(AND(C262="Özmal",ISNUMBER(N262)),"Özmal işte tedarikçiye ödenen yazılı",IF(R262="","Km yazılmadı",""))))))))))))</f>
        <v/>
      </c>
    </row>
    <row r="263">
      <c r="A263" s="3" t="n"/>
      <c r="B263" s="4" t="n"/>
      <c r="C263" s="4" t="n"/>
      <c r="D263" s="4" t="n"/>
      <c r="E263" s="4" t="n"/>
      <c r="F263" s="4" t="n"/>
      <c r="G263" s="5" t="n"/>
      <c r="H263" s="5" t="n"/>
      <c r="I263" s="6" t="n"/>
      <c r="J263" s="6" t="n"/>
      <c r="K263" s="6" t="n"/>
      <c r="L263" s="6" t="n"/>
      <c r="M263" s="6" t="n"/>
      <c r="N263" s="6" t="n"/>
      <c r="O263" s="4" t="n"/>
      <c r="P263" s="6">
        <f>IF(COUNT(J263:N263)=0,"",SUM(J263:N263))</f>
        <v/>
      </c>
      <c r="Q263" s="6">
        <f>IF(OR(NOT(ISNUMBER(A263)),B263="",AND(C263&lt;&gt;"Özmal",C263&lt;&gt;"Tedarikçi"),NOT(ISNUMBER(I263)),AND(C263="Tedarikçi",NOT(ISNUMBER(N263))),P263=""),"",I263-P263)</f>
        <v/>
      </c>
      <c r="R263" s="5">
        <f>IF(COUNT(G263:H263)=0,"",SUM(G263:H263))</f>
        <v/>
      </c>
      <c r="S263" s="6">
        <f>IF(OR(Q263="",R263="",R263=0),"",I263/R263)</f>
        <v/>
      </c>
      <c r="T263" s="4">
        <f>IF(COUNTA(A263:O263)=0,"",IF(NOT(ISNUMBER(A263)),"Hesaba girmedi: tarih yok",IF(B263="","Hesaba girmedi: plaka yok",IF(AND(C263&lt;&gt;"Özmal",C263&lt;&gt;"Tedarikçi"),"Hesaba girmedi: mülkiyet seçilmedi",IF(NOT(ISNUMBER(I263)),"Hesaba girmedi: navlun yok",IF(AND(C263="Tedarikçi",NOT(ISNUMBER(N263))),"Hesaba girmedi: tedarikçiye ödenen yok",IF(P263="","Hesaba girmedi: gider yok",IF(AND(C263="Özmal",COUNTIF('Sabit giderler'!$A$2:$A$101,B263)=0),"Plaka Sabit giderler'de yok",IF(AND(C263="Tedarikçi",COUNTIF('Sabit giderler'!$A$2:$A$101,B263)&gt;0),"Plaka özmal listesinde, Tedarikçi seçilmiş",IF(AND(C263="Tedarikçi",COUNT(J263,L263)&gt;0),"Tedarikçi işinde yakıt ya da sürücü yazılı",IF(AND(C263="Özmal",ISNUMBER(N263)),"Özmal işte tedarikçiye ödenen yazılı",IF(R263="","Km yazılmadı",""))))))))))))</f>
        <v/>
      </c>
    </row>
    <row r="264">
      <c r="A264" s="3" t="n"/>
      <c r="B264" s="4" t="n"/>
      <c r="C264" s="4" t="n"/>
      <c r="D264" s="4" t="n"/>
      <c r="E264" s="4" t="n"/>
      <c r="F264" s="4" t="n"/>
      <c r="G264" s="5" t="n"/>
      <c r="H264" s="5" t="n"/>
      <c r="I264" s="6" t="n"/>
      <c r="J264" s="6" t="n"/>
      <c r="K264" s="6" t="n"/>
      <c r="L264" s="6" t="n"/>
      <c r="M264" s="6" t="n"/>
      <c r="N264" s="6" t="n"/>
      <c r="O264" s="4" t="n"/>
      <c r="P264" s="6">
        <f>IF(COUNT(J264:N264)=0,"",SUM(J264:N264))</f>
        <v/>
      </c>
      <c r="Q264" s="6">
        <f>IF(OR(NOT(ISNUMBER(A264)),B264="",AND(C264&lt;&gt;"Özmal",C264&lt;&gt;"Tedarikçi"),NOT(ISNUMBER(I264)),AND(C264="Tedarikçi",NOT(ISNUMBER(N264))),P264=""),"",I264-P264)</f>
        <v/>
      </c>
      <c r="R264" s="5">
        <f>IF(COUNT(G264:H264)=0,"",SUM(G264:H264))</f>
        <v/>
      </c>
      <c r="S264" s="6">
        <f>IF(OR(Q264="",R264="",R264=0),"",I264/R264)</f>
        <v/>
      </c>
      <c r="T264" s="4">
        <f>IF(COUNTA(A264:O264)=0,"",IF(NOT(ISNUMBER(A264)),"Hesaba girmedi: tarih yok",IF(B264="","Hesaba girmedi: plaka yok",IF(AND(C264&lt;&gt;"Özmal",C264&lt;&gt;"Tedarikçi"),"Hesaba girmedi: mülkiyet seçilmedi",IF(NOT(ISNUMBER(I264)),"Hesaba girmedi: navlun yok",IF(AND(C264="Tedarikçi",NOT(ISNUMBER(N264))),"Hesaba girmedi: tedarikçiye ödenen yok",IF(P264="","Hesaba girmedi: gider yok",IF(AND(C264="Özmal",COUNTIF('Sabit giderler'!$A$2:$A$101,B264)=0),"Plaka Sabit giderler'de yok",IF(AND(C264="Tedarikçi",COUNTIF('Sabit giderler'!$A$2:$A$101,B264)&gt;0),"Plaka özmal listesinde, Tedarikçi seçilmiş",IF(AND(C264="Tedarikçi",COUNT(J264,L264)&gt;0),"Tedarikçi işinde yakıt ya da sürücü yazılı",IF(AND(C264="Özmal",ISNUMBER(N264)),"Özmal işte tedarikçiye ödenen yazılı",IF(R264="","Km yazılmadı",""))))))))))))</f>
        <v/>
      </c>
    </row>
    <row r="265">
      <c r="A265" s="3" t="n"/>
      <c r="B265" s="4" t="n"/>
      <c r="C265" s="4" t="n"/>
      <c r="D265" s="4" t="n"/>
      <c r="E265" s="4" t="n"/>
      <c r="F265" s="4" t="n"/>
      <c r="G265" s="5" t="n"/>
      <c r="H265" s="5" t="n"/>
      <c r="I265" s="6" t="n"/>
      <c r="J265" s="6" t="n"/>
      <c r="K265" s="6" t="n"/>
      <c r="L265" s="6" t="n"/>
      <c r="M265" s="6" t="n"/>
      <c r="N265" s="6" t="n"/>
      <c r="O265" s="4" t="n"/>
      <c r="P265" s="6">
        <f>IF(COUNT(J265:N265)=0,"",SUM(J265:N265))</f>
        <v/>
      </c>
      <c r="Q265" s="6">
        <f>IF(OR(NOT(ISNUMBER(A265)),B265="",AND(C265&lt;&gt;"Özmal",C265&lt;&gt;"Tedarikçi"),NOT(ISNUMBER(I265)),AND(C265="Tedarikçi",NOT(ISNUMBER(N265))),P265=""),"",I265-P265)</f>
        <v/>
      </c>
      <c r="R265" s="5">
        <f>IF(COUNT(G265:H265)=0,"",SUM(G265:H265))</f>
        <v/>
      </c>
      <c r="S265" s="6">
        <f>IF(OR(Q265="",R265="",R265=0),"",I265/R265)</f>
        <v/>
      </c>
      <c r="T265" s="4">
        <f>IF(COUNTA(A265:O265)=0,"",IF(NOT(ISNUMBER(A265)),"Hesaba girmedi: tarih yok",IF(B265="","Hesaba girmedi: plaka yok",IF(AND(C265&lt;&gt;"Özmal",C265&lt;&gt;"Tedarikçi"),"Hesaba girmedi: mülkiyet seçilmedi",IF(NOT(ISNUMBER(I265)),"Hesaba girmedi: navlun yok",IF(AND(C265="Tedarikçi",NOT(ISNUMBER(N265))),"Hesaba girmedi: tedarikçiye ödenen yok",IF(P265="","Hesaba girmedi: gider yok",IF(AND(C265="Özmal",COUNTIF('Sabit giderler'!$A$2:$A$101,B265)=0),"Plaka Sabit giderler'de yok",IF(AND(C265="Tedarikçi",COUNTIF('Sabit giderler'!$A$2:$A$101,B265)&gt;0),"Plaka özmal listesinde, Tedarikçi seçilmiş",IF(AND(C265="Tedarikçi",COUNT(J265,L265)&gt;0),"Tedarikçi işinde yakıt ya da sürücü yazılı",IF(AND(C265="Özmal",ISNUMBER(N265)),"Özmal işte tedarikçiye ödenen yazılı",IF(R265="","Km yazılmadı",""))))))))))))</f>
        <v/>
      </c>
    </row>
    <row r="266">
      <c r="A266" s="3" t="n"/>
      <c r="B266" s="4" t="n"/>
      <c r="C266" s="4" t="n"/>
      <c r="D266" s="4" t="n"/>
      <c r="E266" s="4" t="n"/>
      <c r="F266" s="4" t="n"/>
      <c r="G266" s="5" t="n"/>
      <c r="H266" s="5" t="n"/>
      <c r="I266" s="6" t="n"/>
      <c r="J266" s="6" t="n"/>
      <c r="K266" s="6" t="n"/>
      <c r="L266" s="6" t="n"/>
      <c r="M266" s="6" t="n"/>
      <c r="N266" s="6" t="n"/>
      <c r="O266" s="4" t="n"/>
      <c r="P266" s="6">
        <f>IF(COUNT(J266:N266)=0,"",SUM(J266:N266))</f>
        <v/>
      </c>
      <c r="Q266" s="6">
        <f>IF(OR(NOT(ISNUMBER(A266)),B266="",AND(C266&lt;&gt;"Özmal",C266&lt;&gt;"Tedarikçi"),NOT(ISNUMBER(I266)),AND(C266="Tedarikçi",NOT(ISNUMBER(N266))),P266=""),"",I266-P266)</f>
        <v/>
      </c>
      <c r="R266" s="5">
        <f>IF(COUNT(G266:H266)=0,"",SUM(G266:H266))</f>
        <v/>
      </c>
      <c r="S266" s="6">
        <f>IF(OR(Q266="",R266="",R266=0),"",I266/R266)</f>
        <v/>
      </c>
      <c r="T266" s="4">
        <f>IF(COUNTA(A266:O266)=0,"",IF(NOT(ISNUMBER(A266)),"Hesaba girmedi: tarih yok",IF(B266="","Hesaba girmedi: plaka yok",IF(AND(C266&lt;&gt;"Özmal",C266&lt;&gt;"Tedarikçi"),"Hesaba girmedi: mülkiyet seçilmedi",IF(NOT(ISNUMBER(I266)),"Hesaba girmedi: navlun yok",IF(AND(C266="Tedarikçi",NOT(ISNUMBER(N266))),"Hesaba girmedi: tedarikçiye ödenen yok",IF(P266="","Hesaba girmedi: gider yok",IF(AND(C266="Özmal",COUNTIF('Sabit giderler'!$A$2:$A$101,B266)=0),"Plaka Sabit giderler'de yok",IF(AND(C266="Tedarikçi",COUNTIF('Sabit giderler'!$A$2:$A$101,B266)&gt;0),"Plaka özmal listesinde, Tedarikçi seçilmiş",IF(AND(C266="Tedarikçi",COUNT(J266,L266)&gt;0),"Tedarikçi işinde yakıt ya da sürücü yazılı",IF(AND(C266="Özmal",ISNUMBER(N266)),"Özmal işte tedarikçiye ödenen yazılı",IF(R266="","Km yazılmadı",""))))))))))))</f>
        <v/>
      </c>
    </row>
    <row r="267">
      <c r="A267" s="3" t="n"/>
      <c r="B267" s="4" t="n"/>
      <c r="C267" s="4" t="n"/>
      <c r="D267" s="4" t="n"/>
      <c r="E267" s="4" t="n"/>
      <c r="F267" s="4" t="n"/>
      <c r="G267" s="5" t="n"/>
      <c r="H267" s="5" t="n"/>
      <c r="I267" s="6" t="n"/>
      <c r="J267" s="6" t="n"/>
      <c r="K267" s="6" t="n"/>
      <c r="L267" s="6" t="n"/>
      <c r="M267" s="6" t="n"/>
      <c r="N267" s="6" t="n"/>
      <c r="O267" s="4" t="n"/>
      <c r="P267" s="6">
        <f>IF(COUNT(J267:N267)=0,"",SUM(J267:N267))</f>
        <v/>
      </c>
      <c r="Q267" s="6">
        <f>IF(OR(NOT(ISNUMBER(A267)),B267="",AND(C267&lt;&gt;"Özmal",C267&lt;&gt;"Tedarikçi"),NOT(ISNUMBER(I267)),AND(C267="Tedarikçi",NOT(ISNUMBER(N267))),P267=""),"",I267-P267)</f>
        <v/>
      </c>
      <c r="R267" s="5">
        <f>IF(COUNT(G267:H267)=0,"",SUM(G267:H267))</f>
        <v/>
      </c>
      <c r="S267" s="6">
        <f>IF(OR(Q267="",R267="",R267=0),"",I267/R267)</f>
        <v/>
      </c>
      <c r="T267" s="4">
        <f>IF(COUNTA(A267:O267)=0,"",IF(NOT(ISNUMBER(A267)),"Hesaba girmedi: tarih yok",IF(B267="","Hesaba girmedi: plaka yok",IF(AND(C267&lt;&gt;"Özmal",C267&lt;&gt;"Tedarikçi"),"Hesaba girmedi: mülkiyet seçilmedi",IF(NOT(ISNUMBER(I267)),"Hesaba girmedi: navlun yok",IF(AND(C267="Tedarikçi",NOT(ISNUMBER(N267))),"Hesaba girmedi: tedarikçiye ödenen yok",IF(P267="","Hesaba girmedi: gider yok",IF(AND(C267="Özmal",COUNTIF('Sabit giderler'!$A$2:$A$101,B267)=0),"Plaka Sabit giderler'de yok",IF(AND(C267="Tedarikçi",COUNTIF('Sabit giderler'!$A$2:$A$101,B267)&gt;0),"Plaka özmal listesinde, Tedarikçi seçilmiş",IF(AND(C267="Tedarikçi",COUNT(J267,L267)&gt;0),"Tedarikçi işinde yakıt ya da sürücü yazılı",IF(AND(C267="Özmal",ISNUMBER(N267)),"Özmal işte tedarikçiye ödenen yazılı",IF(R267="","Km yazılmadı",""))))))))))))</f>
        <v/>
      </c>
    </row>
    <row r="268">
      <c r="A268" s="3" t="n"/>
      <c r="B268" s="4" t="n"/>
      <c r="C268" s="4" t="n"/>
      <c r="D268" s="4" t="n"/>
      <c r="E268" s="4" t="n"/>
      <c r="F268" s="4" t="n"/>
      <c r="G268" s="5" t="n"/>
      <c r="H268" s="5" t="n"/>
      <c r="I268" s="6" t="n"/>
      <c r="J268" s="6" t="n"/>
      <c r="K268" s="6" t="n"/>
      <c r="L268" s="6" t="n"/>
      <c r="M268" s="6" t="n"/>
      <c r="N268" s="6" t="n"/>
      <c r="O268" s="4" t="n"/>
      <c r="P268" s="6">
        <f>IF(COUNT(J268:N268)=0,"",SUM(J268:N268))</f>
        <v/>
      </c>
      <c r="Q268" s="6">
        <f>IF(OR(NOT(ISNUMBER(A268)),B268="",AND(C268&lt;&gt;"Özmal",C268&lt;&gt;"Tedarikçi"),NOT(ISNUMBER(I268)),AND(C268="Tedarikçi",NOT(ISNUMBER(N268))),P268=""),"",I268-P268)</f>
        <v/>
      </c>
      <c r="R268" s="5">
        <f>IF(COUNT(G268:H268)=0,"",SUM(G268:H268))</f>
        <v/>
      </c>
      <c r="S268" s="6">
        <f>IF(OR(Q268="",R268="",R268=0),"",I268/R268)</f>
        <v/>
      </c>
      <c r="T268" s="4">
        <f>IF(COUNTA(A268:O268)=0,"",IF(NOT(ISNUMBER(A268)),"Hesaba girmedi: tarih yok",IF(B268="","Hesaba girmedi: plaka yok",IF(AND(C268&lt;&gt;"Özmal",C268&lt;&gt;"Tedarikçi"),"Hesaba girmedi: mülkiyet seçilmedi",IF(NOT(ISNUMBER(I268)),"Hesaba girmedi: navlun yok",IF(AND(C268="Tedarikçi",NOT(ISNUMBER(N268))),"Hesaba girmedi: tedarikçiye ödenen yok",IF(P268="","Hesaba girmedi: gider yok",IF(AND(C268="Özmal",COUNTIF('Sabit giderler'!$A$2:$A$101,B268)=0),"Plaka Sabit giderler'de yok",IF(AND(C268="Tedarikçi",COUNTIF('Sabit giderler'!$A$2:$A$101,B268)&gt;0),"Plaka özmal listesinde, Tedarikçi seçilmiş",IF(AND(C268="Tedarikçi",COUNT(J268,L268)&gt;0),"Tedarikçi işinde yakıt ya da sürücü yazılı",IF(AND(C268="Özmal",ISNUMBER(N268)),"Özmal işte tedarikçiye ödenen yazılı",IF(R268="","Km yazılmadı",""))))))))))))</f>
        <v/>
      </c>
    </row>
    <row r="269">
      <c r="A269" s="3" t="n"/>
      <c r="B269" s="4" t="n"/>
      <c r="C269" s="4" t="n"/>
      <c r="D269" s="4" t="n"/>
      <c r="E269" s="4" t="n"/>
      <c r="F269" s="4" t="n"/>
      <c r="G269" s="5" t="n"/>
      <c r="H269" s="5" t="n"/>
      <c r="I269" s="6" t="n"/>
      <c r="J269" s="6" t="n"/>
      <c r="K269" s="6" t="n"/>
      <c r="L269" s="6" t="n"/>
      <c r="M269" s="6" t="n"/>
      <c r="N269" s="6" t="n"/>
      <c r="O269" s="4" t="n"/>
      <c r="P269" s="6">
        <f>IF(COUNT(J269:N269)=0,"",SUM(J269:N269))</f>
        <v/>
      </c>
      <c r="Q269" s="6">
        <f>IF(OR(NOT(ISNUMBER(A269)),B269="",AND(C269&lt;&gt;"Özmal",C269&lt;&gt;"Tedarikçi"),NOT(ISNUMBER(I269)),AND(C269="Tedarikçi",NOT(ISNUMBER(N269))),P269=""),"",I269-P269)</f>
        <v/>
      </c>
      <c r="R269" s="5">
        <f>IF(COUNT(G269:H269)=0,"",SUM(G269:H269))</f>
        <v/>
      </c>
      <c r="S269" s="6">
        <f>IF(OR(Q269="",R269="",R269=0),"",I269/R269)</f>
        <v/>
      </c>
      <c r="T269" s="4">
        <f>IF(COUNTA(A269:O269)=0,"",IF(NOT(ISNUMBER(A269)),"Hesaba girmedi: tarih yok",IF(B269="","Hesaba girmedi: plaka yok",IF(AND(C269&lt;&gt;"Özmal",C269&lt;&gt;"Tedarikçi"),"Hesaba girmedi: mülkiyet seçilmedi",IF(NOT(ISNUMBER(I269)),"Hesaba girmedi: navlun yok",IF(AND(C269="Tedarikçi",NOT(ISNUMBER(N269))),"Hesaba girmedi: tedarikçiye ödenen yok",IF(P269="","Hesaba girmedi: gider yok",IF(AND(C269="Özmal",COUNTIF('Sabit giderler'!$A$2:$A$101,B269)=0),"Plaka Sabit giderler'de yok",IF(AND(C269="Tedarikçi",COUNTIF('Sabit giderler'!$A$2:$A$101,B269)&gt;0),"Plaka özmal listesinde, Tedarikçi seçilmiş",IF(AND(C269="Tedarikçi",COUNT(J269,L269)&gt;0),"Tedarikçi işinde yakıt ya da sürücü yazılı",IF(AND(C269="Özmal",ISNUMBER(N269)),"Özmal işte tedarikçiye ödenen yazılı",IF(R269="","Km yazılmadı",""))))))))))))</f>
        <v/>
      </c>
    </row>
    <row r="270">
      <c r="A270" s="3" t="n"/>
      <c r="B270" s="4" t="n"/>
      <c r="C270" s="4" t="n"/>
      <c r="D270" s="4" t="n"/>
      <c r="E270" s="4" t="n"/>
      <c r="F270" s="4" t="n"/>
      <c r="G270" s="5" t="n"/>
      <c r="H270" s="5" t="n"/>
      <c r="I270" s="6" t="n"/>
      <c r="J270" s="6" t="n"/>
      <c r="K270" s="6" t="n"/>
      <c r="L270" s="6" t="n"/>
      <c r="M270" s="6" t="n"/>
      <c r="N270" s="6" t="n"/>
      <c r="O270" s="4" t="n"/>
      <c r="P270" s="6">
        <f>IF(COUNT(J270:N270)=0,"",SUM(J270:N270))</f>
        <v/>
      </c>
      <c r="Q270" s="6">
        <f>IF(OR(NOT(ISNUMBER(A270)),B270="",AND(C270&lt;&gt;"Özmal",C270&lt;&gt;"Tedarikçi"),NOT(ISNUMBER(I270)),AND(C270="Tedarikçi",NOT(ISNUMBER(N270))),P270=""),"",I270-P270)</f>
        <v/>
      </c>
      <c r="R270" s="5">
        <f>IF(COUNT(G270:H270)=0,"",SUM(G270:H270))</f>
        <v/>
      </c>
      <c r="S270" s="6">
        <f>IF(OR(Q270="",R270="",R270=0),"",I270/R270)</f>
        <v/>
      </c>
      <c r="T270" s="4">
        <f>IF(COUNTA(A270:O270)=0,"",IF(NOT(ISNUMBER(A270)),"Hesaba girmedi: tarih yok",IF(B270="","Hesaba girmedi: plaka yok",IF(AND(C270&lt;&gt;"Özmal",C270&lt;&gt;"Tedarikçi"),"Hesaba girmedi: mülkiyet seçilmedi",IF(NOT(ISNUMBER(I270)),"Hesaba girmedi: navlun yok",IF(AND(C270="Tedarikçi",NOT(ISNUMBER(N270))),"Hesaba girmedi: tedarikçiye ödenen yok",IF(P270="","Hesaba girmedi: gider yok",IF(AND(C270="Özmal",COUNTIF('Sabit giderler'!$A$2:$A$101,B270)=0),"Plaka Sabit giderler'de yok",IF(AND(C270="Tedarikçi",COUNTIF('Sabit giderler'!$A$2:$A$101,B270)&gt;0),"Plaka özmal listesinde, Tedarikçi seçilmiş",IF(AND(C270="Tedarikçi",COUNT(J270,L270)&gt;0),"Tedarikçi işinde yakıt ya da sürücü yazılı",IF(AND(C270="Özmal",ISNUMBER(N270)),"Özmal işte tedarikçiye ödenen yazılı",IF(R270="","Km yazılmadı",""))))))))))))</f>
        <v/>
      </c>
    </row>
    <row r="271">
      <c r="A271" s="3" t="n"/>
      <c r="B271" s="4" t="n"/>
      <c r="C271" s="4" t="n"/>
      <c r="D271" s="4" t="n"/>
      <c r="E271" s="4" t="n"/>
      <c r="F271" s="4" t="n"/>
      <c r="G271" s="5" t="n"/>
      <c r="H271" s="5" t="n"/>
      <c r="I271" s="6" t="n"/>
      <c r="J271" s="6" t="n"/>
      <c r="K271" s="6" t="n"/>
      <c r="L271" s="6" t="n"/>
      <c r="M271" s="6" t="n"/>
      <c r="N271" s="6" t="n"/>
      <c r="O271" s="4" t="n"/>
      <c r="P271" s="6">
        <f>IF(COUNT(J271:N271)=0,"",SUM(J271:N271))</f>
        <v/>
      </c>
      <c r="Q271" s="6">
        <f>IF(OR(NOT(ISNUMBER(A271)),B271="",AND(C271&lt;&gt;"Özmal",C271&lt;&gt;"Tedarikçi"),NOT(ISNUMBER(I271)),AND(C271="Tedarikçi",NOT(ISNUMBER(N271))),P271=""),"",I271-P271)</f>
        <v/>
      </c>
      <c r="R271" s="5">
        <f>IF(COUNT(G271:H271)=0,"",SUM(G271:H271))</f>
        <v/>
      </c>
      <c r="S271" s="6">
        <f>IF(OR(Q271="",R271="",R271=0),"",I271/R271)</f>
        <v/>
      </c>
      <c r="T271" s="4">
        <f>IF(COUNTA(A271:O271)=0,"",IF(NOT(ISNUMBER(A271)),"Hesaba girmedi: tarih yok",IF(B271="","Hesaba girmedi: plaka yok",IF(AND(C271&lt;&gt;"Özmal",C271&lt;&gt;"Tedarikçi"),"Hesaba girmedi: mülkiyet seçilmedi",IF(NOT(ISNUMBER(I271)),"Hesaba girmedi: navlun yok",IF(AND(C271="Tedarikçi",NOT(ISNUMBER(N271))),"Hesaba girmedi: tedarikçiye ödenen yok",IF(P271="","Hesaba girmedi: gider yok",IF(AND(C271="Özmal",COUNTIF('Sabit giderler'!$A$2:$A$101,B271)=0),"Plaka Sabit giderler'de yok",IF(AND(C271="Tedarikçi",COUNTIF('Sabit giderler'!$A$2:$A$101,B271)&gt;0),"Plaka özmal listesinde, Tedarikçi seçilmiş",IF(AND(C271="Tedarikçi",COUNT(J271,L271)&gt;0),"Tedarikçi işinde yakıt ya da sürücü yazılı",IF(AND(C271="Özmal",ISNUMBER(N271)),"Özmal işte tedarikçiye ödenen yazılı",IF(R271="","Km yazılmadı",""))))))))))))</f>
        <v/>
      </c>
    </row>
    <row r="272">
      <c r="A272" s="3" t="n"/>
      <c r="B272" s="4" t="n"/>
      <c r="C272" s="4" t="n"/>
      <c r="D272" s="4" t="n"/>
      <c r="E272" s="4" t="n"/>
      <c r="F272" s="4" t="n"/>
      <c r="G272" s="5" t="n"/>
      <c r="H272" s="5" t="n"/>
      <c r="I272" s="6" t="n"/>
      <c r="J272" s="6" t="n"/>
      <c r="K272" s="6" t="n"/>
      <c r="L272" s="6" t="n"/>
      <c r="M272" s="6" t="n"/>
      <c r="N272" s="6" t="n"/>
      <c r="O272" s="4" t="n"/>
      <c r="P272" s="6">
        <f>IF(COUNT(J272:N272)=0,"",SUM(J272:N272))</f>
        <v/>
      </c>
      <c r="Q272" s="6">
        <f>IF(OR(NOT(ISNUMBER(A272)),B272="",AND(C272&lt;&gt;"Özmal",C272&lt;&gt;"Tedarikçi"),NOT(ISNUMBER(I272)),AND(C272="Tedarikçi",NOT(ISNUMBER(N272))),P272=""),"",I272-P272)</f>
        <v/>
      </c>
      <c r="R272" s="5">
        <f>IF(COUNT(G272:H272)=0,"",SUM(G272:H272))</f>
        <v/>
      </c>
      <c r="S272" s="6">
        <f>IF(OR(Q272="",R272="",R272=0),"",I272/R272)</f>
        <v/>
      </c>
      <c r="T272" s="4">
        <f>IF(COUNTA(A272:O272)=0,"",IF(NOT(ISNUMBER(A272)),"Hesaba girmedi: tarih yok",IF(B272="","Hesaba girmedi: plaka yok",IF(AND(C272&lt;&gt;"Özmal",C272&lt;&gt;"Tedarikçi"),"Hesaba girmedi: mülkiyet seçilmedi",IF(NOT(ISNUMBER(I272)),"Hesaba girmedi: navlun yok",IF(AND(C272="Tedarikçi",NOT(ISNUMBER(N272))),"Hesaba girmedi: tedarikçiye ödenen yok",IF(P272="","Hesaba girmedi: gider yok",IF(AND(C272="Özmal",COUNTIF('Sabit giderler'!$A$2:$A$101,B272)=0),"Plaka Sabit giderler'de yok",IF(AND(C272="Tedarikçi",COUNTIF('Sabit giderler'!$A$2:$A$101,B272)&gt;0),"Plaka özmal listesinde, Tedarikçi seçilmiş",IF(AND(C272="Tedarikçi",COUNT(J272,L272)&gt;0),"Tedarikçi işinde yakıt ya da sürücü yazılı",IF(AND(C272="Özmal",ISNUMBER(N272)),"Özmal işte tedarikçiye ödenen yazılı",IF(R272="","Km yazılmadı",""))))))))))))</f>
        <v/>
      </c>
    </row>
    <row r="273">
      <c r="A273" s="3" t="n"/>
      <c r="B273" s="4" t="n"/>
      <c r="C273" s="4" t="n"/>
      <c r="D273" s="4" t="n"/>
      <c r="E273" s="4" t="n"/>
      <c r="F273" s="4" t="n"/>
      <c r="G273" s="5" t="n"/>
      <c r="H273" s="5" t="n"/>
      <c r="I273" s="6" t="n"/>
      <c r="J273" s="6" t="n"/>
      <c r="K273" s="6" t="n"/>
      <c r="L273" s="6" t="n"/>
      <c r="M273" s="6" t="n"/>
      <c r="N273" s="6" t="n"/>
      <c r="O273" s="4" t="n"/>
      <c r="P273" s="6">
        <f>IF(COUNT(J273:N273)=0,"",SUM(J273:N273))</f>
        <v/>
      </c>
      <c r="Q273" s="6">
        <f>IF(OR(NOT(ISNUMBER(A273)),B273="",AND(C273&lt;&gt;"Özmal",C273&lt;&gt;"Tedarikçi"),NOT(ISNUMBER(I273)),AND(C273="Tedarikçi",NOT(ISNUMBER(N273))),P273=""),"",I273-P273)</f>
        <v/>
      </c>
      <c r="R273" s="5">
        <f>IF(COUNT(G273:H273)=0,"",SUM(G273:H273))</f>
        <v/>
      </c>
      <c r="S273" s="6">
        <f>IF(OR(Q273="",R273="",R273=0),"",I273/R273)</f>
        <v/>
      </c>
      <c r="T273" s="4">
        <f>IF(COUNTA(A273:O273)=0,"",IF(NOT(ISNUMBER(A273)),"Hesaba girmedi: tarih yok",IF(B273="","Hesaba girmedi: plaka yok",IF(AND(C273&lt;&gt;"Özmal",C273&lt;&gt;"Tedarikçi"),"Hesaba girmedi: mülkiyet seçilmedi",IF(NOT(ISNUMBER(I273)),"Hesaba girmedi: navlun yok",IF(AND(C273="Tedarikçi",NOT(ISNUMBER(N273))),"Hesaba girmedi: tedarikçiye ödenen yok",IF(P273="","Hesaba girmedi: gider yok",IF(AND(C273="Özmal",COUNTIF('Sabit giderler'!$A$2:$A$101,B273)=0),"Plaka Sabit giderler'de yok",IF(AND(C273="Tedarikçi",COUNTIF('Sabit giderler'!$A$2:$A$101,B273)&gt;0),"Plaka özmal listesinde, Tedarikçi seçilmiş",IF(AND(C273="Tedarikçi",COUNT(J273,L273)&gt;0),"Tedarikçi işinde yakıt ya da sürücü yazılı",IF(AND(C273="Özmal",ISNUMBER(N273)),"Özmal işte tedarikçiye ödenen yazılı",IF(R273="","Km yazılmadı",""))))))))))))</f>
        <v/>
      </c>
    </row>
    <row r="274">
      <c r="A274" s="3" t="n"/>
      <c r="B274" s="4" t="n"/>
      <c r="C274" s="4" t="n"/>
      <c r="D274" s="4" t="n"/>
      <c r="E274" s="4" t="n"/>
      <c r="F274" s="4" t="n"/>
      <c r="G274" s="5" t="n"/>
      <c r="H274" s="5" t="n"/>
      <c r="I274" s="6" t="n"/>
      <c r="J274" s="6" t="n"/>
      <c r="K274" s="6" t="n"/>
      <c r="L274" s="6" t="n"/>
      <c r="M274" s="6" t="n"/>
      <c r="N274" s="6" t="n"/>
      <c r="O274" s="4" t="n"/>
      <c r="P274" s="6">
        <f>IF(COUNT(J274:N274)=0,"",SUM(J274:N274))</f>
        <v/>
      </c>
      <c r="Q274" s="6">
        <f>IF(OR(NOT(ISNUMBER(A274)),B274="",AND(C274&lt;&gt;"Özmal",C274&lt;&gt;"Tedarikçi"),NOT(ISNUMBER(I274)),AND(C274="Tedarikçi",NOT(ISNUMBER(N274))),P274=""),"",I274-P274)</f>
        <v/>
      </c>
      <c r="R274" s="5">
        <f>IF(COUNT(G274:H274)=0,"",SUM(G274:H274))</f>
        <v/>
      </c>
      <c r="S274" s="6">
        <f>IF(OR(Q274="",R274="",R274=0),"",I274/R274)</f>
        <v/>
      </c>
      <c r="T274" s="4">
        <f>IF(COUNTA(A274:O274)=0,"",IF(NOT(ISNUMBER(A274)),"Hesaba girmedi: tarih yok",IF(B274="","Hesaba girmedi: plaka yok",IF(AND(C274&lt;&gt;"Özmal",C274&lt;&gt;"Tedarikçi"),"Hesaba girmedi: mülkiyet seçilmedi",IF(NOT(ISNUMBER(I274)),"Hesaba girmedi: navlun yok",IF(AND(C274="Tedarikçi",NOT(ISNUMBER(N274))),"Hesaba girmedi: tedarikçiye ödenen yok",IF(P274="","Hesaba girmedi: gider yok",IF(AND(C274="Özmal",COUNTIF('Sabit giderler'!$A$2:$A$101,B274)=0),"Plaka Sabit giderler'de yok",IF(AND(C274="Tedarikçi",COUNTIF('Sabit giderler'!$A$2:$A$101,B274)&gt;0),"Plaka özmal listesinde, Tedarikçi seçilmiş",IF(AND(C274="Tedarikçi",COUNT(J274,L274)&gt;0),"Tedarikçi işinde yakıt ya da sürücü yazılı",IF(AND(C274="Özmal",ISNUMBER(N274)),"Özmal işte tedarikçiye ödenen yazılı",IF(R274="","Km yazılmadı",""))))))))))))</f>
        <v/>
      </c>
    </row>
    <row r="275">
      <c r="A275" s="3" t="n"/>
      <c r="B275" s="4" t="n"/>
      <c r="C275" s="4" t="n"/>
      <c r="D275" s="4" t="n"/>
      <c r="E275" s="4" t="n"/>
      <c r="F275" s="4" t="n"/>
      <c r="G275" s="5" t="n"/>
      <c r="H275" s="5" t="n"/>
      <c r="I275" s="6" t="n"/>
      <c r="J275" s="6" t="n"/>
      <c r="K275" s="6" t="n"/>
      <c r="L275" s="6" t="n"/>
      <c r="M275" s="6" t="n"/>
      <c r="N275" s="6" t="n"/>
      <c r="O275" s="4" t="n"/>
      <c r="P275" s="6">
        <f>IF(COUNT(J275:N275)=0,"",SUM(J275:N275))</f>
        <v/>
      </c>
      <c r="Q275" s="6">
        <f>IF(OR(NOT(ISNUMBER(A275)),B275="",AND(C275&lt;&gt;"Özmal",C275&lt;&gt;"Tedarikçi"),NOT(ISNUMBER(I275)),AND(C275="Tedarikçi",NOT(ISNUMBER(N275))),P275=""),"",I275-P275)</f>
        <v/>
      </c>
      <c r="R275" s="5">
        <f>IF(COUNT(G275:H275)=0,"",SUM(G275:H275))</f>
        <v/>
      </c>
      <c r="S275" s="6">
        <f>IF(OR(Q275="",R275="",R275=0),"",I275/R275)</f>
        <v/>
      </c>
      <c r="T275" s="4">
        <f>IF(COUNTA(A275:O275)=0,"",IF(NOT(ISNUMBER(A275)),"Hesaba girmedi: tarih yok",IF(B275="","Hesaba girmedi: plaka yok",IF(AND(C275&lt;&gt;"Özmal",C275&lt;&gt;"Tedarikçi"),"Hesaba girmedi: mülkiyet seçilmedi",IF(NOT(ISNUMBER(I275)),"Hesaba girmedi: navlun yok",IF(AND(C275="Tedarikçi",NOT(ISNUMBER(N275))),"Hesaba girmedi: tedarikçiye ödenen yok",IF(P275="","Hesaba girmedi: gider yok",IF(AND(C275="Özmal",COUNTIF('Sabit giderler'!$A$2:$A$101,B275)=0),"Plaka Sabit giderler'de yok",IF(AND(C275="Tedarikçi",COUNTIF('Sabit giderler'!$A$2:$A$101,B275)&gt;0),"Plaka özmal listesinde, Tedarikçi seçilmiş",IF(AND(C275="Tedarikçi",COUNT(J275,L275)&gt;0),"Tedarikçi işinde yakıt ya da sürücü yazılı",IF(AND(C275="Özmal",ISNUMBER(N275)),"Özmal işte tedarikçiye ödenen yazılı",IF(R275="","Km yazılmadı",""))))))))))))</f>
        <v/>
      </c>
    </row>
    <row r="276">
      <c r="A276" s="3" t="n"/>
      <c r="B276" s="4" t="n"/>
      <c r="C276" s="4" t="n"/>
      <c r="D276" s="4" t="n"/>
      <c r="E276" s="4" t="n"/>
      <c r="F276" s="4" t="n"/>
      <c r="G276" s="5" t="n"/>
      <c r="H276" s="5" t="n"/>
      <c r="I276" s="6" t="n"/>
      <c r="J276" s="6" t="n"/>
      <c r="K276" s="6" t="n"/>
      <c r="L276" s="6" t="n"/>
      <c r="M276" s="6" t="n"/>
      <c r="N276" s="6" t="n"/>
      <c r="O276" s="4" t="n"/>
      <c r="P276" s="6">
        <f>IF(COUNT(J276:N276)=0,"",SUM(J276:N276))</f>
        <v/>
      </c>
      <c r="Q276" s="6">
        <f>IF(OR(NOT(ISNUMBER(A276)),B276="",AND(C276&lt;&gt;"Özmal",C276&lt;&gt;"Tedarikçi"),NOT(ISNUMBER(I276)),AND(C276="Tedarikçi",NOT(ISNUMBER(N276))),P276=""),"",I276-P276)</f>
        <v/>
      </c>
      <c r="R276" s="5">
        <f>IF(COUNT(G276:H276)=0,"",SUM(G276:H276))</f>
        <v/>
      </c>
      <c r="S276" s="6">
        <f>IF(OR(Q276="",R276="",R276=0),"",I276/R276)</f>
        <v/>
      </c>
      <c r="T276" s="4">
        <f>IF(COUNTA(A276:O276)=0,"",IF(NOT(ISNUMBER(A276)),"Hesaba girmedi: tarih yok",IF(B276="","Hesaba girmedi: plaka yok",IF(AND(C276&lt;&gt;"Özmal",C276&lt;&gt;"Tedarikçi"),"Hesaba girmedi: mülkiyet seçilmedi",IF(NOT(ISNUMBER(I276)),"Hesaba girmedi: navlun yok",IF(AND(C276="Tedarikçi",NOT(ISNUMBER(N276))),"Hesaba girmedi: tedarikçiye ödenen yok",IF(P276="","Hesaba girmedi: gider yok",IF(AND(C276="Özmal",COUNTIF('Sabit giderler'!$A$2:$A$101,B276)=0),"Plaka Sabit giderler'de yok",IF(AND(C276="Tedarikçi",COUNTIF('Sabit giderler'!$A$2:$A$101,B276)&gt;0),"Plaka özmal listesinde, Tedarikçi seçilmiş",IF(AND(C276="Tedarikçi",COUNT(J276,L276)&gt;0),"Tedarikçi işinde yakıt ya da sürücü yazılı",IF(AND(C276="Özmal",ISNUMBER(N276)),"Özmal işte tedarikçiye ödenen yazılı",IF(R276="","Km yazılmadı",""))))))))))))</f>
        <v/>
      </c>
    </row>
    <row r="277">
      <c r="A277" s="3" t="n"/>
      <c r="B277" s="4" t="n"/>
      <c r="C277" s="4" t="n"/>
      <c r="D277" s="4" t="n"/>
      <c r="E277" s="4" t="n"/>
      <c r="F277" s="4" t="n"/>
      <c r="G277" s="5" t="n"/>
      <c r="H277" s="5" t="n"/>
      <c r="I277" s="6" t="n"/>
      <c r="J277" s="6" t="n"/>
      <c r="K277" s="6" t="n"/>
      <c r="L277" s="6" t="n"/>
      <c r="M277" s="6" t="n"/>
      <c r="N277" s="6" t="n"/>
      <c r="O277" s="4" t="n"/>
      <c r="P277" s="6">
        <f>IF(COUNT(J277:N277)=0,"",SUM(J277:N277))</f>
        <v/>
      </c>
      <c r="Q277" s="6">
        <f>IF(OR(NOT(ISNUMBER(A277)),B277="",AND(C277&lt;&gt;"Özmal",C277&lt;&gt;"Tedarikçi"),NOT(ISNUMBER(I277)),AND(C277="Tedarikçi",NOT(ISNUMBER(N277))),P277=""),"",I277-P277)</f>
        <v/>
      </c>
      <c r="R277" s="5">
        <f>IF(COUNT(G277:H277)=0,"",SUM(G277:H277))</f>
        <v/>
      </c>
      <c r="S277" s="6">
        <f>IF(OR(Q277="",R277="",R277=0),"",I277/R277)</f>
        <v/>
      </c>
      <c r="T277" s="4">
        <f>IF(COUNTA(A277:O277)=0,"",IF(NOT(ISNUMBER(A277)),"Hesaba girmedi: tarih yok",IF(B277="","Hesaba girmedi: plaka yok",IF(AND(C277&lt;&gt;"Özmal",C277&lt;&gt;"Tedarikçi"),"Hesaba girmedi: mülkiyet seçilmedi",IF(NOT(ISNUMBER(I277)),"Hesaba girmedi: navlun yok",IF(AND(C277="Tedarikçi",NOT(ISNUMBER(N277))),"Hesaba girmedi: tedarikçiye ödenen yok",IF(P277="","Hesaba girmedi: gider yok",IF(AND(C277="Özmal",COUNTIF('Sabit giderler'!$A$2:$A$101,B277)=0),"Plaka Sabit giderler'de yok",IF(AND(C277="Tedarikçi",COUNTIF('Sabit giderler'!$A$2:$A$101,B277)&gt;0),"Plaka özmal listesinde, Tedarikçi seçilmiş",IF(AND(C277="Tedarikçi",COUNT(J277,L277)&gt;0),"Tedarikçi işinde yakıt ya da sürücü yazılı",IF(AND(C277="Özmal",ISNUMBER(N277)),"Özmal işte tedarikçiye ödenen yazılı",IF(R277="","Km yazılmadı",""))))))))))))</f>
        <v/>
      </c>
    </row>
    <row r="278">
      <c r="A278" s="3" t="n"/>
      <c r="B278" s="4" t="n"/>
      <c r="C278" s="4" t="n"/>
      <c r="D278" s="4" t="n"/>
      <c r="E278" s="4" t="n"/>
      <c r="F278" s="4" t="n"/>
      <c r="G278" s="5" t="n"/>
      <c r="H278" s="5" t="n"/>
      <c r="I278" s="6" t="n"/>
      <c r="J278" s="6" t="n"/>
      <c r="K278" s="6" t="n"/>
      <c r="L278" s="6" t="n"/>
      <c r="M278" s="6" t="n"/>
      <c r="N278" s="6" t="n"/>
      <c r="O278" s="4" t="n"/>
      <c r="P278" s="6">
        <f>IF(COUNT(J278:N278)=0,"",SUM(J278:N278))</f>
        <v/>
      </c>
      <c r="Q278" s="6">
        <f>IF(OR(NOT(ISNUMBER(A278)),B278="",AND(C278&lt;&gt;"Özmal",C278&lt;&gt;"Tedarikçi"),NOT(ISNUMBER(I278)),AND(C278="Tedarikçi",NOT(ISNUMBER(N278))),P278=""),"",I278-P278)</f>
        <v/>
      </c>
      <c r="R278" s="5">
        <f>IF(COUNT(G278:H278)=0,"",SUM(G278:H278))</f>
        <v/>
      </c>
      <c r="S278" s="6">
        <f>IF(OR(Q278="",R278="",R278=0),"",I278/R278)</f>
        <v/>
      </c>
      <c r="T278" s="4">
        <f>IF(COUNTA(A278:O278)=0,"",IF(NOT(ISNUMBER(A278)),"Hesaba girmedi: tarih yok",IF(B278="","Hesaba girmedi: plaka yok",IF(AND(C278&lt;&gt;"Özmal",C278&lt;&gt;"Tedarikçi"),"Hesaba girmedi: mülkiyet seçilmedi",IF(NOT(ISNUMBER(I278)),"Hesaba girmedi: navlun yok",IF(AND(C278="Tedarikçi",NOT(ISNUMBER(N278))),"Hesaba girmedi: tedarikçiye ödenen yok",IF(P278="","Hesaba girmedi: gider yok",IF(AND(C278="Özmal",COUNTIF('Sabit giderler'!$A$2:$A$101,B278)=0),"Plaka Sabit giderler'de yok",IF(AND(C278="Tedarikçi",COUNTIF('Sabit giderler'!$A$2:$A$101,B278)&gt;0),"Plaka özmal listesinde, Tedarikçi seçilmiş",IF(AND(C278="Tedarikçi",COUNT(J278,L278)&gt;0),"Tedarikçi işinde yakıt ya da sürücü yazılı",IF(AND(C278="Özmal",ISNUMBER(N278)),"Özmal işte tedarikçiye ödenen yazılı",IF(R278="","Km yazılmadı",""))))))))))))</f>
        <v/>
      </c>
    </row>
    <row r="279">
      <c r="A279" s="3" t="n"/>
      <c r="B279" s="4" t="n"/>
      <c r="C279" s="4" t="n"/>
      <c r="D279" s="4" t="n"/>
      <c r="E279" s="4" t="n"/>
      <c r="F279" s="4" t="n"/>
      <c r="G279" s="5" t="n"/>
      <c r="H279" s="5" t="n"/>
      <c r="I279" s="6" t="n"/>
      <c r="J279" s="6" t="n"/>
      <c r="K279" s="6" t="n"/>
      <c r="L279" s="6" t="n"/>
      <c r="M279" s="6" t="n"/>
      <c r="N279" s="6" t="n"/>
      <c r="O279" s="4" t="n"/>
      <c r="P279" s="6">
        <f>IF(COUNT(J279:N279)=0,"",SUM(J279:N279))</f>
        <v/>
      </c>
      <c r="Q279" s="6">
        <f>IF(OR(NOT(ISNUMBER(A279)),B279="",AND(C279&lt;&gt;"Özmal",C279&lt;&gt;"Tedarikçi"),NOT(ISNUMBER(I279)),AND(C279="Tedarikçi",NOT(ISNUMBER(N279))),P279=""),"",I279-P279)</f>
        <v/>
      </c>
      <c r="R279" s="5">
        <f>IF(COUNT(G279:H279)=0,"",SUM(G279:H279))</f>
        <v/>
      </c>
      <c r="S279" s="6">
        <f>IF(OR(Q279="",R279="",R279=0),"",I279/R279)</f>
        <v/>
      </c>
      <c r="T279" s="4">
        <f>IF(COUNTA(A279:O279)=0,"",IF(NOT(ISNUMBER(A279)),"Hesaba girmedi: tarih yok",IF(B279="","Hesaba girmedi: plaka yok",IF(AND(C279&lt;&gt;"Özmal",C279&lt;&gt;"Tedarikçi"),"Hesaba girmedi: mülkiyet seçilmedi",IF(NOT(ISNUMBER(I279)),"Hesaba girmedi: navlun yok",IF(AND(C279="Tedarikçi",NOT(ISNUMBER(N279))),"Hesaba girmedi: tedarikçiye ödenen yok",IF(P279="","Hesaba girmedi: gider yok",IF(AND(C279="Özmal",COUNTIF('Sabit giderler'!$A$2:$A$101,B279)=0),"Plaka Sabit giderler'de yok",IF(AND(C279="Tedarikçi",COUNTIF('Sabit giderler'!$A$2:$A$101,B279)&gt;0),"Plaka özmal listesinde, Tedarikçi seçilmiş",IF(AND(C279="Tedarikçi",COUNT(J279,L279)&gt;0),"Tedarikçi işinde yakıt ya da sürücü yazılı",IF(AND(C279="Özmal",ISNUMBER(N279)),"Özmal işte tedarikçiye ödenen yazılı",IF(R279="","Km yazılmadı",""))))))))))))</f>
        <v/>
      </c>
    </row>
    <row r="280">
      <c r="A280" s="3" t="n"/>
      <c r="B280" s="4" t="n"/>
      <c r="C280" s="4" t="n"/>
      <c r="D280" s="4" t="n"/>
      <c r="E280" s="4" t="n"/>
      <c r="F280" s="4" t="n"/>
      <c r="G280" s="5" t="n"/>
      <c r="H280" s="5" t="n"/>
      <c r="I280" s="6" t="n"/>
      <c r="J280" s="6" t="n"/>
      <c r="K280" s="6" t="n"/>
      <c r="L280" s="6" t="n"/>
      <c r="M280" s="6" t="n"/>
      <c r="N280" s="6" t="n"/>
      <c r="O280" s="4" t="n"/>
      <c r="P280" s="6">
        <f>IF(COUNT(J280:N280)=0,"",SUM(J280:N280))</f>
        <v/>
      </c>
      <c r="Q280" s="6">
        <f>IF(OR(NOT(ISNUMBER(A280)),B280="",AND(C280&lt;&gt;"Özmal",C280&lt;&gt;"Tedarikçi"),NOT(ISNUMBER(I280)),AND(C280="Tedarikçi",NOT(ISNUMBER(N280))),P280=""),"",I280-P280)</f>
        <v/>
      </c>
      <c r="R280" s="5">
        <f>IF(COUNT(G280:H280)=0,"",SUM(G280:H280))</f>
        <v/>
      </c>
      <c r="S280" s="6">
        <f>IF(OR(Q280="",R280="",R280=0),"",I280/R280)</f>
        <v/>
      </c>
      <c r="T280" s="4">
        <f>IF(COUNTA(A280:O280)=0,"",IF(NOT(ISNUMBER(A280)),"Hesaba girmedi: tarih yok",IF(B280="","Hesaba girmedi: plaka yok",IF(AND(C280&lt;&gt;"Özmal",C280&lt;&gt;"Tedarikçi"),"Hesaba girmedi: mülkiyet seçilmedi",IF(NOT(ISNUMBER(I280)),"Hesaba girmedi: navlun yok",IF(AND(C280="Tedarikçi",NOT(ISNUMBER(N280))),"Hesaba girmedi: tedarikçiye ödenen yok",IF(P280="","Hesaba girmedi: gider yok",IF(AND(C280="Özmal",COUNTIF('Sabit giderler'!$A$2:$A$101,B280)=0),"Plaka Sabit giderler'de yok",IF(AND(C280="Tedarikçi",COUNTIF('Sabit giderler'!$A$2:$A$101,B280)&gt;0),"Plaka özmal listesinde, Tedarikçi seçilmiş",IF(AND(C280="Tedarikçi",COUNT(J280,L280)&gt;0),"Tedarikçi işinde yakıt ya da sürücü yazılı",IF(AND(C280="Özmal",ISNUMBER(N280)),"Özmal işte tedarikçiye ödenen yazılı",IF(R280="","Km yazılmadı",""))))))))))))</f>
        <v/>
      </c>
    </row>
    <row r="281">
      <c r="A281" s="3" t="n"/>
      <c r="B281" s="4" t="n"/>
      <c r="C281" s="4" t="n"/>
      <c r="D281" s="4" t="n"/>
      <c r="E281" s="4" t="n"/>
      <c r="F281" s="4" t="n"/>
      <c r="G281" s="5" t="n"/>
      <c r="H281" s="5" t="n"/>
      <c r="I281" s="6" t="n"/>
      <c r="J281" s="6" t="n"/>
      <c r="K281" s="6" t="n"/>
      <c r="L281" s="6" t="n"/>
      <c r="M281" s="6" t="n"/>
      <c r="N281" s="6" t="n"/>
      <c r="O281" s="4" t="n"/>
      <c r="P281" s="6">
        <f>IF(COUNT(J281:N281)=0,"",SUM(J281:N281))</f>
        <v/>
      </c>
      <c r="Q281" s="6">
        <f>IF(OR(NOT(ISNUMBER(A281)),B281="",AND(C281&lt;&gt;"Özmal",C281&lt;&gt;"Tedarikçi"),NOT(ISNUMBER(I281)),AND(C281="Tedarikçi",NOT(ISNUMBER(N281))),P281=""),"",I281-P281)</f>
        <v/>
      </c>
      <c r="R281" s="5">
        <f>IF(COUNT(G281:H281)=0,"",SUM(G281:H281))</f>
        <v/>
      </c>
      <c r="S281" s="6">
        <f>IF(OR(Q281="",R281="",R281=0),"",I281/R281)</f>
        <v/>
      </c>
      <c r="T281" s="4">
        <f>IF(COUNTA(A281:O281)=0,"",IF(NOT(ISNUMBER(A281)),"Hesaba girmedi: tarih yok",IF(B281="","Hesaba girmedi: plaka yok",IF(AND(C281&lt;&gt;"Özmal",C281&lt;&gt;"Tedarikçi"),"Hesaba girmedi: mülkiyet seçilmedi",IF(NOT(ISNUMBER(I281)),"Hesaba girmedi: navlun yok",IF(AND(C281="Tedarikçi",NOT(ISNUMBER(N281))),"Hesaba girmedi: tedarikçiye ödenen yok",IF(P281="","Hesaba girmedi: gider yok",IF(AND(C281="Özmal",COUNTIF('Sabit giderler'!$A$2:$A$101,B281)=0),"Plaka Sabit giderler'de yok",IF(AND(C281="Tedarikçi",COUNTIF('Sabit giderler'!$A$2:$A$101,B281)&gt;0),"Plaka özmal listesinde, Tedarikçi seçilmiş",IF(AND(C281="Tedarikçi",COUNT(J281,L281)&gt;0),"Tedarikçi işinde yakıt ya da sürücü yazılı",IF(AND(C281="Özmal",ISNUMBER(N281)),"Özmal işte tedarikçiye ödenen yazılı",IF(R281="","Km yazılmadı",""))))))))))))</f>
        <v/>
      </c>
    </row>
    <row r="282">
      <c r="A282" s="3" t="n"/>
      <c r="B282" s="4" t="n"/>
      <c r="C282" s="4" t="n"/>
      <c r="D282" s="4" t="n"/>
      <c r="E282" s="4" t="n"/>
      <c r="F282" s="4" t="n"/>
      <c r="G282" s="5" t="n"/>
      <c r="H282" s="5" t="n"/>
      <c r="I282" s="6" t="n"/>
      <c r="J282" s="6" t="n"/>
      <c r="K282" s="6" t="n"/>
      <c r="L282" s="6" t="n"/>
      <c r="M282" s="6" t="n"/>
      <c r="N282" s="6" t="n"/>
      <c r="O282" s="4" t="n"/>
      <c r="P282" s="6">
        <f>IF(COUNT(J282:N282)=0,"",SUM(J282:N282))</f>
        <v/>
      </c>
      <c r="Q282" s="6">
        <f>IF(OR(NOT(ISNUMBER(A282)),B282="",AND(C282&lt;&gt;"Özmal",C282&lt;&gt;"Tedarikçi"),NOT(ISNUMBER(I282)),AND(C282="Tedarikçi",NOT(ISNUMBER(N282))),P282=""),"",I282-P282)</f>
        <v/>
      </c>
      <c r="R282" s="5">
        <f>IF(COUNT(G282:H282)=0,"",SUM(G282:H282))</f>
        <v/>
      </c>
      <c r="S282" s="6">
        <f>IF(OR(Q282="",R282="",R282=0),"",I282/R282)</f>
        <v/>
      </c>
      <c r="T282" s="4">
        <f>IF(COUNTA(A282:O282)=0,"",IF(NOT(ISNUMBER(A282)),"Hesaba girmedi: tarih yok",IF(B282="","Hesaba girmedi: plaka yok",IF(AND(C282&lt;&gt;"Özmal",C282&lt;&gt;"Tedarikçi"),"Hesaba girmedi: mülkiyet seçilmedi",IF(NOT(ISNUMBER(I282)),"Hesaba girmedi: navlun yok",IF(AND(C282="Tedarikçi",NOT(ISNUMBER(N282))),"Hesaba girmedi: tedarikçiye ödenen yok",IF(P282="","Hesaba girmedi: gider yok",IF(AND(C282="Özmal",COUNTIF('Sabit giderler'!$A$2:$A$101,B282)=0),"Plaka Sabit giderler'de yok",IF(AND(C282="Tedarikçi",COUNTIF('Sabit giderler'!$A$2:$A$101,B282)&gt;0),"Plaka özmal listesinde, Tedarikçi seçilmiş",IF(AND(C282="Tedarikçi",COUNT(J282,L282)&gt;0),"Tedarikçi işinde yakıt ya da sürücü yazılı",IF(AND(C282="Özmal",ISNUMBER(N282)),"Özmal işte tedarikçiye ödenen yazılı",IF(R282="","Km yazılmadı",""))))))))))))</f>
        <v/>
      </c>
    </row>
    <row r="283">
      <c r="A283" s="3" t="n"/>
      <c r="B283" s="4" t="n"/>
      <c r="C283" s="4" t="n"/>
      <c r="D283" s="4" t="n"/>
      <c r="E283" s="4" t="n"/>
      <c r="F283" s="4" t="n"/>
      <c r="G283" s="5" t="n"/>
      <c r="H283" s="5" t="n"/>
      <c r="I283" s="6" t="n"/>
      <c r="J283" s="6" t="n"/>
      <c r="K283" s="6" t="n"/>
      <c r="L283" s="6" t="n"/>
      <c r="M283" s="6" t="n"/>
      <c r="N283" s="6" t="n"/>
      <c r="O283" s="4" t="n"/>
      <c r="P283" s="6">
        <f>IF(COUNT(J283:N283)=0,"",SUM(J283:N283))</f>
        <v/>
      </c>
      <c r="Q283" s="6">
        <f>IF(OR(NOT(ISNUMBER(A283)),B283="",AND(C283&lt;&gt;"Özmal",C283&lt;&gt;"Tedarikçi"),NOT(ISNUMBER(I283)),AND(C283="Tedarikçi",NOT(ISNUMBER(N283))),P283=""),"",I283-P283)</f>
        <v/>
      </c>
      <c r="R283" s="5">
        <f>IF(COUNT(G283:H283)=0,"",SUM(G283:H283))</f>
        <v/>
      </c>
      <c r="S283" s="6">
        <f>IF(OR(Q283="",R283="",R283=0),"",I283/R283)</f>
        <v/>
      </c>
      <c r="T283" s="4">
        <f>IF(COUNTA(A283:O283)=0,"",IF(NOT(ISNUMBER(A283)),"Hesaba girmedi: tarih yok",IF(B283="","Hesaba girmedi: plaka yok",IF(AND(C283&lt;&gt;"Özmal",C283&lt;&gt;"Tedarikçi"),"Hesaba girmedi: mülkiyet seçilmedi",IF(NOT(ISNUMBER(I283)),"Hesaba girmedi: navlun yok",IF(AND(C283="Tedarikçi",NOT(ISNUMBER(N283))),"Hesaba girmedi: tedarikçiye ödenen yok",IF(P283="","Hesaba girmedi: gider yok",IF(AND(C283="Özmal",COUNTIF('Sabit giderler'!$A$2:$A$101,B283)=0),"Plaka Sabit giderler'de yok",IF(AND(C283="Tedarikçi",COUNTIF('Sabit giderler'!$A$2:$A$101,B283)&gt;0),"Plaka özmal listesinde, Tedarikçi seçilmiş",IF(AND(C283="Tedarikçi",COUNT(J283,L283)&gt;0),"Tedarikçi işinde yakıt ya da sürücü yazılı",IF(AND(C283="Özmal",ISNUMBER(N283)),"Özmal işte tedarikçiye ödenen yazılı",IF(R283="","Km yazılmadı",""))))))))))))</f>
        <v/>
      </c>
    </row>
    <row r="284">
      <c r="A284" s="3" t="n"/>
      <c r="B284" s="4" t="n"/>
      <c r="C284" s="4" t="n"/>
      <c r="D284" s="4" t="n"/>
      <c r="E284" s="4" t="n"/>
      <c r="F284" s="4" t="n"/>
      <c r="G284" s="5" t="n"/>
      <c r="H284" s="5" t="n"/>
      <c r="I284" s="6" t="n"/>
      <c r="J284" s="6" t="n"/>
      <c r="K284" s="6" t="n"/>
      <c r="L284" s="6" t="n"/>
      <c r="M284" s="6" t="n"/>
      <c r="N284" s="6" t="n"/>
      <c r="O284" s="4" t="n"/>
      <c r="P284" s="6">
        <f>IF(COUNT(J284:N284)=0,"",SUM(J284:N284))</f>
        <v/>
      </c>
      <c r="Q284" s="6">
        <f>IF(OR(NOT(ISNUMBER(A284)),B284="",AND(C284&lt;&gt;"Özmal",C284&lt;&gt;"Tedarikçi"),NOT(ISNUMBER(I284)),AND(C284="Tedarikçi",NOT(ISNUMBER(N284))),P284=""),"",I284-P284)</f>
        <v/>
      </c>
      <c r="R284" s="5">
        <f>IF(COUNT(G284:H284)=0,"",SUM(G284:H284))</f>
        <v/>
      </c>
      <c r="S284" s="6">
        <f>IF(OR(Q284="",R284="",R284=0),"",I284/R284)</f>
        <v/>
      </c>
      <c r="T284" s="4">
        <f>IF(COUNTA(A284:O284)=0,"",IF(NOT(ISNUMBER(A284)),"Hesaba girmedi: tarih yok",IF(B284="","Hesaba girmedi: plaka yok",IF(AND(C284&lt;&gt;"Özmal",C284&lt;&gt;"Tedarikçi"),"Hesaba girmedi: mülkiyet seçilmedi",IF(NOT(ISNUMBER(I284)),"Hesaba girmedi: navlun yok",IF(AND(C284="Tedarikçi",NOT(ISNUMBER(N284))),"Hesaba girmedi: tedarikçiye ödenen yok",IF(P284="","Hesaba girmedi: gider yok",IF(AND(C284="Özmal",COUNTIF('Sabit giderler'!$A$2:$A$101,B284)=0),"Plaka Sabit giderler'de yok",IF(AND(C284="Tedarikçi",COUNTIF('Sabit giderler'!$A$2:$A$101,B284)&gt;0),"Plaka özmal listesinde, Tedarikçi seçilmiş",IF(AND(C284="Tedarikçi",COUNT(J284,L284)&gt;0),"Tedarikçi işinde yakıt ya da sürücü yazılı",IF(AND(C284="Özmal",ISNUMBER(N284)),"Özmal işte tedarikçiye ödenen yazılı",IF(R284="","Km yazılmadı",""))))))))))))</f>
        <v/>
      </c>
    </row>
    <row r="285">
      <c r="A285" s="3" t="n"/>
      <c r="B285" s="4" t="n"/>
      <c r="C285" s="4" t="n"/>
      <c r="D285" s="4" t="n"/>
      <c r="E285" s="4" t="n"/>
      <c r="F285" s="4" t="n"/>
      <c r="G285" s="5" t="n"/>
      <c r="H285" s="5" t="n"/>
      <c r="I285" s="6" t="n"/>
      <c r="J285" s="6" t="n"/>
      <c r="K285" s="6" t="n"/>
      <c r="L285" s="6" t="n"/>
      <c r="M285" s="6" t="n"/>
      <c r="N285" s="6" t="n"/>
      <c r="O285" s="4" t="n"/>
      <c r="P285" s="6">
        <f>IF(COUNT(J285:N285)=0,"",SUM(J285:N285))</f>
        <v/>
      </c>
      <c r="Q285" s="6">
        <f>IF(OR(NOT(ISNUMBER(A285)),B285="",AND(C285&lt;&gt;"Özmal",C285&lt;&gt;"Tedarikçi"),NOT(ISNUMBER(I285)),AND(C285="Tedarikçi",NOT(ISNUMBER(N285))),P285=""),"",I285-P285)</f>
        <v/>
      </c>
      <c r="R285" s="5">
        <f>IF(COUNT(G285:H285)=0,"",SUM(G285:H285))</f>
        <v/>
      </c>
      <c r="S285" s="6">
        <f>IF(OR(Q285="",R285="",R285=0),"",I285/R285)</f>
        <v/>
      </c>
      <c r="T285" s="4">
        <f>IF(COUNTA(A285:O285)=0,"",IF(NOT(ISNUMBER(A285)),"Hesaba girmedi: tarih yok",IF(B285="","Hesaba girmedi: plaka yok",IF(AND(C285&lt;&gt;"Özmal",C285&lt;&gt;"Tedarikçi"),"Hesaba girmedi: mülkiyet seçilmedi",IF(NOT(ISNUMBER(I285)),"Hesaba girmedi: navlun yok",IF(AND(C285="Tedarikçi",NOT(ISNUMBER(N285))),"Hesaba girmedi: tedarikçiye ödenen yok",IF(P285="","Hesaba girmedi: gider yok",IF(AND(C285="Özmal",COUNTIF('Sabit giderler'!$A$2:$A$101,B285)=0),"Plaka Sabit giderler'de yok",IF(AND(C285="Tedarikçi",COUNTIF('Sabit giderler'!$A$2:$A$101,B285)&gt;0),"Plaka özmal listesinde, Tedarikçi seçilmiş",IF(AND(C285="Tedarikçi",COUNT(J285,L285)&gt;0),"Tedarikçi işinde yakıt ya da sürücü yazılı",IF(AND(C285="Özmal",ISNUMBER(N285)),"Özmal işte tedarikçiye ödenen yazılı",IF(R285="","Km yazılmadı",""))))))))))))</f>
        <v/>
      </c>
    </row>
    <row r="286">
      <c r="A286" s="3" t="n"/>
      <c r="B286" s="4" t="n"/>
      <c r="C286" s="4" t="n"/>
      <c r="D286" s="4" t="n"/>
      <c r="E286" s="4" t="n"/>
      <c r="F286" s="4" t="n"/>
      <c r="G286" s="5" t="n"/>
      <c r="H286" s="5" t="n"/>
      <c r="I286" s="6" t="n"/>
      <c r="J286" s="6" t="n"/>
      <c r="K286" s="6" t="n"/>
      <c r="L286" s="6" t="n"/>
      <c r="M286" s="6" t="n"/>
      <c r="N286" s="6" t="n"/>
      <c r="O286" s="4" t="n"/>
      <c r="P286" s="6">
        <f>IF(COUNT(J286:N286)=0,"",SUM(J286:N286))</f>
        <v/>
      </c>
      <c r="Q286" s="6">
        <f>IF(OR(NOT(ISNUMBER(A286)),B286="",AND(C286&lt;&gt;"Özmal",C286&lt;&gt;"Tedarikçi"),NOT(ISNUMBER(I286)),AND(C286="Tedarikçi",NOT(ISNUMBER(N286))),P286=""),"",I286-P286)</f>
        <v/>
      </c>
      <c r="R286" s="5">
        <f>IF(COUNT(G286:H286)=0,"",SUM(G286:H286))</f>
        <v/>
      </c>
      <c r="S286" s="6">
        <f>IF(OR(Q286="",R286="",R286=0),"",I286/R286)</f>
        <v/>
      </c>
      <c r="T286" s="4">
        <f>IF(COUNTA(A286:O286)=0,"",IF(NOT(ISNUMBER(A286)),"Hesaba girmedi: tarih yok",IF(B286="","Hesaba girmedi: plaka yok",IF(AND(C286&lt;&gt;"Özmal",C286&lt;&gt;"Tedarikçi"),"Hesaba girmedi: mülkiyet seçilmedi",IF(NOT(ISNUMBER(I286)),"Hesaba girmedi: navlun yok",IF(AND(C286="Tedarikçi",NOT(ISNUMBER(N286))),"Hesaba girmedi: tedarikçiye ödenen yok",IF(P286="","Hesaba girmedi: gider yok",IF(AND(C286="Özmal",COUNTIF('Sabit giderler'!$A$2:$A$101,B286)=0),"Plaka Sabit giderler'de yok",IF(AND(C286="Tedarikçi",COUNTIF('Sabit giderler'!$A$2:$A$101,B286)&gt;0),"Plaka özmal listesinde, Tedarikçi seçilmiş",IF(AND(C286="Tedarikçi",COUNT(J286,L286)&gt;0),"Tedarikçi işinde yakıt ya da sürücü yazılı",IF(AND(C286="Özmal",ISNUMBER(N286)),"Özmal işte tedarikçiye ödenen yazılı",IF(R286="","Km yazılmadı",""))))))))))))</f>
        <v/>
      </c>
    </row>
    <row r="287">
      <c r="A287" s="3" t="n"/>
      <c r="B287" s="4" t="n"/>
      <c r="C287" s="4" t="n"/>
      <c r="D287" s="4" t="n"/>
      <c r="E287" s="4" t="n"/>
      <c r="F287" s="4" t="n"/>
      <c r="G287" s="5" t="n"/>
      <c r="H287" s="5" t="n"/>
      <c r="I287" s="6" t="n"/>
      <c r="J287" s="6" t="n"/>
      <c r="K287" s="6" t="n"/>
      <c r="L287" s="6" t="n"/>
      <c r="M287" s="6" t="n"/>
      <c r="N287" s="6" t="n"/>
      <c r="O287" s="4" t="n"/>
      <c r="P287" s="6">
        <f>IF(COUNT(J287:N287)=0,"",SUM(J287:N287))</f>
        <v/>
      </c>
      <c r="Q287" s="6">
        <f>IF(OR(NOT(ISNUMBER(A287)),B287="",AND(C287&lt;&gt;"Özmal",C287&lt;&gt;"Tedarikçi"),NOT(ISNUMBER(I287)),AND(C287="Tedarikçi",NOT(ISNUMBER(N287))),P287=""),"",I287-P287)</f>
        <v/>
      </c>
      <c r="R287" s="5">
        <f>IF(COUNT(G287:H287)=0,"",SUM(G287:H287))</f>
        <v/>
      </c>
      <c r="S287" s="6">
        <f>IF(OR(Q287="",R287="",R287=0),"",I287/R287)</f>
        <v/>
      </c>
      <c r="T287" s="4">
        <f>IF(COUNTA(A287:O287)=0,"",IF(NOT(ISNUMBER(A287)),"Hesaba girmedi: tarih yok",IF(B287="","Hesaba girmedi: plaka yok",IF(AND(C287&lt;&gt;"Özmal",C287&lt;&gt;"Tedarikçi"),"Hesaba girmedi: mülkiyet seçilmedi",IF(NOT(ISNUMBER(I287)),"Hesaba girmedi: navlun yok",IF(AND(C287="Tedarikçi",NOT(ISNUMBER(N287))),"Hesaba girmedi: tedarikçiye ödenen yok",IF(P287="","Hesaba girmedi: gider yok",IF(AND(C287="Özmal",COUNTIF('Sabit giderler'!$A$2:$A$101,B287)=0),"Plaka Sabit giderler'de yok",IF(AND(C287="Tedarikçi",COUNTIF('Sabit giderler'!$A$2:$A$101,B287)&gt;0),"Plaka özmal listesinde, Tedarikçi seçilmiş",IF(AND(C287="Tedarikçi",COUNT(J287,L287)&gt;0),"Tedarikçi işinde yakıt ya da sürücü yazılı",IF(AND(C287="Özmal",ISNUMBER(N287)),"Özmal işte tedarikçiye ödenen yazılı",IF(R287="","Km yazılmadı",""))))))))))))</f>
        <v/>
      </c>
    </row>
    <row r="288">
      <c r="A288" s="3" t="n"/>
      <c r="B288" s="4" t="n"/>
      <c r="C288" s="4" t="n"/>
      <c r="D288" s="4" t="n"/>
      <c r="E288" s="4" t="n"/>
      <c r="F288" s="4" t="n"/>
      <c r="G288" s="5" t="n"/>
      <c r="H288" s="5" t="n"/>
      <c r="I288" s="6" t="n"/>
      <c r="J288" s="6" t="n"/>
      <c r="K288" s="6" t="n"/>
      <c r="L288" s="6" t="n"/>
      <c r="M288" s="6" t="n"/>
      <c r="N288" s="6" t="n"/>
      <c r="O288" s="4" t="n"/>
      <c r="P288" s="6">
        <f>IF(COUNT(J288:N288)=0,"",SUM(J288:N288))</f>
        <v/>
      </c>
      <c r="Q288" s="6">
        <f>IF(OR(NOT(ISNUMBER(A288)),B288="",AND(C288&lt;&gt;"Özmal",C288&lt;&gt;"Tedarikçi"),NOT(ISNUMBER(I288)),AND(C288="Tedarikçi",NOT(ISNUMBER(N288))),P288=""),"",I288-P288)</f>
        <v/>
      </c>
      <c r="R288" s="5">
        <f>IF(COUNT(G288:H288)=0,"",SUM(G288:H288))</f>
        <v/>
      </c>
      <c r="S288" s="6">
        <f>IF(OR(Q288="",R288="",R288=0),"",I288/R288)</f>
        <v/>
      </c>
      <c r="T288" s="4">
        <f>IF(COUNTA(A288:O288)=0,"",IF(NOT(ISNUMBER(A288)),"Hesaba girmedi: tarih yok",IF(B288="","Hesaba girmedi: plaka yok",IF(AND(C288&lt;&gt;"Özmal",C288&lt;&gt;"Tedarikçi"),"Hesaba girmedi: mülkiyet seçilmedi",IF(NOT(ISNUMBER(I288)),"Hesaba girmedi: navlun yok",IF(AND(C288="Tedarikçi",NOT(ISNUMBER(N288))),"Hesaba girmedi: tedarikçiye ödenen yok",IF(P288="","Hesaba girmedi: gider yok",IF(AND(C288="Özmal",COUNTIF('Sabit giderler'!$A$2:$A$101,B288)=0),"Plaka Sabit giderler'de yok",IF(AND(C288="Tedarikçi",COUNTIF('Sabit giderler'!$A$2:$A$101,B288)&gt;0),"Plaka özmal listesinde, Tedarikçi seçilmiş",IF(AND(C288="Tedarikçi",COUNT(J288,L288)&gt;0),"Tedarikçi işinde yakıt ya da sürücü yazılı",IF(AND(C288="Özmal",ISNUMBER(N288)),"Özmal işte tedarikçiye ödenen yazılı",IF(R288="","Km yazılmadı",""))))))))))))</f>
        <v/>
      </c>
    </row>
    <row r="289">
      <c r="A289" s="3" t="n"/>
      <c r="B289" s="4" t="n"/>
      <c r="C289" s="4" t="n"/>
      <c r="D289" s="4" t="n"/>
      <c r="E289" s="4" t="n"/>
      <c r="F289" s="4" t="n"/>
      <c r="G289" s="5" t="n"/>
      <c r="H289" s="5" t="n"/>
      <c r="I289" s="6" t="n"/>
      <c r="J289" s="6" t="n"/>
      <c r="K289" s="6" t="n"/>
      <c r="L289" s="6" t="n"/>
      <c r="M289" s="6" t="n"/>
      <c r="N289" s="6" t="n"/>
      <c r="O289" s="4" t="n"/>
      <c r="P289" s="6">
        <f>IF(COUNT(J289:N289)=0,"",SUM(J289:N289))</f>
        <v/>
      </c>
      <c r="Q289" s="6">
        <f>IF(OR(NOT(ISNUMBER(A289)),B289="",AND(C289&lt;&gt;"Özmal",C289&lt;&gt;"Tedarikçi"),NOT(ISNUMBER(I289)),AND(C289="Tedarikçi",NOT(ISNUMBER(N289))),P289=""),"",I289-P289)</f>
        <v/>
      </c>
      <c r="R289" s="5">
        <f>IF(COUNT(G289:H289)=0,"",SUM(G289:H289))</f>
        <v/>
      </c>
      <c r="S289" s="6">
        <f>IF(OR(Q289="",R289="",R289=0),"",I289/R289)</f>
        <v/>
      </c>
      <c r="T289" s="4">
        <f>IF(COUNTA(A289:O289)=0,"",IF(NOT(ISNUMBER(A289)),"Hesaba girmedi: tarih yok",IF(B289="","Hesaba girmedi: plaka yok",IF(AND(C289&lt;&gt;"Özmal",C289&lt;&gt;"Tedarikçi"),"Hesaba girmedi: mülkiyet seçilmedi",IF(NOT(ISNUMBER(I289)),"Hesaba girmedi: navlun yok",IF(AND(C289="Tedarikçi",NOT(ISNUMBER(N289))),"Hesaba girmedi: tedarikçiye ödenen yok",IF(P289="","Hesaba girmedi: gider yok",IF(AND(C289="Özmal",COUNTIF('Sabit giderler'!$A$2:$A$101,B289)=0),"Plaka Sabit giderler'de yok",IF(AND(C289="Tedarikçi",COUNTIF('Sabit giderler'!$A$2:$A$101,B289)&gt;0),"Plaka özmal listesinde, Tedarikçi seçilmiş",IF(AND(C289="Tedarikçi",COUNT(J289,L289)&gt;0),"Tedarikçi işinde yakıt ya da sürücü yazılı",IF(AND(C289="Özmal",ISNUMBER(N289)),"Özmal işte tedarikçiye ödenen yazılı",IF(R289="","Km yazılmadı",""))))))))))))</f>
        <v/>
      </c>
    </row>
    <row r="290">
      <c r="A290" s="3" t="n"/>
      <c r="B290" s="4" t="n"/>
      <c r="C290" s="4" t="n"/>
      <c r="D290" s="4" t="n"/>
      <c r="E290" s="4" t="n"/>
      <c r="F290" s="4" t="n"/>
      <c r="G290" s="5" t="n"/>
      <c r="H290" s="5" t="n"/>
      <c r="I290" s="6" t="n"/>
      <c r="J290" s="6" t="n"/>
      <c r="K290" s="6" t="n"/>
      <c r="L290" s="6" t="n"/>
      <c r="M290" s="6" t="n"/>
      <c r="N290" s="6" t="n"/>
      <c r="O290" s="4" t="n"/>
      <c r="P290" s="6">
        <f>IF(COUNT(J290:N290)=0,"",SUM(J290:N290))</f>
        <v/>
      </c>
      <c r="Q290" s="6">
        <f>IF(OR(NOT(ISNUMBER(A290)),B290="",AND(C290&lt;&gt;"Özmal",C290&lt;&gt;"Tedarikçi"),NOT(ISNUMBER(I290)),AND(C290="Tedarikçi",NOT(ISNUMBER(N290))),P290=""),"",I290-P290)</f>
        <v/>
      </c>
      <c r="R290" s="5">
        <f>IF(COUNT(G290:H290)=0,"",SUM(G290:H290))</f>
        <v/>
      </c>
      <c r="S290" s="6">
        <f>IF(OR(Q290="",R290="",R290=0),"",I290/R290)</f>
        <v/>
      </c>
      <c r="T290" s="4">
        <f>IF(COUNTA(A290:O290)=0,"",IF(NOT(ISNUMBER(A290)),"Hesaba girmedi: tarih yok",IF(B290="","Hesaba girmedi: plaka yok",IF(AND(C290&lt;&gt;"Özmal",C290&lt;&gt;"Tedarikçi"),"Hesaba girmedi: mülkiyet seçilmedi",IF(NOT(ISNUMBER(I290)),"Hesaba girmedi: navlun yok",IF(AND(C290="Tedarikçi",NOT(ISNUMBER(N290))),"Hesaba girmedi: tedarikçiye ödenen yok",IF(P290="","Hesaba girmedi: gider yok",IF(AND(C290="Özmal",COUNTIF('Sabit giderler'!$A$2:$A$101,B290)=0),"Plaka Sabit giderler'de yok",IF(AND(C290="Tedarikçi",COUNTIF('Sabit giderler'!$A$2:$A$101,B290)&gt;0),"Plaka özmal listesinde, Tedarikçi seçilmiş",IF(AND(C290="Tedarikçi",COUNT(J290,L290)&gt;0),"Tedarikçi işinde yakıt ya da sürücü yazılı",IF(AND(C290="Özmal",ISNUMBER(N290)),"Özmal işte tedarikçiye ödenen yazılı",IF(R290="","Km yazılmadı",""))))))))))))</f>
        <v/>
      </c>
    </row>
    <row r="291">
      <c r="A291" s="3" t="n"/>
      <c r="B291" s="4" t="n"/>
      <c r="C291" s="4" t="n"/>
      <c r="D291" s="4" t="n"/>
      <c r="E291" s="4" t="n"/>
      <c r="F291" s="4" t="n"/>
      <c r="G291" s="5" t="n"/>
      <c r="H291" s="5" t="n"/>
      <c r="I291" s="6" t="n"/>
      <c r="J291" s="6" t="n"/>
      <c r="K291" s="6" t="n"/>
      <c r="L291" s="6" t="n"/>
      <c r="M291" s="6" t="n"/>
      <c r="N291" s="6" t="n"/>
      <c r="O291" s="4" t="n"/>
      <c r="P291" s="6">
        <f>IF(COUNT(J291:N291)=0,"",SUM(J291:N291))</f>
        <v/>
      </c>
      <c r="Q291" s="6">
        <f>IF(OR(NOT(ISNUMBER(A291)),B291="",AND(C291&lt;&gt;"Özmal",C291&lt;&gt;"Tedarikçi"),NOT(ISNUMBER(I291)),AND(C291="Tedarikçi",NOT(ISNUMBER(N291))),P291=""),"",I291-P291)</f>
        <v/>
      </c>
      <c r="R291" s="5">
        <f>IF(COUNT(G291:H291)=0,"",SUM(G291:H291))</f>
        <v/>
      </c>
      <c r="S291" s="6">
        <f>IF(OR(Q291="",R291="",R291=0),"",I291/R291)</f>
        <v/>
      </c>
      <c r="T291" s="4">
        <f>IF(COUNTA(A291:O291)=0,"",IF(NOT(ISNUMBER(A291)),"Hesaba girmedi: tarih yok",IF(B291="","Hesaba girmedi: plaka yok",IF(AND(C291&lt;&gt;"Özmal",C291&lt;&gt;"Tedarikçi"),"Hesaba girmedi: mülkiyet seçilmedi",IF(NOT(ISNUMBER(I291)),"Hesaba girmedi: navlun yok",IF(AND(C291="Tedarikçi",NOT(ISNUMBER(N291))),"Hesaba girmedi: tedarikçiye ödenen yok",IF(P291="","Hesaba girmedi: gider yok",IF(AND(C291="Özmal",COUNTIF('Sabit giderler'!$A$2:$A$101,B291)=0),"Plaka Sabit giderler'de yok",IF(AND(C291="Tedarikçi",COUNTIF('Sabit giderler'!$A$2:$A$101,B291)&gt;0),"Plaka özmal listesinde, Tedarikçi seçilmiş",IF(AND(C291="Tedarikçi",COUNT(J291,L291)&gt;0),"Tedarikçi işinde yakıt ya da sürücü yazılı",IF(AND(C291="Özmal",ISNUMBER(N291)),"Özmal işte tedarikçiye ödenen yazılı",IF(R291="","Km yazılmadı",""))))))))))))</f>
        <v/>
      </c>
    </row>
    <row r="292">
      <c r="A292" s="3" t="n"/>
      <c r="B292" s="4" t="n"/>
      <c r="C292" s="4" t="n"/>
      <c r="D292" s="4" t="n"/>
      <c r="E292" s="4" t="n"/>
      <c r="F292" s="4" t="n"/>
      <c r="G292" s="5" t="n"/>
      <c r="H292" s="5" t="n"/>
      <c r="I292" s="6" t="n"/>
      <c r="J292" s="6" t="n"/>
      <c r="K292" s="6" t="n"/>
      <c r="L292" s="6" t="n"/>
      <c r="M292" s="6" t="n"/>
      <c r="N292" s="6" t="n"/>
      <c r="O292" s="4" t="n"/>
      <c r="P292" s="6">
        <f>IF(COUNT(J292:N292)=0,"",SUM(J292:N292))</f>
        <v/>
      </c>
      <c r="Q292" s="6">
        <f>IF(OR(NOT(ISNUMBER(A292)),B292="",AND(C292&lt;&gt;"Özmal",C292&lt;&gt;"Tedarikçi"),NOT(ISNUMBER(I292)),AND(C292="Tedarikçi",NOT(ISNUMBER(N292))),P292=""),"",I292-P292)</f>
        <v/>
      </c>
      <c r="R292" s="5">
        <f>IF(COUNT(G292:H292)=0,"",SUM(G292:H292))</f>
        <v/>
      </c>
      <c r="S292" s="6">
        <f>IF(OR(Q292="",R292="",R292=0),"",I292/R292)</f>
        <v/>
      </c>
      <c r="T292" s="4">
        <f>IF(COUNTA(A292:O292)=0,"",IF(NOT(ISNUMBER(A292)),"Hesaba girmedi: tarih yok",IF(B292="","Hesaba girmedi: plaka yok",IF(AND(C292&lt;&gt;"Özmal",C292&lt;&gt;"Tedarikçi"),"Hesaba girmedi: mülkiyet seçilmedi",IF(NOT(ISNUMBER(I292)),"Hesaba girmedi: navlun yok",IF(AND(C292="Tedarikçi",NOT(ISNUMBER(N292))),"Hesaba girmedi: tedarikçiye ödenen yok",IF(P292="","Hesaba girmedi: gider yok",IF(AND(C292="Özmal",COUNTIF('Sabit giderler'!$A$2:$A$101,B292)=0),"Plaka Sabit giderler'de yok",IF(AND(C292="Tedarikçi",COUNTIF('Sabit giderler'!$A$2:$A$101,B292)&gt;0),"Plaka özmal listesinde, Tedarikçi seçilmiş",IF(AND(C292="Tedarikçi",COUNT(J292,L292)&gt;0),"Tedarikçi işinde yakıt ya da sürücü yazılı",IF(AND(C292="Özmal",ISNUMBER(N292)),"Özmal işte tedarikçiye ödenen yazılı",IF(R292="","Km yazılmadı",""))))))))))))</f>
        <v/>
      </c>
    </row>
    <row r="293">
      <c r="A293" s="3" t="n"/>
      <c r="B293" s="4" t="n"/>
      <c r="C293" s="4" t="n"/>
      <c r="D293" s="4" t="n"/>
      <c r="E293" s="4" t="n"/>
      <c r="F293" s="4" t="n"/>
      <c r="G293" s="5" t="n"/>
      <c r="H293" s="5" t="n"/>
      <c r="I293" s="6" t="n"/>
      <c r="J293" s="6" t="n"/>
      <c r="K293" s="6" t="n"/>
      <c r="L293" s="6" t="n"/>
      <c r="M293" s="6" t="n"/>
      <c r="N293" s="6" t="n"/>
      <c r="O293" s="4" t="n"/>
      <c r="P293" s="6">
        <f>IF(COUNT(J293:N293)=0,"",SUM(J293:N293))</f>
        <v/>
      </c>
      <c r="Q293" s="6">
        <f>IF(OR(NOT(ISNUMBER(A293)),B293="",AND(C293&lt;&gt;"Özmal",C293&lt;&gt;"Tedarikçi"),NOT(ISNUMBER(I293)),AND(C293="Tedarikçi",NOT(ISNUMBER(N293))),P293=""),"",I293-P293)</f>
        <v/>
      </c>
      <c r="R293" s="5">
        <f>IF(COUNT(G293:H293)=0,"",SUM(G293:H293))</f>
        <v/>
      </c>
      <c r="S293" s="6">
        <f>IF(OR(Q293="",R293="",R293=0),"",I293/R293)</f>
        <v/>
      </c>
      <c r="T293" s="4">
        <f>IF(COUNTA(A293:O293)=0,"",IF(NOT(ISNUMBER(A293)),"Hesaba girmedi: tarih yok",IF(B293="","Hesaba girmedi: plaka yok",IF(AND(C293&lt;&gt;"Özmal",C293&lt;&gt;"Tedarikçi"),"Hesaba girmedi: mülkiyet seçilmedi",IF(NOT(ISNUMBER(I293)),"Hesaba girmedi: navlun yok",IF(AND(C293="Tedarikçi",NOT(ISNUMBER(N293))),"Hesaba girmedi: tedarikçiye ödenen yok",IF(P293="","Hesaba girmedi: gider yok",IF(AND(C293="Özmal",COUNTIF('Sabit giderler'!$A$2:$A$101,B293)=0),"Plaka Sabit giderler'de yok",IF(AND(C293="Tedarikçi",COUNTIF('Sabit giderler'!$A$2:$A$101,B293)&gt;0),"Plaka özmal listesinde, Tedarikçi seçilmiş",IF(AND(C293="Tedarikçi",COUNT(J293,L293)&gt;0),"Tedarikçi işinde yakıt ya da sürücü yazılı",IF(AND(C293="Özmal",ISNUMBER(N293)),"Özmal işte tedarikçiye ödenen yazılı",IF(R293="","Km yazılmadı",""))))))))))))</f>
        <v/>
      </c>
    </row>
    <row r="294">
      <c r="A294" s="3" t="n"/>
      <c r="B294" s="4" t="n"/>
      <c r="C294" s="4" t="n"/>
      <c r="D294" s="4" t="n"/>
      <c r="E294" s="4" t="n"/>
      <c r="F294" s="4" t="n"/>
      <c r="G294" s="5" t="n"/>
      <c r="H294" s="5" t="n"/>
      <c r="I294" s="6" t="n"/>
      <c r="J294" s="6" t="n"/>
      <c r="K294" s="6" t="n"/>
      <c r="L294" s="6" t="n"/>
      <c r="M294" s="6" t="n"/>
      <c r="N294" s="6" t="n"/>
      <c r="O294" s="4" t="n"/>
      <c r="P294" s="6">
        <f>IF(COUNT(J294:N294)=0,"",SUM(J294:N294))</f>
        <v/>
      </c>
      <c r="Q294" s="6">
        <f>IF(OR(NOT(ISNUMBER(A294)),B294="",AND(C294&lt;&gt;"Özmal",C294&lt;&gt;"Tedarikçi"),NOT(ISNUMBER(I294)),AND(C294="Tedarikçi",NOT(ISNUMBER(N294))),P294=""),"",I294-P294)</f>
        <v/>
      </c>
      <c r="R294" s="5">
        <f>IF(COUNT(G294:H294)=0,"",SUM(G294:H294))</f>
        <v/>
      </c>
      <c r="S294" s="6">
        <f>IF(OR(Q294="",R294="",R294=0),"",I294/R294)</f>
        <v/>
      </c>
      <c r="T294" s="4">
        <f>IF(COUNTA(A294:O294)=0,"",IF(NOT(ISNUMBER(A294)),"Hesaba girmedi: tarih yok",IF(B294="","Hesaba girmedi: plaka yok",IF(AND(C294&lt;&gt;"Özmal",C294&lt;&gt;"Tedarikçi"),"Hesaba girmedi: mülkiyet seçilmedi",IF(NOT(ISNUMBER(I294)),"Hesaba girmedi: navlun yok",IF(AND(C294="Tedarikçi",NOT(ISNUMBER(N294))),"Hesaba girmedi: tedarikçiye ödenen yok",IF(P294="","Hesaba girmedi: gider yok",IF(AND(C294="Özmal",COUNTIF('Sabit giderler'!$A$2:$A$101,B294)=0),"Plaka Sabit giderler'de yok",IF(AND(C294="Tedarikçi",COUNTIF('Sabit giderler'!$A$2:$A$101,B294)&gt;0),"Plaka özmal listesinde, Tedarikçi seçilmiş",IF(AND(C294="Tedarikçi",COUNT(J294,L294)&gt;0),"Tedarikçi işinde yakıt ya da sürücü yazılı",IF(AND(C294="Özmal",ISNUMBER(N294)),"Özmal işte tedarikçiye ödenen yazılı",IF(R294="","Km yazılmadı",""))))))))))))</f>
        <v/>
      </c>
    </row>
    <row r="295">
      <c r="A295" s="3" t="n"/>
      <c r="B295" s="4" t="n"/>
      <c r="C295" s="4" t="n"/>
      <c r="D295" s="4" t="n"/>
      <c r="E295" s="4" t="n"/>
      <c r="F295" s="4" t="n"/>
      <c r="G295" s="5" t="n"/>
      <c r="H295" s="5" t="n"/>
      <c r="I295" s="6" t="n"/>
      <c r="J295" s="6" t="n"/>
      <c r="K295" s="6" t="n"/>
      <c r="L295" s="6" t="n"/>
      <c r="M295" s="6" t="n"/>
      <c r="N295" s="6" t="n"/>
      <c r="O295" s="4" t="n"/>
      <c r="P295" s="6">
        <f>IF(COUNT(J295:N295)=0,"",SUM(J295:N295))</f>
        <v/>
      </c>
      <c r="Q295" s="6">
        <f>IF(OR(NOT(ISNUMBER(A295)),B295="",AND(C295&lt;&gt;"Özmal",C295&lt;&gt;"Tedarikçi"),NOT(ISNUMBER(I295)),AND(C295="Tedarikçi",NOT(ISNUMBER(N295))),P295=""),"",I295-P295)</f>
        <v/>
      </c>
      <c r="R295" s="5">
        <f>IF(COUNT(G295:H295)=0,"",SUM(G295:H295))</f>
        <v/>
      </c>
      <c r="S295" s="6">
        <f>IF(OR(Q295="",R295="",R295=0),"",I295/R295)</f>
        <v/>
      </c>
      <c r="T295" s="4">
        <f>IF(COUNTA(A295:O295)=0,"",IF(NOT(ISNUMBER(A295)),"Hesaba girmedi: tarih yok",IF(B295="","Hesaba girmedi: plaka yok",IF(AND(C295&lt;&gt;"Özmal",C295&lt;&gt;"Tedarikçi"),"Hesaba girmedi: mülkiyet seçilmedi",IF(NOT(ISNUMBER(I295)),"Hesaba girmedi: navlun yok",IF(AND(C295="Tedarikçi",NOT(ISNUMBER(N295))),"Hesaba girmedi: tedarikçiye ödenen yok",IF(P295="","Hesaba girmedi: gider yok",IF(AND(C295="Özmal",COUNTIF('Sabit giderler'!$A$2:$A$101,B295)=0),"Plaka Sabit giderler'de yok",IF(AND(C295="Tedarikçi",COUNTIF('Sabit giderler'!$A$2:$A$101,B295)&gt;0),"Plaka özmal listesinde, Tedarikçi seçilmiş",IF(AND(C295="Tedarikçi",COUNT(J295,L295)&gt;0),"Tedarikçi işinde yakıt ya da sürücü yazılı",IF(AND(C295="Özmal",ISNUMBER(N295)),"Özmal işte tedarikçiye ödenen yazılı",IF(R295="","Km yazılmadı",""))))))))))))</f>
        <v/>
      </c>
    </row>
    <row r="296">
      <c r="A296" s="3" t="n"/>
      <c r="B296" s="4" t="n"/>
      <c r="C296" s="4" t="n"/>
      <c r="D296" s="4" t="n"/>
      <c r="E296" s="4" t="n"/>
      <c r="F296" s="4" t="n"/>
      <c r="G296" s="5" t="n"/>
      <c r="H296" s="5" t="n"/>
      <c r="I296" s="6" t="n"/>
      <c r="J296" s="6" t="n"/>
      <c r="K296" s="6" t="n"/>
      <c r="L296" s="6" t="n"/>
      <c r="M296" s="6" t="n"/>
      <c r="N296" s="6" t="n"/>
      <c r="O296" s="4" t="n"/>
      <c r="P296" s="6">
        <f>IF(COUNT(J296:N296)=0,"",SUM(J296:N296))</f>
        <v/>
      </c>
      <c r="Q296" s="6">
        <f>IF(OR(NOT(ISNUMBER(A296)),B296="",AND(C296&lt;&gt;"Özmal",C296&lt;&gt;"Tedarikçi"),NOT(ISNUMBER(I296)),AND(C296="Tedarikçi",NOT(ISNUMBER(N296))),P296=""),"",I296-P296)</f>
        <v/>
      </c>
      <c r="R296" s="5">
        <f>IF(COUNT(G296:H296)=0,"",SUM(G296:H296))</f>
        <v/>
      </c>
      <c r="S296" s="6">
        <f>IF(OR(Q296="",R296="",R296=0),"",I296/R296)</f>
        <v/>
      </c>
      <c r="T296" s="4">
        <f>IF(COUNTA(A296:O296)=0,"",IF(NOT(ISNUMBER(A296)),"Hesaba girmedi: tarih yok",IF(B296="","Hesaba girmedi: plaka yok",IF(AND(C296&lt;&gt;"Özmal",C296&lt;&gt;"Tedarikçi"),"Hesaba girmedi: mülkiyet seçilmedi",IF(NOT(ISNUMBER(I296)),"Hesaba girmedi: navlun yok",IF(AND(C296="Tedarikçi",NOT(ISNUMBER(N296))),"Hesaba girmedi: tedarikçiye ödenen yok",IF(P296="","Hesaba girmedi: gider yok",IF(AND(C296="Özmal",COUNTIF('Sabit giderler'!$A$2:$A$101,B296)=0),"Plaka Sabit giderler'de yok",IF(AND(C296="Tedarikçi",COUNTIF('Sabit giderler'!$A$2:$A$101,B296)&gt;0),"Plaka özmal listesinde, Tedarikçi seçilmiş",IF(AND(C296="Tedarikçi",COUNT(J296,L296)&gt;0),"Tedarikçi işinde yakıt ya da sürücü yazılı",IF(AND(C296="Özmal",ISNUMBER(N296)),"Özmal işte tedarikçiye ödenen yazılı",IF(R296="","Km yazılmadı",""))))))))))))</f>
        <v/>
      </c>
    </row>
    <row r="297">
      <c r="A297" s="3" t="n"/>
      <c r="B297" s="4" t="n"/>
      <c r="C297" s="4" t="n"/>
      <c r="D297" s="4" t="n"/>
      <c r="E297" s="4" t="n"/>
      <c r="F297" s="4" t="n"/>
      <c r="G297" s="5" t="n"/>
      <c r="H297" s="5" t="n"/>
      <c r="I297" s="6" t="n"/>
      <c r="J297" s="6" t="n"/>
      <c r="K297" s="6" t="n"/>
      <c r="L297" s="6" t="n"/>
      <c r="M297" s="6" t="n"/>
      <c r="N297" s="6" t="n"/>
      <c r="O297" s="4" t="n"/>
      <c r="P297" s="6">
        <f>IF(COUNT(J297:N297)=0,"",SUM(J297:N297))</f>
        <v/>
      </c>
      <c r="Q297" s="6">
        <f>IF(OR(NOT(ISNUMBER(A297)),B297="",AND(C297&lt;&gt;"Özmal",C297&lt;&gt;"Tedarikçi"),NOT(ISNUMBER(I297)),AND(C297="Tedarikçi",NOT(ISNUMBER(N297))),P297=""),"",I297-P297)</f>
        <v/>
      </c>
      <c r="R297" s="5">
        <f>IF(COUNT(G297:H297)=0,"",SUM(G297:H297))</f>
        <v/>
      </c>
      <c r="S297" s="6">
        <f>IF(OR(Q297="",R297="",R297=0),"",I297/R297)</f>
        <v/>
      </c>
      <c r="T297" s="4">
        <f>IF(COUNTA(A297:O297)=0,"",IF(NOT(ISNUMBER(A297)),"Hesaba girmedi: tarih yok",IF(B297="","Hesaba girmedi: plaka yok",IF(AND(C297&lt;&gt;"Özmal",C297&lt;&gt;"Tedarikçi"),"Hesaba girmedi: mülkiyet seçilmedi",IF(NOT(ISNUMBER(I297)),"Hesaba girmedi: navlun yok",IF(AND(C297="Tedarikçi",NOT(ISNUMBER(N297))),"Hesaba girmedi: tedarikçiye ödenen yok",IF(P297="","Hesaba girmedi: gider yok",IF(AND(C297="Özmal",COUNTIF('Sabit giderler'!$A$2:$A$101,B297)=0),"Plaka Sabit giderler'de yok",IF(AND(C297="Tedarikçi",COUNTIF('Sabit giderler'!$A$2:$A$101,B297)&gt;0),"Plaka özmal listesinde, Tedarikçi seçilmiş",IF(AND(C297="Tedarikçi",COUNT(J297,L297)&gt;0),"Tedarikçi işinde yakıt ya da sürücü yazılı",IF(AND(C297="Özmal",ISNUMBER(N297)),"Özmal işte tedarikçiye ödenen yazılı",IF(R297="","Km yazılmadı",""))))))))))))</f>
        <v/>
      </c>
    </row>
    <row r="298">
      <c r="A298" s="3" t="n"/>
      <c r="B298" s="4" t="n"/>
      <c r="C298" s="4" t="n"/>
      <c r="D298" s="4" t="n"/>
      <c r="E298" s="4" t="n"/>
      <c r="F298" s="4" t="n"/>
      <c r="G298" s="5" t="n"/>
      <c r="H298" s="5" t="n"/>
      <c r="I298" s="6" t="n"/>
      <c r="J298" s="6" t="n"/>
      <c r="K298" s="6" t="n"/>
      <c r="L298" s="6" t="n"/>
      <c r="M298" s="6" t="n"/>
      <c r="N298" s="6" t="n"/>
      <c r="O298" s="4" t="n"/>
      <c r="P298" s="6">
        <f>IF(COUNT(J298:N298)=0,"",SUM(J298:N298))</f>
        <v/>
      </c>
      <c r="Q298" s="6">
        <f>IF(OR(NOT(ISNUMBER(A298)),B298="",AND(C298&lt;&gt;"Özmal",C298&lt;&gt;"Tedarikçi"),NOT(ISNUMBER(I298)),AND(C298="Tedarikçi",NOT(ISNUMBER(N298))),P298=""),"",I298-P298)</f>
        <v/>
      </c>
      <c r="R298" s="5">
        <f>IF(COUNT(G298:H298)=0,"",SUM(G298:H298))</f>
        <v/>
      </c>
      <c r="S298" s="6">
        <f>IF(OR(Q298="",R298="",R298=0),"",I298/R298)</f>
        <v/>
      </c>
      <c r="T298" s="4">
        <f>IF(COUNTA(A298:O298)=0,"",IF(NOT(ISNUMBER(A298)),"Hesaba girmedi: tarih yok",IF(B298="","Hesaba girmedi: plaka yok",IF(AND(C298&lt;&gt;"Özmal",C298&lt;&gt;"Tedarikçi"),"Hesaba girmedi: mülkiyet seçilmedi",IF(NOT(ISNUMBER(I298)),"Hesaba girmedi: navlun yok",IF(AND(C298="Tedarikçi",NOT(ISNUMBER(N298))),"Hesaba girmedi: tedarikçiye ödenen yok",IF(P298="","Hesaba girmedi: gider yok",IF(AND(C298="Özmal",COUNTIF('Sabit giderler'!$A$2:$A$101,B298)=0),"Plaka Sabit giderler'de yok",IF(AND(C298="Tedarikçi",COUNTIF('Sabit giderler'!$A$2:$A$101,B298)&gt;0),"Plaka özmal listesinde, Tedarikçi seçilmiş",IF(AND(C298="Tedarikçi",COUNT(J298,L298)&gt;0),"Tedarikçi işinde yakıt ya da sürücü yazılı",IF(AND(C298="Özmal",ISNUMBER(N298)),"Özmal işte tedarikçiye ödenen yazılı",IF(R298="","Km yazılmadı",""))))))))))))</f>
        <v/>
      </c>
    </row>
    <row r="299">
      <c r="A299" s="3" t="n"/>
      <c r="B299" s="4" t="n"/>
      <c r="C299" s="4" t="n"/>
      <c r="D299" s="4" t="n"/>
      <c r="E299" s="4" t="n"/>
      <c r="F299" s="4" t="n"/>
      <c r="G299" s="5" t="n"/>
      <c r="H299" s="5" t="n"/>
      <c r="I299" s="6" t="n"/>
      <c r="J299" s="6" t="n"/>
      <c r="K299" s="6" t="n"/>
      <c r="L299" s="6" t="n"/>
      <c r="M299" s="6" t="n"/>
      <c r="N299" s="6" t="n"/>
      <c r="O299" s="4" t="n"/>
      <c r="P299" s="6">
        <f>IF(COUNT(J299:N299)=0,"",SUM(J299:N299))</f>
        <v/>
      </c>
      <c r="Q299" s="6">
        <f>IF(OR(NOT(ISNUMBER(A299)),B299="",AND(C299&lt;&gt;"Özmal",C299&lt;&gt;"Tedarikçi"),NOT(ISNUMBER(I299)),AND(C299="Tedarikçi",NOT(ISNUMBER(N299))),P299=""),"",I299-P299)</f>
        <v/>
      </c>
      <c r="R299" s="5">
        <f>IF(COUNT(G299:H299)=0,"",SUM(G299:H299))</f>
        <v/>
      </c>
      <c r="S299" s="6">
        <f>IF(OR(Q299="",R299="",R299=0),"",I299/R299)</f>
        <v/>
      </c>
      <c r="T299" s="4">
        <f>IF(COUNTA(A299:O299)=0,"",IF(NOT(ISNUMBER(A299)),"Hesaba girmedi: tarih yok",IF(B299="","Hesaba girmedi: plaka yok",IF(AND(C299&lt;&gt;"Özmal",C299&lt;&gt;"Tedarikçi"),"Hesaba girmedi: mülkiyet seçilmedi",IF(NOT(ISNUMBER(I299)),"Hesaba girmedi: navlun yok",IF(AND(C299="Tedarikçi",NOT(ISNUMBER(N299))),"Hesaba girmedi: tedarikçiye ödenen yok",IF(P299="","Hesaba girmedi: gider yok",IF(AND(C299="Özmal",COUNTIF('Sabit giderler'!$A$2:$A$101,B299)=0),"Plaka Sabit giderler'de yok",IF(AND(C299="Tedarikçi",COUNTIF('Sabit giderler'!$A$2:$A$101,B299)&gt;0),"Plaka özmal listesinde, Tedarikçi seçilmiş",IF(AND(C299="Tedarikçi",COUNT(J299,L299)&gt;0),"Tedarikçi işinde yakıt ya da sürücü yazılı",IF(AND(C299="Özmal",ISNUMBER(N299)),"Özmal işte tedarikçiye ödenen yazılı",IF(R299="","Km yazılmadı",""))))))))))))</f>
        <v/>
      </c>
    </row>
    <row r="300">
      <c r="A300" s="3" t="n"/>
      <c r="B300" s="4" t="n"/>
      <c r="C300" s="4" t="n"/>
      <c r="D300" s="4" t="n"/>
      <c r="E300" s="4" t="n"/>
      <c r="F300" s="4" t="n"/>
      <c r="G300" s="5" t="n"/>
      <c r="H300" s="5" t="n"/>
      <c r="I300" s="6" t="n"/>
      <c r="J300" s="6" t="n"/>
      <c r="K300" s="6" t="n"/>
      <c r="L300" s="6" t="n"/>
      <c r="M300" s="6" t="n"/>
      <c r="N300" s="6" t="n"/>
      <c r="O300" s="4" t="n"/>
      <c r="P300" s="6">
        <f>IF(COUNT(J300:N300)=0,"",SUM(J300:N300))</f>
        <v/>
      </c>
      <c r="Q300" s="6">
        <f>IF(OR(NOT(ISNUMBER(A300)),B300="",AND(C300&lt;&gt;"Özmal",C300&lt;&gt;"Tedarikçi"),NOT(ISNUMBER(I300)),AND(C300="Tedarikçi",NOT(ISNUMBER(N300))),P300=""),"",I300-P300)</f>
        <v/>
      </c>
      <c r="R300" s="5">
        <f>IF(COUNT(G300:H300)=0,"",SUM(G300:H300))</f>
        <v/>
      </c>
      <c r="S300" s="6">
        <f>IF(OR(Q300="",R300="",R300=0),"",I300/R300)</f>
        <v/>
      </c>
      <c r="T300" s="4">
        <f>IF(COUNTA(A300:O300)=0,"",IF(NOT(ISNUMBER(A300)),"Hesaba girmedi: tarih yok",IF(B300="","Hesaba girmedi: plaka yok",IF(AND(C300&lt;&gt;"Özmal",C300&lt;&gt;"Tedarikçi"),"Hesaba girmedi: mülkiyet seçilmedi",IF(NOT(ISNUMBER(I300)),"Hesaba girmedi: navlun yok",IF(AND(C300="Tedarikçi",NOT(ISNUMBER(N300))),"Hesaba girmedi: tedarikçiye ödenen yok",IF(P300="","Hesaba girmedi: gider yok",IF(AND(C300="Özmal",COUNTIF('Sabit giderler'!$A$2:$A$101,B300)=0),"Plaka Sabit giderler'de yok",IF(AND(C300="Tedarikçi",COUNTIF('Sabit giderler'!$A$2:$A$101,B300)&gt;0),"Plaka özmal listesinde, Tedarikçi seçilmiş",IF(AND(C300="Tedarikçi",COUNT(J300,L300)&gt;0),"Tedarikçi işinde yakıt ya da sürücü yazılı",IF(AND(C300="Özmal",ISNUMBER(N300)),"Özmal işte tedarikçiye ödenen yazılı",IF(R300="","Km yazılmadı",""))))))))))))</f>
        <v/>
      </c>
    </row>
    <row r="301">
      <c r="A301" s="3" t="n"/>
      <c r="B301" s="4" t="n"/>
      <c r="C301" s="4" t="n"/>
      <c r="D301" s="4" t="n"/>
      <c r="E301" s="4" t="n"/>
      <c r="F301" s="4" t="n"/>
      <c r="G301" s="5" t="n"/>
      <c r="H301" s="5" t="n"/>
      <c r="I301" s="6" t="n"/>
      <c r="J301" s="6" t="n"/>
      <c r="K301" s="6" t="n"/>
      <c r="L301" s="6" t="n"/>
      <c r="M301" s="6" t="n"/>
      <c r="N301" s="6" t="n"/>
      <c r="O301" s="4" t="n"/>
      <c r="P301" s="6">
        <f>IF(COUNT(J301:N301)=0,"",SUM(J301:N301))</f>
        <v/>
      </c>
      <c r="Q301" s="6">
        <f>IF(OR(NOT(ISNUMBER(A301)),B301="",AND(C301&lt;&gt;"Özmal",C301&lt;&gt;"Tedarikçi"),NOT(ISNUMBER(I301)),AND(C301="Tedarikçi",NOT(ISNUMBER(N301))),P301=""),"",I301-P301)</f>
        <v/>
      </c>
      <c r="R301" s="5">
        <f>IF(COUNT(G301:H301)=0,"",SUM(G301:H301))</f>
        <v/>
      </c>
      <c r="S301" s="6">
        <f>IF(OR(Q301="",R301="",R301=0),"",I301/R301)</f>
        <v/>
      </c>
      <c r="T301" s="4">
        <f>IF(COUNTA(A301:O301)=0,"",IF(NOT(ISNUMBER(A301)),"Hesaba girmedi: tarih yok",IF(B301="","Hesaba girmedi: plaka yok",IF(AND(C301&lt;&gt;"Özmal",C301&lt;&gt;"Tedarikçi"),"Hesaba girmedi: mülkiyet seçilmedi",IF(NOT(ISNUMBER(I301)),"Hesaba girmedi: navlun yok",IF(AND(C301="Tedarikçi",NOT(ISNUMBER(N301))),"Hesaba girmedi: tedarikçiye ödenen yok",IF(P301="","Hesaba girmedi: gider yok",IF(AND(C301="Özmal",COUNTIF('Sabit giderler'!$A$2:$A$101,B301)=0),"Plaka Sabit giderler'de yok",IF(AND(C301="Tedarikçi",COUNTIF('Sabit giderler'!$A$2:$A$101,B301)&gt;0),"Plaka özmal listesinde, Tedarikçi seçilmiş",IF(AND(C301="Tedarikçi",COUNT(J301,L301)&gt;0),"Tedarikçi işinde yakıt ya da sürücü yazılı",IF(AND(C301="Özmal",ISNUMBER(N301)),"Özmal işte tedarikçiye ödenen yazılı",IF(R301="","Km yazılmadı",""))))))))))))</f>
        <v/>
      </c>
    </row>
    <row r="302">
      <c r="A302" s="3" t="n"/>
      <c r="B302" s="4" t="n"/>
      <c r="C302" s="4" t="n"/>
      <c r="D302" s="4" t="n"/>
      <c r="E302" s="4" t="n"/>
      <c r="F302" s="4" t="n"/>
      <c r="G302" s="5" t="n"/>
      <c r="H302" s="5" t="n"/>
      <c r="I302" s="6" t="n"/>
      <c r="J302" s="6" t="n"/>
      <c r="K302" s="6" t="n"/>
      <c r="L302" s="6" t="n"/>
      <c r="M302" s="6" t="n"/>
      <c r="N302" s="6" t="n"/>
      <c r="O302" s="4" t="n"/>
      <c r="P302" s="6">
        <f>IF(COUNT(J302:N302)=0,"",SUM(J302:N302))</f>
        <v/>
      </c>
      <c r="Q302" s="6">
        <f>IF(OR(NOT(ISNUMBER(A302)),B302="",AND(C302&lt;&gt;"Özmal",C302&lt;&gt;"Tedarikçi"),NOT(ISNUMBER(I302)),AND(C302="Tedarikçi",NOT(ISNUMBER(N302))),P302=""),"",I302-P302)</f>
        <v/>
      </c>
      <c r="R302" s="5">
        <f>IF(COUNT(G302:H302)=0,"",SUM(G302:H302))</f>
        <v/>
      </c>
      <c r="S302" s="6">
        <f>IF(OR(Q302="",R302="",R302=0),"",I302/R302)</f>
        <v/>
      </c>
      <c r="T302" s="4">
        <f>IF(COUNTA(A302:O302)=0,"",IF(NOT(ISNUMBER(A302)),"Hesaba girmedi: tarih yok",IF(B302="","Hesaba girmedi: plaka yok",IF(AND(C302&lt;&gt;"Özmal",C302&lt;&gt;"Tedarikçi"),"Hesaba girmedi: mülkiyet seçilmedi",IF(NOT(ISNUMBER(I302)),"Hesaba girmedi: navlun yok",IF(AND(C302="Tedarikçi",NOT(ISNUMBER(N302))),"Hesaba girmedi: tedarikçiye ödenen yok",IF(P302="","Hesaba girmedi: gider yok",IF(AND(C302="Özmal",COUNTIF('Sabit giderler'!$A$2:$A$101,B302)=0),"Plaka Sabit giderler'de yok",IF(AND(C302="Tedarikçi",COUNTIF('Sabit giderler'!$A$2:$A$101,B302)&gt;0),"Plaka özmal listesinde, Tedarikçi seçilmiş",IF(AND(C302="Tedarikçi",COUNT(J302,L302)&gt;0),"Tedarikçi işinde yakıt ya da sürücü yazılı",IF(AND(C302="Özmal",ISNUMBER(N302)),"Özmal işte tedarikçiye ödenen yazılı",IF(R302="","Km yazılmadı",""))))))))))))</f>
        <v/>
      </c>
    </row>
    <row r="303">
      <c r="A303" s="3" t="n"/>
      <c r="B303" s="4" t="n"/>
      <c r="C303" s="4" t="n"/>
      <c r="D303" s="4" t="n"/>
      <c r="E303" s="4" t="n"/>
      <c r="F303" s="4" t="n"/>
      <c r="G303" s="5" t="n"/>
      <c r="H303" s="5" t="n"/>
      <c r="I303" s="6" t="n"/>
      <c r="J303" s="6" t="n"/>
      <c r="K303" s="6" t="n"/>
      <c r="L303" s="6" t="n"/>
      <c r="M303" s="6" t="n"/>
      <c r="N303" s="6" t="n"/>
      <c r="O303" s="4" t="n"/>
      <c r="P303" s="6">
        <f>IF(COUNT(J303:N303)=0,"",SUM(J303:N303))</f>
        <v/>
      </c>
      <c r="Q303" s="6">
        <f>IF(OR(NOT(ISNUMBER(A303)),B303="",AND(C303&lt;&gt;"Özmal",C303&lt;&gt;"Tedarikçi"),NOT(ISNUMBER(I303)),AND(C303="Tedarikçi",NOT(ISNUMBER(N303))),P303=""),"",I303-P303)</f>
        <v/>
      </c>
      <c r="R303" s="5">
        <f>IF(COUNT(G303:H303)=0,"",SUM(G303:H303))</f>
        <v/>
      </c>
      <c r="S303" s="6">
        <f>IF(OR(Q303="",R303="",R303=0),"",I303/R303)</f>
        <v/>
      </c>
      <c r="T303" s="4">
        <f>IF(COUNTA(A303:O303)=0,"",IF(NOT(ISNUMBER(A303)),"Hesaba girmedi: tarih yok",IF(B303="","Hesaba girmedi: plaka yok",IF(AND(C303&lt;&gt;"Özmal",C303&lt;&gt;"Tedarikçi"),"Hesaba girmedi: mülkiyet seçilmedi",IF(NOT(ISNUMBER(I303)),"Hesaba girmedi: navlun yok",IF(AND(C303="Tedarikçi",NOT(ISNUMBER(N303))),"Hesaba girmedi: tedarikçiye ödenen yok",IF(P303="","Hesaba girmedi: gider yok",IF(AND(C303="Özmal",COUNTIF('Sabit giderler'!$A$2:$A$101,B303)=0),"Plaka Sabit giderler'de yok",IF(AND(C303="Tedarikçi",COUNTIF('Sabit giderler'!$A$2:$A$101,B303)&gt;0),"Plaka özmal listesinde, Tedarikçi seçilmiş",IF(AND(C303="Tedarikçi",COUNT(J303,L303)&gt;0),"Tedarikçi işinde yakıt ya da sürücü yazılı",IF(AND(C303="Özmal",ISNUMBER(N303)),"Özmal işte tedarikçiye ödenen yazılı",IF(R303="","Km yazılmadı",""))))))))))))</f>
        <v/>
      </c>
    </row>
    <row r="304">
      <c r="A304" s="3" t="n"/>
      <c r="B304" s="4" t="n"/>
      <c r="C304" s="4" t="n"/>
      <c r="D304" s="4" t="n"/>
      <c r="E304" s="4" t="n"/>
      <c r="F304" s="4" t="n"/>
      <c r="G304" s="5" t="n"/>
      <c r="H304" s="5" t="n"/>
      <c r="I304" s="6" t="n"/>
      <c r="J304" s="6" t="n"/>
      <c r="K304" s="6" t="n"/>
      <c r="L304" s="6" t="n"/>
      <c r="M304" s="6" t="n"/>
      <c r="N304" s="6" t="n"/>
      <c r="O304" s="4" t="n"/>
      <c r="P304" s="6">
        <f>IF(COUNT(J304:N304)=0,"",SUM(J304:N304))</f>
        <v/>
      </c>
      <c r="Q304" s="6">
        <f>IF(OR(NOT(ISNUMBER(A304)),B304="",AND(C304&lt;&gt;"Özmal",C304&lt;&gt;"Tedarikçi"),NOT(ISNUMBER(I304)),AND(C304="Tedarikçi",NOT(ISNUMBER(N304))),P304=""),"",I304-P304)</f>
        <v/>
      </c>
      <c r="R304" s="5">
        <f>IF(COUNT(G304:H304)=0,"",SUM(G304:H304))</f>
        <v/>
      </c>
      <c r="S304" s="6">
        <f>IF(OR(Q304="",R304="",R304=0),"",I304/R304)</f>
        <v/>
      </c>
      <c r="T304" s="4">
        <f>IF(COUNTA(A304:O304)=0,"",IF(NOT(ISNUMBER(A304)),"Hesaba girmedi: tarih yok",IF(B304="","Hesaba girmedi: plaka yok",IF(AND(C304&lt;&gt;"Özmal",C304&lt;&gt;"Tedarikçi"),"Hesaba girmedi: mülkiyet seçilmedi",IF(NOT(ISNUMBER(I304)),"Hesaba girmedi: navlun yok",IF(AND(C304="Tedarikçi",NOT(ISNUMBER(N304))),"Hesaba girmedi: tedarikçiye ödenen yok",IF(P304="","Hesaba girmedi: gider yok",IF(AND(C304="Özmal",COUNTIF('Sabit giderler'!$A$2:$A$101,B304)=0),"Plaka Sabit giderler'de yok",IF(AND(C304="Tedarikçi",COUNTIF('Sabit giderler'!$A$2:$A$101,B304)&gt;0),"Plaka özmal listesinde, Tedarikçi seçilmiş",IF(AND(C304="Tedarikçi",COUNT(J304,L304)&gt;0),"Tedarikçi işinde yakıt ya da sürücü yazılı",IF(AND(C304="Özmal",ISNUMBER(N304)),"Özmal işte tedarikçiye ödenen yazılı",IF(R304="","Km yazılmadı",""))))))))))))</f>
        <v/>
      </c>
    </row>
    <row r="305">
      <c r="A305" s="3" t="n"/>
      <c r="B305" s="4" t="n"/>
      <c r="C305" s="4" t="n"/>
      <c r="D305" s="4" t="n"/>
      <c r="E305" s="4" t="n"/>
      <c r="F305" s="4" t="n"/>
      <c r="G305" s="5" t="n"/>
      <c r="H305" s="5" t="n"/>
      <c r="I305" s="6" t="n"/>
      <c r="J305" s="6" t="n"/>
      <c r="K305" s="6" t="n"/>
      <c r="L305" s="6" t="n"/>
      <c r="M305" s="6" t="n"/>
      <c r="N305" s="6" t="n"/>
      <c r="O305" s="4" t="n"/>
      <c r="P305" s="6">
        <f>IF(COUNT(J305:N305)=0,"",SUM(J305:N305))</f>
        <v/>
      </c>
      <c r="Q305" s="6">
        <f>IF(OR(NOT(ISNUMBER(A305)),B305="",AND(C305&lt;&gt;"Özmal",C305&lt;&gt;"Tedarikçi"),NOT(ISNUMBER(I305)),AND(C305="Tedarikçi",NOT(ISNUMBER(N305))),P305=""),"",I305-P305)</f>
        <v/>
      </c>
      <c r="R305" s="5">
        <f>IF(COUNT(G305:H305)=0,"",SUM(G305:H305))</f>
        <v/>
      </c>
      <c r="S305" s="6">
        <f>IF(OR(Q305="",R305="",R305=0),"",I305/R305)</f>
        <v/>
      </c>
      <c r="T305" s="4">
        <f>IF(COUNTA(A305:O305)=0,"",IF(NOT(ISNUMBER(A305)),"Hesaba girmedi: tarih yok",IF(B305="","Hesaba girmedi: plaka yok",IF(AND(C305&lt;&gt;"Özmal",C305&lt;&gt;"Tedarikçi"),"Hesaba girmedi: mülkiyet seçilmedi",IF(NOT(ISNUMBER(I305)),"Hesaba girmedi: navlun yok",IF(AND(C305="Tedarikçi",NOT(ISNUMBER(N305))),"Hesaba girmedi: tedarikçiye ödenen yok",IF(P305="","Hesaba girmedi: gider yok",IF(AND(C305="Özmal",COUNTIF('Sabit giderler'!$A$2:$A$101,B305)=0),"Plaka Sabit giderler'de yok",IF(AND(C305="Tedarikçi",COUNTIF('Sabit giderler'!$A$2:$A$101,B305)&gt;0),"Plaka özmal listesinde, Tedarikçi seçilmiş",IF(AND(C305="Tedarikçi",COUNT(J305,L305)&gt;0),"Tedarikçi işinde yakıt ya da sürücü yazılı",IF(AND(C305="Özmal",ISNUMBER(N305)),"Özmal işte tedarikçiye ödenen yazılı",IF(R305="","Km yazılmadı",""))))))))))))</f>
        <v/>
      </c>
    </row>
    <row r="306">
      <c r="A306" s="3" t="n"/>
      <c r="B306" s="4" t="n"/>
      <c r="C306" s="4" t="n"/>
      <c r="D306" s="4" t="n"/>
      <c r="E306" s="4" t="n"/>
      <c r="F306" s="4" t="n"/>
      <c r="G306" s="5" t="n"/>
      <c r="H306" s="5" t="n"/>
      <c r="I306" s="6" t="n"/>
      <c r="J306" s="6" t="n"/>
      <c r="K306" s="6" t="n"/>
      <c r="L306" s="6" t="n"/>
      <c r="M306" s="6" t="n"/>
      <c r="N306" s="6" t="n"/>
      <c r="O306" s="4" t="n"/>
      <c r="P306" s="6">
        <f>IF(COUNT(J306:N306)=0,"",SUM(J306:N306))</f>
        <v/>
      </c>
      <c r="Q306" s="6">
        <f>IF(OR(NOT(ISNUMBER(A306)),B306="",AND(C306&lt;&gt;"Özmal",C306&lt;&gt;"Tedarikçi"),NOT(ISNUMBER(I306)),AND(C306="Tedarikçi",NOT(ISNUMBER(N306))),P306=""),"",I306-P306)</f>
        <v/>
      </c>
      <c r="R306" s="5">
        <f>IF(COUNT(G306:H306)=0,"",SUM(G306:H306))</f>
        <v/>
      </c>
      <c r="S306" s="6">
        <f>IF(OR(Q306="",R306="",R306=0),"",I306/R306)</f>
        <v/>
      </c>
      <c r="T306" s="4">
        <f>IF(COUNTA(A306:O306)=0,"",IF(NOT(ISNUMBER(A306)),"Hesaba girmedi: tarih yok",IF(B306="","Hesaba girmedi: plaka yok",IF(AND(C306&lt;&gt;"Özmal",C306&lt;&gt;"Tedarikçi"),"Hesaba girmedi: mülkiyet seçilmedi",IF(NOT(ISNUMBER(I306)),"Hesaba girmedi: navlun yok",IF(AND(C306="Tedarikçi",NOT(ISNUMBER(N306))),"Hesaba girmedi: tedarikçiye ödenen yok",IF(P306="","Hesaba girmedi: gider yok",IF(AND(C306="Özmal",COUNTIF('Sabit giderler'!$A$2:$A$101,B306)=0),"Plaka Sabit giderler'de yok",IF(AND(C306="Tedarikçi",COUNTIF('Sabit giderler'!$A$2:$A$101,B306)&gt;0),"Plaka özmal listesinde, Tedarikçi seçilmiş",IF(AND(C306="Tedarikçi",COUNT(J306,L306)&gt;0),"Tedarikçi işinde yakıt ya da sürücü yazılı",IF(AND(C306="Özmal",ISNUMBER(N306)),"Özmal işte tedarikçiye ödenen yazılı",IF(R306="","Km yazılmadı",""))))))))))))</f>
        <v/>
      </c>
    </row>
    <row r="307">
      <c r="A307" s="3" t="n"/>
      <c r="B307" s="4" t="n"/>
      <c r="C307" s="4" t="n"/>
      <c r="D307" s="4" t="n"/>
      <c r="E307" s="4" t="n"/>
      <c r="F307" s="4" t="n"/>
      <c r="G307" s="5" t="n"/>
      <c r="H307" s="5" t="n"/>
      <c r="I307" s="6" t="n"/>
      <c r="J307" s="6" t="n"/>
      <c r="K307" s="6" t="n"/>
      <c r="L307" s="6" t="n"/>
      <c r="M307" s="6" t="n"/>
      <c r="N307" s="6" t="n"/>
      <c r="O307" s="4" t="n"/>
      <c r="P307" s="6">
        <f>IF(COUNT(J307:N307)=0,"",SUM(J307:N307))</f>
        <v/>
      </c>
      <c r="Q307" s="6">
        <f>IF(OR(NOT(ISNUMBER(A307)),B307="",AND(C307&lt;&gt;"Özmal",C307&lt;&gt;"Tedarikçi"),NOT(ISNUMBER(I307)),AND(C307="Tedarikçi",NOT(ISNUMBER(N307))),P307=""),"",I307-P307)</f>
        <v/>
      </c>
      <c r="R307" s="5">
        <f>IF(COUNT(G307:H307)=0,"",SUM(G307:H307))</f>
        <v/>
      </c>
      <c r="S307" s="6">
        <f>IF(OR(Q307="",R307="",R307=0),"",I307/R307)</f>
        <v/>
      </c>
      <c r="T307" s="4">
        <f>IF(COUNTA(A307:O307)=0,"",IF(NOT(ISNUMBER(A307)),"Hesaba girmedi: tarih yok",IF(B307="","Hesaba girmedi: plaka yok",IF(AND(C307&lt;&gt;"Özmal",C307&lt;&gt;"Tedarikçi"),"Hesaba girmedi: mülkiyet seçilmedi",IF(NOT(ISNUMBER(I307)),"Hesaba girmedi: navlun yok",IF(AND(C307="Tedarikçi",NOT(ISNUMBER(N307))),"Hesaba girmedi: tedarikçiye ödenen yok",IF(P307="","Hesaba girmedi: gider yok",IF(AND(C307="Özmal",COUNTIF('Sabit giderler'!$A$2:$A$101,B307)=0),"Plaka Sabit giderler'de yok",IF(AND(C307="Tedarikçi",COUNTIF('Sabit giderler'!$A$2:$A$101,B307)&gt;0),"Plaka özmal listesinde, Tedarikçi seçilmiş",IF(AND(C307="Tedarikçi",COUNT(J307,L307)&gt;0),"Tedarikçi işinde yakıt ya da sürücü yazılı",IF(AND(C307="Özmal",ISNUMBER(N307)),"Özmal işte tedarikçiye ödenen yazılı",IF(R307="","Km yazılmadı",""))))))))))))</f>
        <v/>
      </c>
    </row>
    <row r="308">
      <c r="A308" s="3" t="n"/>
      <c r="B308" s="4" t="n"/>
      <c r="C308" s="4" t="n"/>
      <c r="D308" s="4" t="n"/>
      <c r="E308" s="4" t="n"/>
      <c r="F308" s="4" t="n"/>
      <c r="G308" s="5" t="n"/>
      <c r="H308" s="5" t="n"/>
      <c r="I308" s="6" t="n"/>
      <c r="J308" s="6" t="n"/>
      <c r="K308" s="6" t="n"/>
      <c r="L308" s="6" t="n"/>
      <c r="M308" s="6" t="n"/>
      <c r="N308" s="6" t="n"/>
      <c r="O308" s="4" t="n"/>
      <c r="P308" s="6">
        <f>IF(COUNT(J308:N308)=0,"",SUM(J308:N308))</f>
        <v/>
      </c>
      <c r="Q308" s="6">
        <f>IF(OR(NOT(ISNUMBER(A308)),B308="",AND(C308&lt;&gt;"Özmal",C308&lt;&gt;"Tedarikçi"),NOT(ISNUMBER(I308)),AND(C308="Tedarikçi",NOT(ISNUMBER(N308))),P308=""),"",I308-P308)</f>
        <v/>
      </c>
      <c r="R308" s="5">
        <f>IF(COUNT(G308:H308)=0,"",SUM(G308:H308))</f>
        <v/>
      </c>
      <c r="S308" s="6">
        <f>IF(OR(Q308="",R308="",R308=0),"",I308/R308)</f>
        <v/>
      </c>
      <c r="T308" s="4">
        <f>IF(COUNTA(A308:O308)=0,"",IF(NOT(ISNUMBER(A308)),"Hesaba girmedi: tarih yok",IF(B308="","Hesaba girmedi: plaka yok",IF(AND(C308&lt;&gt;"Özmal",C308&lt;&gt;"Tedarikçi"),"Hesaba girmedi: mülkiyet seçilmedi",IF(NOT(ISNUMBER(I308)),"Hesaba girmedi: navlun yok",IF(AND(C308="Tedarikçi",NOT(ISNUMBER(N308))),"Hesaba girmedi: tedarikçiye ödenen yok",IF(P308="","Hesaba girmedi: gider yok",IF(AND(C308="Özmal",COUNTIF('Sabit giderler'!$A$2:$A$101,B308)=0),"Plaka Sabit giderler'de yok",IF(AND(C308="Tedarikçi",COUNTIF('Sabit giderler'!$A$2:$A$101,B308)&gt;0),"Plaka özmal listesinde, Tedarikçi seçilmiş",IF(AND(C308="Tedarikçi",COUNT(J308,L308)&gt;0),"Tedarikçi işinde yakıt ya da sürücü yazılı",IF(AND(C308="Özmal",ISNUMBER(N308)),"Özmal işte tedarikçiye ödenen yazılı",IF(R308="","Km yazılmadı",""))))))))))))</f>
        <v/>
      </c>
    </row>
    <row r="309">
      <c r="A309" s="3" t="n"/>
      <c r="B309" s="4" t="n"/>
      <c r="C309" s="4" t="n"/>
      <c r="D309" s="4" t="n"/>
      <c r="E309" s="4" t="n"/>
      <c r="F309" s="4" t="n"/>
      <c r="G309" s="5" t="n"/>
      <c r="H309" s="5" t="n"/>
      <c r="I309" s="6" t="n"/>
      <c r="J309" s="6" t="n"/>
      <c r="K309" s="6" t="n"/>
      <c r="L309" s="6" t="n"/>
      <c r="M309" s="6" t="n"/>
      <c r="N309" s="6" t="n"/>
      <c r="O309" s="4" t="n"/>
      <c r="P309" s="6">
        <f>IF(COUNT(J309:N309)=0,"",SUM(J309:N309))</f>
        <v/>
      </c>
      <c r="Q309" s="6">
        <f>IF(OR(NOT(ISNUMBER(A309)),B309="",AND(C309&lt;&gt;"Özmal",C309&lt;&gt;"Tedarikçi"),NOT(ISNUMBER(I309)),AND(C309="Tedarikçi",NOT(ISNUMBER(N309))),P309=""),"",I309-P309)</f>
        <v/>
      </c>
      <c r="R309" s="5">
        <f>IF(COUNT(G309:H309)=0,"",SUM(G309:H309))</f>
        <v/>
      </c>
      <c r="S309" s="6">
        <f>IF(OR(Q309="",R309="",R309=0),"",I309/R309)</f>
        <v/>
      </c>
      <c r="T309" s="4">
        <f>IF(COUNTA(A309:O309)=0,"",IF(NOT(ISNUMBER(A309)),"Hesaba girmedi: tarih yok",IF(B309="","Hesaba girmedi: plaka yok",IF(AND(C309&lt;&gt;"Özmal",C309&lt;&gt;"Tedarikçi"),"Hesaba girmedi: mülkiyet seçilmedi",IF(NOT(ISNUMBER(I309)),"Hesaba girmedi: navlun yok",IF(AND(C309="Tedarikçi",NOT(ISNUMBER(N309))),"Hesaba girmedi: tedarikçiye ödenen yok",IF(P309="","Hesaba girmedi: gider yok",IF(AND(C309="Özmal",COUNTIF('Sabit giderler'!$A$2:$A$101,B309)=0),"Plaka Sabit giderler'de yok",IF(AND(C309="Tedarikçi",COUNTIF('Sabit giderler'!$A$2:$A$101,B309)&gt;0),"Plaka özmal listesinde, Tedarikçi seçilmiş",IF(AND(C309="Tedarikçi",COUNT(J309,L309)&gt;0),"Tedarikçi işinde yakıt ya da sürücü yazılı",IF(AND(C309="Özmal",ISNUMBER(N309)),"Özmal işte tedarikçiye ödenen yazılı",IF(R309="","Km yazılmadı",""))))))))))))</f>
        <v/>
      </c>
    </row>
    <row r="310">
      <c r="A310" s="3" t="n"/>
      <c r="B310" s="4" t="n"/>
      <c r="C310" s="4" t="n"/>
      <c r="D310" s="4" t="n"/>
      <c r="E310" s="4" t="n"/>
      <c r="F310" s="4" t="n"/>
      <c r="G310" s="5" t="n"/>
      <c r="H310" s="5" t="n"/>
      <c r="I310" s="6" t="n"/>
      <c r="J310" s="6" t="n"/>
      <c r="K310" s="6" t="n"/>
      <c r="L310" s="6" t="n"/>
      <c r="M310" s="6" t="n"/>
      <c r="N310" s="6" t="n"/>
      <c r="O310" s="4" t="n"/>
      <c r="P310" s="6">
        <f>IF(COUNT(J310:N310)=0,"",SUM(J310:N310))</f>
        <v/>
      </c>
      <c r="Q310" s="6">
        <f>IF(OR(NOT(ISNUMBER(A310)),B310="",AND(C310&lt;&gt;"Özmal",C310&lt;&gt;"Tedarikçi"),NOT(ISNUMBER(I310)),AND(C310="Tedarikçi",NOT(ISNUMBER(N310))),P310=""),"",I310-P310)</f>
        <v/>
      </c>
      <c r="R310" s="5">
        <f>IF(COUNT(G310:H310)=0,"",SUM(G310:H310))</f>
        <v/>
      </c>
      <c r="S310" s="6">
        <f>IF(OR(Q310="",R310="",R310=0),"",I310/R310)</f>
        <v/>
      </c>
      <c r="T310" s="4">
        <f>IF(COUNTA(A310:O310)=0,"",IF(NOT(ISNUMBER(A310)),"Hesaba girmedi: tarih yok",IF(B310="","Hesaba girmedi: plaka yok",IF(AND(C310&lt;&gt;"Özmal",C310&lt;&gt;"Tedarikçi"),"Hesaba girmedi: mülkiyet seçilmedi",IF(NOT(ISNUMBER(I310)),"Hesaba girmedi: navlun yok",IF(AND(C310="Tedarikçi",NOT(ISNUMBER(N310))),"Hesaba girmedi: tedarikçiye ödenen yok",IF(P310="","Hesaba girmedi: gider yok",IF(AND(C310="Özmal",COUNTIF('Sabit giderler'!$A$2:$A$101,B310)=0),"Plaka Sabit giderler'de yok",IF(AND(C310="Tedarikçi",COUNTIF('Sabit giderler'!$A$2:$A$101,B310)&gt;0),"Plaka özmal listesinde, Tedarikçi seçilmiş",IF(AND(C310="Tedarikçi",COUNT(J310,L310)&gt;0),"Tedarikçi işinde yakıt ya da sürücü yazılı",IF(AND(C310="Özmal",ISNUMBER(N310)),"Özmal işte tedarikçiye ödenen yazılı",IF(R310="","Km yazılmadı",""))))))))))))</f>
        <v/>
      </c>
    </row>
    <row r="311">
      <c r="A311" s="3" t="n"/>
      <c r="B311" s="4" t="n"/>
      <c r="C311" s="4" t="n"/>
      <c r="D311" s="4" t="n"/>
      <c r="E311" s="4" t="n"/>
      <c r="F311" s="4" t="n"/>
      <c r="G311" s="5" t="n"/>
      <c r="H311" s="5" t="n"/>
      <c r="I311" s="6" t="n"/>
      <c r="J311" s="6" t="n"/>
      <c r="K311" s="6" t="n"/>
      <c r="L311" s="6" t="n"/>
      <c r="M311" s="6" t="n"/>
      <c r="N311" s="6" t="n"/>
      <c r="O311" s="4" t="n"/>
      <c r="P311" s="6">
        <f>IF(COUNT(J311:N311)=0,"",SUM(J311:N311))</f>
        <v/>
      </c>
      <c r="Q311" s="6">
        <f>IF(OR(NOT(ISNUMBER(A311)),B311="",AND(C311&lt;&gt;"Özmal",C311&lt;&gt;"Tedarikçi"),NOT(ISNUMBER(I311)),AND(C311="Tedarikçi",NOT(ISNUMBER(N311))),P311=""),"",I311-P311)</f>
        <v/>
      </c>
      <c r="R311" s="5">
        <f>IF(COUNT(G311:H311)=0,"",SUM(G311:H311))</f>
        <v/>
      </c>
      <c r="S311" s="6">
        <f>IF(OR(Q311="",R311="",R311=0),"",I311/R311)</f>
        <v/>
      </c>
      <c r="T311" s="4">
        <f>IF(COUNTA(A311:O311)=0,"",IF(NOT(ISNUMBER(A311)),"Hesaba girmedi: tarih yok",IF(B311="","Hesaba girmedi: plaka yok",IF(AND(C311&lt;&gt;"Özmal",C311&lt;&gt;"Tedarikçi"),"Hesaba girmedi: mülkiyet seçilmedi",IF(NOT(ISNUMBER(I311)),"Hesaba girmedi: navlun yok",IF(AND(C311="Tedarikçi",NOT(ISNUMBER(N311))),"Hesaba girmedi: tedarikçiye ödenen yok",IF(P311="","Hesaba girmedi: gider yok",IF(AND(C311="Özmal",COUNTIF('Sabit giderler'!$A$2:$A$101,B311)=0),"Plaka Sabit giderler'de yok",IF(AND(C311="Tedarikçi",COUNTIF('Sabit giderler'!$A$2:$A$101,B311)&gt;0),"Plaka özmal listesinde, Tedarikçi seçilmiş",IF(AND(C311="Tedarikçi",COUNT(J311,L311)&gt;0),"Tedarikçi işinde yakıt ya da sürücü yazılı",IF(AND(C311="Özmal",ISNUMBER(N311)),"Özmal işte tedarikçiye ödenen yazılı",IF(R311="","Km yazılmadı",""))))))))))))</f>
        <v/>
      </c>
    </row>
    <row r="312">
      <c r="A312" s="3" t="n"/>
      <c r="B312" s="4" t="n"/>
      <c r="C312" s="4" t="n"/>
      <c r="D312" s="4" t="n"/>
      <c r="E312" s="4" t="n"/>
      <c r="F312" s="4" t="n"/>
      <c r="G312" s="5" t="n"/>
      <c r="H312" s="5" t="n"/>
      <c r="I312" s="6" t="n"/>
      <c r="J312" s="6" t="n"/>
      <c r="K312" s="6" t="n"/>
      <c r="L312" s="6" t="n"/>
      <c r="M312" s="6" t="n"/>
      <c r="N312" s="6" t="n"/>
      <c r="O312" s="4" t="n"/>
      <c r="P312" s="6">
        <f>IF(COUNT(J312:N312)=0,"",SUM(J312:N312))</f>
        <v/>
      </c>
      <c r="Q312" s="6">
        <f>IF(OR(NOT(ISNUMBER(A312)),B312="",AND(C312&lt;&gt;"Özmal",C312&lt;&gt;"Tedarikçi"),NOT(ISNUMBER(I312)),AND(C312="Tedarikçi",NOT(ISNUMBER(N312))),P312=""),"",I312-P312)</f>
        <v/>
      </c>
      <c r="R312" s="5">
        <f>IF(COUNT(G312:H312)=0,"",SUM(G312:H312))</f>
        <v/>
      </c>
      <c r="S312" s="6">
        <f>IF(OR(Q312="",R312="",R312=0),"",I312/R312)</f>
        <v/>
      </c>
      <c r="T312" s="4">
        <f>IF(COUNTA(A312:O312)=0,"",IF(NOT(ISNUMBER(A312)),"Hesaba girmedi: tarih yok",IF(B312="","Hesaba girmedi: plaka yok",IF(AND(C312&lt;&gt;"Özmal",C312&lt;&gt;"Tedarikçi"),"Hesaba girmedi: mülkiyet seçilmedi",IF(NOT(ISNUMBER(I312)),"Hesaba girmedi: navlun yok",IF(AND(C312="Tedarikçi",NOT(ISNUMBER(N312))),"Hesaba girmedi: tedarikçiye ödenen yok",IF(P312="","Hesaba girmedi: gider yok",IF(AND(C312="Özmal",COUNTIF('Sabit giderler'!$A$2:$A$101,B312)=0),"Plaka Sabit giderler'de yok",IF(AND(C312="Tedarikçi",COUNTIF('Sabit giderler'!$A$2:$A$101,B312)&gt;0),"Plaka özmal listesinde, Tedarikçi seçilmiş",IF(AND(C312="Tedarikçi",COUNT(J312,L312)&gt;0),"Tedarikçi işinde yakıt ya da sürücü yazılı",IF(AND(C312="Özmal",ISNUMBER(N312)),"Özmal işte tedarikçiye ödenen yazılı",IF(R312="","Km yazılmadı",""))))))))))))</f>
        <v/>
      </c>
    </row>
    <row r="313">
      <c r="A313" s="3" t="n"/>
      <c r="B313" s="4" t="n"/>
      <c r="C313" s="4" t="n"/>
      <c r="D313" s="4" t="n"/>
      <c r="E313" s="4" t="n"/>
      <c r="F313" s="4" t="n"/>
      <c r="G313" s="5" t="n"/>
      <c r="H313" s="5" t="n"/>
      <c r="I313" s="6" t="n"/>
      <c r="J313" s="6" t="n"/>
      <c r="K313" s="6" t="n"/>
      <c r="L313" s="6" t="n"/>
      <c r="M313" s="6" t="n"/>
      <c r="N313" s="6" t="n"/>
      <c r="O313" s="4" t="n"/>
      <c r="P313" s="6">
        <f>IF(COUNT(J313:N313)=0,"",SUM(J313:N313))</f>
        <v/>
      </c>
      <c r="Q313" s="6">
        <f>IF(OR(NOT(ISNUMBER(A313)),B313="",AND(C313&lt;&gt;"Özmal",C313&lt;&gt;"Tedarikçi"),NOT(ISNUMBER(I313)),AND(C313="Tedarikçi",NOT(ISNUMBER(N313))),P313=""),"",I313-P313)</f>
        <v/>
      </c>
      <c r="R313" s="5">
        <f>IF(COUNT(G313:H313)=0,"",SUM(G313:H313))</f>
        <v/>
      </c>
      <c r="S313" s="6">
        <f>IF(OR(Q313="",R313="",R313=0),"",I313/R313)</f>
        <v/>
      </c>
      <c r="T313" s="4">
        <f>IF(COUNTA(A313:O313)=0,"",IF(NOT(ISNUMBER(A313)),"Hesaba girmedi: tarih yok",IF(B313="","Hesaba girmedi: plaka yok",IF(AND(C313&lt;&gt;"Özmal",C313&lt;&gt;"Tedarikçi"),"Hesaba girmedi: mülkiyet seçilmedi",IF(NOT(ISNUMBER(I313)),"Hesaba girmedi: navlun yok",IF(AND(C313="Tedarikçi",NOT(ISNUMBER(N313))),"Hesaba girmedi: tedarikçiye ödenen yok",IF(P313="","Hesaba girmedi: gider yok",IF(AND(C313="Özmal",COUNTIF('Sabit giderler'!$A$2:$A$101,B313)=0),"Plaka Sabit giderler'de yok",IF(AND(C313="Tedarikçi",COUNTIF('Sabit giderler'!$A$2:$A$101,B313)&gt;0),"Plaka özmal listesinde, Tedarikçi seçilmiş",IF(AND(C313="Tedarikçi",COUNT(J313,L313)&gt;0),"Tedarikçi işinde yakıt ya da sürücü yazılı",IF(AND(C313="Özmal",ISNUMBER(N313)),"Özmal işte tedarikçiye ödenen yazılı",IF(R313="","Km yazılmadı",""))))))))))))</f>
        <v/>
      </c>
    </row>
    <row r="314">
      <c r="A314" s="3" t="n"/>
      <c r="B314" s="4" t="n"/>
      <c r="C314" s="4" t="n"/>
      <c r="D314" s="4" t="n"/>
      <c r="E314" s="4" t="n"/>
      <c r="F314" s="4" t="n"/>
      <c r="G314" s="5" t="n"/>
      <c r="H314" s="5" t="n"/>
      <c r="I314" s="6" t="n"/>
      <c r="J314" s="6" t="n"/>
      <c r="K314" s="6" t="n"/>
      <c r="L314" s="6" t="n"/>
      <c r="M314" s="6" t="n"/>
      <c r="N314" s="6" t="n"/>
      <c r="O314" s="4" t="n"/>
      <c r="P314" s="6">
        <f>IF(COUNT(J314:N314)=0,"",SUM(J314:N314))</f>
        <v/>
      </c>
      <c r="Q314" s="6">
        <f>IF(OR(NOT(ISNUMBER(A314)),B314="",AND(C314&lt;&gt;"Özmal",C314&lt;&gt;"Tedarikçi"),NOT(ISNUMBER(I314)),AND(C314="Tedarikçi",NOT(ISNUMBER(N314))),P314=""),"",I314-P314)</f>
        <v/>
      </c>
      <c r="R314" s="5">
        <f>IF(COUNT(G314:H314)=0,"",SUM(G314:H314))</f>
        <v/>
      </c>
      <c r="S314" s="6">
        <f>IF(OR(Q314="",R314="",R314=0),"",I314/R314)</f>
        <v/>
      </c>
      <c r="T314" s="4">
        <f>IF(COUNTA(A314:O314)=0,"",IF(NOT(ISNUMBER(A314)),"Hesaba girmedi: tarih yok",IF(B314="","Hesaba girmedi: plaka yok",IF(AND(C314&lt;&gt;"Özmal",C314&lt;&gt;"Tedarikçi"),"Hesaba girmedi: mülkiyet seçilmedi",IF(NOT(ISNUMBER(I314)),"Hesaba girmedi: navlun yok",IF(AND(C314="Tedarikçi",NOT(ISNUMBER(N314))),"Hesaba girmedi: tedarikçiye ödenen yok",IF(P314="","Hesaba girmedi: gider yok",IF(AND(C314="Özmal",COUNTIF('Sabit giderler'!$A$2:$A$101,B314)=0),"Plaka Sabit giderler'de yok",IF(AND(C314="Tedarikçi",COUNTIF('Sabit giderler'!$A$2:$A$101,B314)&gt;0),"Plaka özmal listesinde, Tedarikçi seçilmiş",IF(AND(C314="Tedarikçi",COUNT(J314,L314)&gt;0),"Tedarikçi işinde yakıt ya da sürücü yazılı",IF(AND(C314="Özmal",ISNUMBER(N314)),"Özmal işte tedarikçiye ödenen yazılı",IF(R314="","Km yazılmadı",""))))))))))))</f>
        <v/>
      </c>
    </row>
    <row r="315">
      <c r="A315" s="3" t="n"/>
      <c r="B315" s="4" t="n"/>
      <c r="C315" s="4" t="n"/>
      <c r="D315" s="4" t="n"/>
      <c r="E315" s="4" t="n"/>
      <c r="F315" s="4" t="n"/>
      <c r="G315" s="5" t="n"/>
      <c r="H315" s="5" t="n"/>
      <c r="I315" s="6" t="n"/>
      <c r="J315" s="6" t="n"/>
      <c r="K315" s="6" t="n"/>
      <c r="L315" s="6" t="n"/>
      <c r="M315" s="6" t="n"/>
      <c r="N315" s="6" t="n"/>
      <c r="O315" s="4" t="n"/>
      <c r="P315" s="6">
        <f>IF(COUNT(J315:N315)=0,"",SUM(J315:N315))</f>
        <v/>
      </c>
      <c r="Q315" s="6">
        <f>IF(OR(NOT(ISNUMBER(A315)),B315="",AND(C315&lt;&gt;"Özmal",C315&lt;&gt;"Tedarikçi"),NOT(ISNUMBER(I315)),AND(C315="Tedarikçi",NOT(ISNUMBER(N315))),P315=""),"",I315-P315)</f>
        <v/>
      </c>
      <c r="R315" s="5">
        <f>IF(COUNT(G315:H315)=0,"",SUM(G315:H315))</f>
        <v/>
      </c>
      <c r="S315" s="6">
        <f>IF(OR(Q315="",R315="",R315=0),"",I315/R315)</f>
        <v/>
      </c>
      <c r="T315" s="4">
        <f>IF(COUNTA(A315:O315)=0,"",IF(NOT(ISNUMBER(A315)),"Hesaba girmedi: tarih yok",IF(B315="","Hesaba girmedi: plaka yok",IF(AND(C315&lt;&gt;"Özmal",C315&lt;&gt;"Tedarikçi"),"Hesaba girmedi: mülkiyet seçilmedi",IF(NOT(ISNUMBER(I315)),"Hesaba girmedi: navlun yok",IF(AND(C315="Tedarikçi",NOT(ISNUMBER(N315))),"Hesaba girmedi: tedarikçiye ödenen yok",IF(P315="","Hesaba girmedi: gider yok",IF(AND(C315="Özmal",COUNTIF('Sabit giderler'!$A$2:$A$101,B315)=0),"Plaka Sabit giderler'de yok",IF(AND(C315="Tedarikçi",COUNTIF('Sabit giderler'!$A$2:$A$101,B315)&gt;0),"Plaka özmal listesinde, Tedarikçi seçilmiş",IF(AND(C315="Tedarikçi",COUNT(J315,L315)&gt;0),"Tedarikçi işinde yakıt ya da sürücü yazılı",IF(AND(C315="Özmal",ISNUMBER(N315)),"Özmal işte tedarikçiye ödenen yazılı",IF(R315="","Km yazılmadı",""))))))))))))</f>
        <v/>
      </c>
    </row>
    <row r="316">
      <c r="A316" s="3" t="n"/>
      <c r="B316" s="4" t="n"/>
      <c r="C316" s="4" t="n"/>
      <c r="D316" s="4" t="n"/>
      <c r="E316" s="4" t="n"/>
      <c r="F316" s="4" t="n"/>
      <c r="G316" s="5" t="n"/>
      <c r="H316" s="5" t="n"/>
      <c r="I316" s="6" t="n"/>
      <c r="J316" s="6" t="n"/>
      <c r="K316" s="6" t="n"/>
      <c r="L316" s="6" t="n"/>
      <c r="M316" s="6" t="n"/>
      <c r="N316" s="6" t="n"/>
      <c r="O316" s="4" t="n"/>
      <c r="P316" s="6">
        <f>IF(COUNT(J316:N316)=0,"",SUM(J316:N316))</f>
        <v/>
      </c>
      <c r="Q316" s="6">
        <f>IF(OR(NOT(ISNUMBER(A316)),B316="",AND(C316&lt;&gt;"Özmal",C316&lt;&gt;"Tedarikçi"),NOT(ISNUMBER(I316)),AND(C316="Tedarikçi",NOT(ISNUMBER(N316))),P316=""),"",I316-P316)</f>
        <v/>
      </c>
      <c r="R316" s="5">
        <f>IF(COUNT(G316:H316)=0,"",SUM(G316:H316))</f>
        <v/>
      </c>
      <c r="S316" s="6">
        <f>IF(OR(Q316="",R316="",R316=0),"",I316/R316)</f>
        <v/>
      </c>
      <c r="T316" s="4">
        <f>IF(COUNTA(A316:O316)=0,"",IF(NOT(ISNUMBER(A316)),"Hesaba girmedi: tarih yok",IF(B316="","Hesaba girmedi: plaka yok",IF(AND(C316&lt;&gt;"Özmal",C316&lt;&gt;"Tedarikçi"),"Hesaba girmedi: mülkiyet seçilmedi",IF(NOT(ISNUMBER(I316)),"Hesaba girmedi: navlun yok",IF(AND(C316="Tedarikçi",NOT(ISNUMBER(N316))),"Hesaba girmedi: tedarikçiye ödenen yok",IF(P316="","Hesaba girmedi: gider yok",IF(AND(C316="Özmal",COUNTIF('Sabit giderler'!$A$2:$A$101,B316)=0),"Plaka Sabit giderler'de yok",IF(AND(C316="Tedarikçi",COUNTIF('Sabit giderler'!$A$2:$A$101,B316)&gt;0),"Plaka özmal listesinde, Tedarikçi seçilmiş",IF(AND(C316="Tedarikçi",COUNT(J316,L316)&gt;0),"Tedarikçi işinde yakıt ya da sürücü yazılı",IF(AND(C316="Özmal",ISNUMBER(N316)),"Özmal işte tedarikçiye ödenen yazılı",IF(R316="","Km yazılmadı",""))))))))))))</f>
        <v/>
      </c>
    </row>
    <row r="317">
      <c r="A317" s="3" t="n"/>
      <c r="B317" s="4" t="n"/>
      <c r="C317" s="4" t="n"/>
      <c r="D317" s="4" t="n"/>
      <c r="E317" s="4" t="n"/>
      <c r="F317" s="4" t="n"/>
      <c r="G317" s="5" t="n"/>
      <c r="H317" s="5" t="n"/>
      <c r="I317" s="6" t="n"/>
      <c r="J317" s="6" t="n"/>
      <c r="K317" s="6" t="n"/>
      <c r="L317" s="6" t="n"/>
      <c r="M317" s="6" t="n"/>
      <c r="N317" s="6" t="n"/>
      <c r="O317" s="4" t="n"/>
      <c r="P317" s="6">
        <f>IF(COUNT(J317:N317)=0,"",SUM(J317:N317))</f>
        <v/>
      </c>
      <c r="Q317" s="6">
        <f>IF(OR(NOT(ISNUMBER(A317)),B317="",AND(C317&lt;&gt;"Özmal",C317&lt;&gt;"Tedarikçi"),NOT(ISNUMBER(I317)),AND(C317="Tedarikçi",NOT(ISNUMBER(N317))),P317=""),"",I317-P317)</f>
        <v/>
      </c>
      <c r="R317" s="5">
        <f>IF(COUNT(G317:H317)=0,"",SUM(G317:H317))</f>
        <v/>
      </c>
      <c r="S317" s="6">
        <f>IF(OR(Q317="",R317="",R317=0),"",I317/R317)</f>
        <v/>
      </c>
      <c r="T317" s="4">
        <f>IF(COUNTA(A317:O317)=0,"",IF(NOT(ISNUMBER(A317)),"Hesaba girmedi: tarih yok",IF(B317="","Hesaba girmedi: plaka yok",IF(AND(C317&lt;&gt;"Özmal",C317&lt;&gt;"Tedarikçi"),"Hesaba girmedi: mülkiyet seçilmedi",IF(NOT(ISNUMBER(I317)),"Hesaba girmedi: navlun yok",IF(AND(C317="Tedarikçi",NOT(ISNUMBER(N317))),"Hesaba girmedi: tedarikçiye ödenen yok",IF(P317="","Hesaba girmedi: gider yok",IF(AND(C317="Özmal",COUNTIF('Sabit giderler'!$A$2:$A$101,B317)=0),"Plaka Sabit giderler'de yok",IF(AND(C317="Tedarikçi",COUNTIF('Sabit giderler'!$A$2:$A$101,B317)&gt;0),"Plaka özmal listesinde, Tedarikçi seçilmiş",IF(AND(C317="Tedarikçi",COUNT(J317,L317)&gt;0),"Tedarikçi işinde yakıt ya da sürücü yazılı",IF(AND(C317="Özmal",ISNUMBER(N317)),"Özmal işte tedarikçiye ödenen yazılı",IF(R317="","Km yazılmadı",""))))))))))))</f>
        <v/>
      </c>
    </row>
    <row r="318">
      <c r="A318" s="3" t="n"/>
      <c r="B318" s="4" t="n"/>
      <c r="C318" s="4" t="n"/>
      <c r="D318" s="4" t="n"/>
      <c r="E318" s="4" t="n"/>
      <c r="F318" s="4" t="n"/>
      <c r="G318" s="5" t="n"/>
      <c r="H318" s="5" t="n"/>
      <c r="I318" s="6" t="n"/>
      <c r="J318" s="6" t="n"/>
      <c r="K318" s="6" t="n"/>
      <c r="L318" s="6" t="n"/>
      <c r="M318" s="6" t="n"/>
      <c r="N318" s="6" t="n"/>
      <c r="O318" s="4" t="n"/>
      <c r="P318" s="6">
        <f>IF(COUNT(J318:N318)=0,"",SUM(J318:N318))</f>
        <v/>
      </c>
      <c r="Q318" s="6">
        <f>IF(OR(NOT(ISNUMBER(A318)),B318="",AND(C318&lt;&gt;"Özmal",C318&lt;&gt;"Tedarikçi"),NOT(ISNUMBER(I318)),AND(C318="Tedarikçi",NOT(ISNUMBER(N318))),P318=""),"",I318-P318)</f>
        <v/>
      </c>
      <c r="R318" s="5">
        <f>IF(COUNT(G318:H318)=0,"",SUM(G318:H318))</f>
        <v/>
      </c>
      <c r="S318" s="6">
        <f>IF(OR(Q318="",R318="",R318=0),"",I318/R318)</f>
        <v/>
      </c>
      <c r="T318" s="4">
        <f>IF(COUNTA(A318:O318)=0,"",IF(NOT(ISNUMBER(A318)),"Hesaba girmedi: tarih yok",IF(B318="","Hesaba girmedi: plaka yok",IF(AND(C318&lt;&gt;"Özmal",C318&lt;&gt;"Tedarikçi"),"Hesaba girmedi: mülkiyet seçilmedi",IF(NOT(ISNUMBER(I318)),"Hesaba girmedi: navlun yok",IF(AND(C318="Tedarikçi",NOT(ISNUMBER(N318))),"Hesaba girmedi: tedarikçiye ödenen yok",IF(P318="","Hesaba girmedi: gider yok",IF(AND(C318="Özmal",COUNTIF('Sabit giderler'!$A$2:$A$101,B318)=0),"Plaka Sabit giderler'de yok",IF(AND(C318="Tedarikçi",COUNTIF('Sabit giderler'!$A$2:$A$101,B318)&gt;0),"Plaka özmal listesinde, Tedarikçi seçilmiş",IF(AND(C318="Tedarikçi",COUNT(J318,L318)&gt;0),"Tedarikçi işinde yakıt ya da sürücü yazılı",IF(AND(C318="Özmal",ISNUMBER(N318)),"Özmal işte tedarikçiye ödenen yazılı",IF(R318="","Km yazılmadı",""))))))))))))</f>
        <v/>
      </c>
    </row>
    <row r="319">
      <c r="A319" s="3" t="n"/>
      <c r="B319" s="4" t="n"/>
      <c r="C319" s="4" t="n"/>
      <c r="D319" s="4" t="n"/>
      <c r="E319" s="4" t="n"/>
      <c r="F319" s="4" t="n"/>
      <c r="G319" s="5" t="n"/>
      <c r="H319" s="5" t="n"/>
      <c r="I319" s="6" t="n"/>
      <c r="J319" s="6" t="n"/>
      <c r="K319" s="6" t="n"/>
      <c r="L319" s="6" t="n"/>
      <c r="M319" s="6" t="n"/>
      <c r="N319" s="6" t="n"/>
      <c r="O319" s="4" t="n"/>
      <c r="P319" s="6">
        <f>IF(COUNT(J319:N319)=0,"",SUM(J319:N319))</f>
        <v/>
      </c>
      <c r="Q319" s="6">
        <f>IF(OR(NOT(ISNUMBER(A319)),B319="",AND(C319&lt;&gt;"Özmal",C319&lt;&gt;"Tedarikçi"),NOT(ISNUMBER(I319)),AND(C319="Tedarikçi",NOT(ISNUMBER(N319))),P319=""),"",I319-P319)</f>
        <v/>
      </c>
      <c r="R319" s="5">
        <f>IF(COUNT(G319:H319)=0,"",SUM(G319:H319))</f>
        <v/>
      </c>
      <c r="S319" s="6">
        <f>IF(OR(Q319="",R319="",R319=0),"",I319/R319)</f>
        <v/>
      </c>
      <c r="T319" s="4">
        <f>IF(COUNTA(A319:O319)=0,"",IF(NOT(ISNUMBER(A319)),"Hesaba girmedi: tarih yok",IF(B319="","Hesaba girmedi: plaka yok",IF(AND(C319&lt;&gt;"Özmal",C319&lt;&gt;"Tedarikçi"),"Hesaba girmedi: mülkiyet seçilmedi",IF(NOT(ISNUMBER(I319)),"Hesaba girmedi: navlun yok",IF(AND(C319="Tedarikçi",NOT(ISNUMBER(N319))),"Hesaba girmedi: tedarikçiye ödenen yok",IF(P319="","Hesaba girmedi: gider yok",IF(AND(C319="Özmal",COUNTIF('Sabit giderler'!$A$2:$A$101,B319)=0),"Plaka Sabit giderler'de yok",IF(AND(C319="Tedarikçi",COUNTIF('Sabit giderler'!$A$2:$A$101,B319)&gt;0),"Plaka özmal listesinde, Tedarikçi seçilmiş",IF(AND(C319="Tedarikçi",COUNT(J319,L319)&gt;0),"Tedarikçi işinde yakıt ya da sürücü yazılı",IF(AND(C319="Özmal",ISNUMBER(N319)),"Özmal işte tedarikçiye ödenen yazılı",IF(R319="","Km yazılmadı",""))))))))))))</f>
        <v/>
      </c>
    </row>
    <row r="320">
      <c r="A320" s="3" t="n"/>
      <c r="B320" s="4" t="n"/>
      <c r="C320" s="4" t="n"/>
      <c r="D320" s="4" t="n"/>
      <c r="E320" s="4" t="n"/>
      <c r="F320" s="4" t="n"/>
      <c r="G320" s="5" t="n"/>
      <c r="H320" s="5" t="n"/>
      <c r="I320" s="6" t="n"/>
      <c r="J320" s="6" t="n"/>
      <c r="K320" s="6" t="n"/>
      <c r="L320" s="6" t="n"/>
      <c r="M320" s="6" t="n"/>
      <c r="N320" s="6" t="n"/>
      <c r="O320" s="4" t="n"/>
      <c r="P320" s="6">
        <f>IF(COUNT(J320:N320)=0,"",SUM(J320:N320))</f>
        <v/>
      </c>
      <c r="Q320" s="6">
        <f>IF(OR(NOT(ISNUMBER(A320)),B320="",AND(C320&lt;&gt;"Özmal",C320&lt;&gt;"Tedarikçi"),NOT(ISNUMBER(I320)),AND(C320="Tedarikçi",NOT(ISNUMBER(N320))),P320=""),"",I320-P320)</f>
        <v/>
      </c>
      <c r="R320" s="5">
        <f>IF(COUNT(G320:H320)=0,"",SUM(G320:H320))</f>
        <v/>
      </c>
      <c r="S320" s="6">
        <f>IF(OR(Q320="",R320="",R320=0),"",I320/R320)</f>
        <v/>
      </c>
      <c r="T320" s="4">
        <f>IF(COUNTA(A320:O320)=0,"",IF(NOT(ISNUMBER(A320)),"Hesaba girmedi: tarih yok",IF(B320="","Hesaba girmedi: plaka yok",IF(AND(C320&lt;&gt;"Özmal",C320&lt;&gt;"Tedarikçi"),"Hesaba girmedi: mülkiyet seçilmedi",IF(NOT(ISNUMBER(I320)),"Hesaba girmedi: navlun yok",IF(AND(C320="Tedarikçi",NOT(ISNUMBER(N320))),"Hesaba girmedi: tedarikçiye ödenen yok",IF(P320="","Hesaba girmedi: gider yok",IF(AND(C320="Özmal",COUNTIF('Sabit giderler'!$A$2:$A$101,B320)=0),"Plaka Sabit giderler'de yok",IF(AND(C320="Tedarikçi",COUNTIF('Sabit giderler'!$A$2:$A$101,B320)&gt;0),"Plaka özmal listesinde, Tedarikçi seçilmiş",IF(AND(C320="Tedarikçi",COUNT(J320,L320)&gt;0),"Tedarikçi işinde yakıt ya da sürücü yazılı",IF(AND(C320="Özmal",ISNUMBER(N320)),"Özmal işte tedarikçiye ödenen yazılı",IF(R320="","Km yazılmadı",""))))))))))))</f>
        <v/>
      </c>
    </row>
    <row r="321">
      <c r="A321" s="3" t="n"/>
      <c r="B321" s="4" t="n"/>
      <c r="C321" s="4" t="n"/>
      <c r="D321" s="4" t="n"/>
      <c r="E321" s="4" t="n"/>
      <c r="F321" s="4" t="n"/>
      <c r="G321" s="5" t="n"/>
      <c r="H321" s="5" t="n"/>
      <c r="I321" s="6" t="n"/>
      <c r="J321" s="6" t="n"/>
      <c r="K321" s="6" t="n"/>
      <c r="L321" s="6" t="n"/>
      <c r="M321" s="6" t="n"/>
      <c r="N321" s="6" t="n"/>
      <c r="O321" s="4" t="n"/>
      <c r="P321" s="6">
        <f>IF(COUNT(J321:N321)=0,"",SUM(J321:N321))</f>
        <v/>
      </c>
      <c r="Q321" s="6">
        <f>IF(OR(NOT(ISNUMBER(A321)),B321="",AND(C321&lt;&gt;"Özmal",C321&lt;&gt;"Tedarikçi"),NOT(ISNUMBER(I321)),AND(C321="Tedarikçi",NOT(ISNUMBER(N321))),P321=""),"",I321-P321)</f>
        <v/>
      </c>
      <c r="R321" s="5">
        <f>IF(COUNT(G321:H321)=0,"",SUM(G321:H321))</f>
        <v/>
      </c>
      <c r="S321" s="6">
        <f>IF(OR(Q321="",R321="",R321=0),"",I321/R321)</f>
        <v/>
      </c>
      <c r="T321" s="4">
        <f>IF(COUNTA(A321:O321)=0,"",IF(NOT(ISNUMBER(A321)),"Hesaba girmedi: tarih yok",IF(B321="","Hesaba girmedi: plaka yok",IF(AND(C321&lt;&gt;"Özmal",C321&lt;&gt;"Tedarikçi"),"Hesaba girmedi: mülkiyet seçilmedi",IF(NOT(ISNUMBER(I321)),"Hesaba girmedi: navlun yok",IF(AND(C321="Tedarikçi",NOT(ISNUMBER(N321))),"Hesaba girmedi: tedarikçiye ödenen yok",IF(P321="","Hesaba girmedi: gider yok",IF(AND(C321="Özmal",COUNTIF('Sabit giderler'!$A$2:$A$101,B321)=0),"Plaka Sabit giderler'de yok",IF(AND(C321="Tedarikçi",COUNTIF('Sabit giderler'!$A$2:$A$101,B321)&gt;0),"Plaka özmal listesinde, Tedarikçi seçilmiş",IF(AND(C321="Tedarikçi",COUNT(J321,L321)&gt;0),"Tedarikçi işinde yakıt ya da sürücü yazılı",IF(AND(C321="Özmal",ISNUMBER(N321)),"Özmal işte tedarikçiye ödenen yazılı",IF(R321="","Km yazılmadı",""))))))))))))</f>
        <v/>
      </c>
    </row>
    <row r="322">
      <c r="A322" s="3" t="n"/>
      <c r="B322" s="4" t="n"/>
      <c r="C322" s="4" t="n"/>
      <c r="D322" s="4" t="n"/>
      <c r="E322" s="4" t="n"/>
      <c r="F322" s="4" t="n"/>
      <c r="G322" s="5" t="n"/>
      <c r="H322" s="5" t="n"/>
      <c r="I322" s="6" t="n"/>
      <c r="J322" s="6" t="n"/>
      <c r="K322" s="6" t="n"/>
      <c r="L322" s="6" t="n"/>
      <c r="M322" s="6" t="n"/>
      <c r="N322" s="6" t="n"/>
      <c r="O322" s="4" t="n"/>
      <c r="P322" s="6">
        <f>IF(COUNT(J322:N322)=0,"",SUM(J322:N322))</f>
        <v/>
      </c>
      <c r="Q322" s="6">
        <f>IF(OR(NOT(ISNUMBER(A322)),B322="",AND(C322&lt;&gt;"Özmal",C322&lt;&gt;"Tedarikçi"),NOT(ISNUMBER(I322)),AND(C322="Tedarikçi",NOT(ISNUMBER(N322))),P322=""),"",I322-P322)</f>
        <v/>
      </c>
      <c r="R322" s="5">
        <f>IF(COUNT(G322:H322)=0,"",SUM(G322:H322))</f>
        <v/>
      </c>
      <c r="S322" s="6">
        <f>IF(OR(Q322="",R322="",R322=0),"",I322/R322)</f>
        <v/>
      </c>
      <c r="T322" s="4">
        <f>IF(COUNTA(A322:O322)=0,"",IF(NOT(ISNUMBER(A322)),"Hesaba girmedi: tarih yok",IF(B322="","Hesaba girmedi: plaka yok",IF(AND(C322&lt;&gt;"Özmal",C322&lt;&gt;"Tedarikçi"),"Hesaba girmedi: mülkiyet seçilmedi",IF(NOT(ISNUMBER(I322)),"Hesaba girmedi: navlun yok",IF(AND(C322="Tedarikçi",NOT(ISNUMBER(N322))),"Hesaba girmedi: tedarikçiye ödenen yok",IF(P322="","Hesaba girmedi: gider yok",IF(AND(C322="Özmal",COUNTIF('Sabit giderler'!$A$2:$A$101,B322)=0),"Plaka Sabit giderler'de yok",IF(AND(C322="Tedarikçi",COUNTIF('Sabit giderler'!$A$2:$A$101,B322)&gt;0),"Plaka özmal listesinde, Tedarikçi seçilmiş",IF(AND(C322="Tedarikçi",COUNT(J322,L322)&gt;0),"Tedarikçi işinde yakıt ya da sürücü yazılı",IF(AND(C322="Özmal",ISNUMBER(N322)),"Özmal işte tedarikçiye ödenen yazılı",IF(R322="","Km yazılmadı",""))))))))))))</f>
        <v/>
      </c>
    </row>
    <row r="323">
      <c r="A323" s="3" t="n"/>
      <c r="B323" s="4" t="n"/>
      <c r="C323" s="4" t="n"/>
      <c r="D323" s="4" t="n"/>
      <c r="E323" s="4" t="n"/>
      <c r="F323" s="4" t="n"/>
      <c r="G323" s="5" t="n"/>
      <c r="H323" s="5" t="n"/>
      <c r="I323" s="6" t="n"/>
      <c r="J323" s="6" t="n"/>
      <c r="K323" s="6" t="n"/>
      <c r="L323" s="6" t="n"/>
      <c r="M323" s="6" t="n"/>
      <c r="N323" s="6" t="n"/>
      <c r="O323" s="4" t="n"/>
      <c r="P323" s="6">
        <f>IF(COUNT(J323:N323)=0,"",SUM(J323:N323))</f>
        <v/>
      </c>
      <c r="Q323" s="6">
        <f>IF(OR(NOT(ISNUMBER(A323)),B323="",AND(C323&lt;&gt;"Özmal",C323&lt;&gt;"Tedarikçi"),NOT(ISNUMBER(I323)),AND(C323="Tedarikçi",NOT(ISNUMBER(N323))),P323=""),"",I323-P323)</f>
        <v/>
      </c>
      <c r="R323" s="5">
        <f>IF(COUNT(G323:H323)=0,"",SUM(G323:H323))</f>
        <v/>
      </c>
      <c r="S323" s="6">
        <f>IF(OR(Q323="",R323="",R323=0),"",I323/R323)</f>
        <v/>
      </c>
      <c r="T323" s="4">
        <f>IF(COUNTA(A323:O323)=0,"",IF(NOT(ISNUMBER(A323)),"Hesaba girmedi: tarih yok",IF(B323="","Hesaba girmedi: plaka yok",IF(AND(C323&lt;&gt;"Özmal",C323&lt;&gt;"Tedarikçi"),"Hesaba girmedi: mülkiyet seçilmedi",IF(NOT(ISNUMBER(I323)),"Hesaba girmedi: navlun yok",IF(AND(C323="Tedarikçi",NOT(ISNUMBER(N323))),"Hesaba girmedi: tedarikçiye ödenen yok",IF(P323="","Hesaba girmedi: gider yok",IF(AND(C323="Özmal",COUNTIF('Sabit giderler'!$A$2:$A$101,B323)=0),"Plaka Sabit giderler'de yok",IF(AND(C323="Tedarikçi",COUNTIF('Sabit giderler'!$A$2:$A$101,B323)&gt;0),"Plaka özmal listesinde, Tedarikçi seçilmiş",IF(AND(C323="Tedarikçi",COUNT(J323,L323)&gt;0),"Tedarikçi işinde yakıt ya da sürücü yazılı",IF(AND(C323="Özmal",ISNUMBER(N323)),"Özmal işte tedarikçiye ödenen yazılı",IF(R323="","Km yazılmadı",""))))))))))))</f>
        <v/>
      </c>
    </row>
    <row r="324">
      <c r="A324" s="3" t="n"/>
      <c r="B324" s="4" t="n"/>
      <c r="C324" s="4" t="n"/>
      <c r="D324" s="4" t="n"/>
      <c r="E324" s="4" t="n"/>
      <c r="F324" s="4" t="n"/>
      <c r="G324" s="5" t="n"/>
      <c r="H324" s="5" t="n"/>
      <c r="I324" s="6" t="n"/>
      <c r="J324" s="6" t="n"/>
      <c r="K324" s="6" t="n"/>
      <c r="L324" s="6" t="n"/>
      <c r="M324" s="6" t="n"/>
      <c r="N324" s="6" t="n"/>
      <c r="O324" s="4" t="n"/>
      <c r="P324" s="6">
        <f>IF(COUNT(J324:N324)=0,"",SUM(J324:N324))</f>
        <v/>
      </c>
      <c r="Q324" s="6">
        <f>IF(OR(NOT(ISNUMBER(A324)),B324="",AND(C324&lt;&gt;"Özmal",C324&lt;&gt;"Tedarikçi"),NOT(ISNUMBER(I324)),AND(C324="Tedarikçi",NOT(ISNUMBER(N324))),P324=""),"",I324-P324)</f>
        <v/>
      </c>
      <c r="R324" s="5">
        <f>IF(COUNT(G324:H324)=0,"",SUM(G324:H324))</f>
        <v/>
      </c>
      <c r="S324" s="6">
        <f>IF(OR(Q324="",R324="",R324=0),"",I324/R324)</f>
        <v/>
      </c>
      <c r="T324" s="4">
        <f>IF(COUNTA(A324:O324)=0,"",IF(NOT(ISNUMBER(A324)),"Hesaba girmedi: tarih yok",IF(B324="","Hesaba girmedi: plaka yok",IF(AND(C324&lt;&gt;"Özmal",C324&lt;&gt;"Tedarikçi"),"Hesaba girmedi: mülkiyet seçilmedi",IF(NOT(ISNUMBER(I324)),"Hesaba girmedi: navlun yok",IF(AND(C324="Tedarikçi",NOT(ISNUMBER(N324))),"Hesaba girmedi: tedarikçiye ödenen yok",IF(P324="","Hesaba girmedi: gider yok",IF(AND(C324="Özmal",COUNTIF('Sabit giderler'!$A$2:$A$101,B324)=0),"Plaka Sabit giderler'de yok",IF(AND(C324="Tedarikçi",COUNTIF('Sabit giderler'!$A$2:$A$101,B324)&gt;0),"Plaka özmal listesinde, Tedarikçi seçilmiş",IF(AND(C324="Tedarikçi",COUNT(J324,L324)&gt;0),"Tedarikçi işinde yakıt ya da sürücü yazılı",IF(AND(C324="Özmal",ISNUMBER(N324)),"Özmal işte tedarikçiye ödenen yazılı",IF(R324="","Km yazılmadı",""))))))))))))</f>
        <v/>
      </c>
    </row>
    <row r="325">
      <c r="A325" s="3" t="n"/>
      <c r="B325" s="4" t="n"/>
      <c r="C325" s="4" t="n"/>
      <c r="D325" s="4" t="n"/>
      <c r="E325" s="4" t="n"/>
      <c r="F325" s="4" t="n"/>
      <c r="G325" s="5" t="n"/>
      <c r="H325" s="5" t="n"/>
      <c r="I325" s="6" t="n"/>
      <c r="J325" s="6" t="n"/>
      <c r="K325" s="6" t="n"/>
      <c r="L325" s="6" t="n"/>
      <c r="M325" s="6" t="n"/>
      <c r="N325" s="6" t="n"/>
      <c r="O325" s="4" t="n"/>
      <c r="P325" s="6">
        <f>IF(COUNT(J325:N325)=0,"",SUM(J325:N325))</f>
        <v/>
      </c>
      <c r="Q325" s="6">
        <f>IF(OR(NOT(ISNUMBER(A325)),B325="",AND(C325&lt;&gt;"Özmal",C325&lt;&gt;"Tedarikçi"),NOT(ISNUMBER(I325)),AND(C325="Tedarikçi",NOT(ISNUMBER(N325))),P325=""),"",I325-P325)</f>
        <v/>
      </c>
      <c r="R325" s="5">
        <f>IF(COUNT(G325:H325)=0,"",SUM(G325:H325))</f>
        <v/>
      </c>
      <c r="S325" s="6">
        <f>IF(OR(Q325="",R325="",R325=0),"",I325/R325)</f>
        <v/>
      </c>
      <c r="T325" s="4">
        <f>IF(COUNTA(A325:O325)=0,"",IF(NOT(ISNUMBER(A325)),"Hesaba girmedi: tarih yok",IF(B325="","Hesaba girmedi: plaka yok",IF(AND(C325&lt;&gt;"Özmal",C325&lt;&gt;"Tedarikçi"),"Hesaba girmedi: mülkiyet seçilmedi",IF(NOT(ISNUMBER(I325)),"Hesaba girmedi: navlun yok",IF(AND(C325="Tedarikçi",NOT(ISNUMBER(N325))),"Hesaba girmedi: tedarikçiye ödenen yok",IF(P325="","Hesaba girmedi: gider yok",IF(AND(C325="Özmal",COUNTIF('Sabit giderler'!$A$2:$A$101,B325)=0),"Plaka Sabit giderler'de yok",IF(AND(C325="Tedarikçi",COUNTIF('Sabit giderler'!$A$2:$A$101,B325)&gt;0),"Plaka özmal listesinde, Tedarikçi seçilmiş",IF(AND(C325="Tedarikçi",COUNT(J325,L325)&gt;0),"Tedarikçi işinde yakıt ya da sürücü yazılı",IF(AND(C325="Özmal",ISNUMBER(N325)),"Özmal işte tedarikçiye ödenen yazılı",IF(R325="","Km yazılmadı",""))))))))))))</f>
        <v/>
      </c>
    </row>
    <row r="326">
      <c r="A326" s="3" t="n"/>
      <c r="B326" s="4" t="n"/>
      <c r="C326" s="4" t="n"/>
      <c r="D326" s="4" t="n"/>
      <c r="E326" s="4" t="n"/>
      <c r="F326" s="4" t="n"/>
      <c r="G326" s="5" t="n"/>
      <c r="H326" s="5" t="n"/>
      <c r="I326" s="6" t="n"/>
      <c r="J326" s="6" t="n"/>
      <c r="K326" s="6" t="n"/>
      <c r="L326" s="6" t="n"/>
      <c r="M326" s="6" t="n"/>
      <c r="N326" s="6" t="n"/>
      <c r="O326" s="4" t="n"/>
      <c r="P326" s="6">
        <f>IF(COUNT(J326:N326)=0,"",SUM(J326:N326))</f>
        <v/>
      </c>
      <c r="Q326" s="6">
        <f>IF(OR(NOT(ISNUMBER(A326)),B326="",AND(C326&lt;&gt;"Özmal",C326&lt;&gt;"Tedarikçi"),NOT(ISNUMBER(I326)),AND(C326="Tedarikçi",NOT(ISNUMBER(N326))),P326=""),"",I326-P326)</f>
        <v/>
      </c>
      <c r="R326" s="5">
        <f>IF(COUNT(G326:H326)=0,"",SUM(G326:H326))</f>
        <v/>
      </c>
      <c r="S326" s="6">
        <f>IF(OR(Q326="",R326="",R326=0),"",I326/R326)</f>
        <v/>
      </c>
      <c r="T326" s="4">
        <f>IF(COUNTA(A326:O326)=0,"",IF(NOT(ISNUMBER(A326)),"Hesaba girmedi: tarih yok",IF(B326="","Hesaba girmedi: plaka yok",IF(AND(C326&lt;&gt;"Özmal",C326&lt;&gt;"Tedarikçi"),"Hesaba girmedi: mülkiyet seçilmedi",IF(NOT(ISNUMBER(I326)),"Hesaba girmedi: navlun yok",IF(AND(C326="Tedarikçi",NOT(ISNUMBER(N326))),"Hesaba girmedi: tedarikçiye ödenen yok",IF(P326="","Hesaba girmedi: gider yok",IF(AND(C326="Özmal",COUNTIF('Sabit giderler'!$A$2:$A$101,B326)=0),"Plaka Sabit giderler'de yok",IF(AND(C326="Tedarikçi",COUNTIF('Sabit giderler'!$A$2:$A$101,B326)&gt;0),"Plaka özmal listesinde, Tedarikçi seçilmiş",IF(AND(C326="Tedarikçi",COUNT(J326,L326)&gt;0),"Tedarikçi işinde yakıt ya da sürücü yazılı",IF(AND(C326="Özmal",ISNUMBER(N326)),"Özmal işte tedarikçiye ödenen yazılı",IF(R326="","Km yazılmadı",""))))))))))))</f>
        <v/>
      </c>
    </row>
    <row r="327">
      <c r="A327" s="3" t="n"/>
      <c r="B327" s="4" t="n"/>
      <c r="C327" s="4" t="n"/>
      <c r="D327" s="4" t="n"/>
      <c r="E327" s="4" t="n"/>
      <c r="F327" s="4" t="n"/>
      <c r="G327" s="5" t="n"/>
      <c r="H327" s="5" t="n"/>
      <c r="I327" s="6" t="n"/>
      <c r="J327" s="6" t="n"/>
      <c r="K327" s="6" t="n"/>
      <c r="L327" s="6" t="n"/>
      <c r="M327" s="6" t="n"/>
      <c r="N327" s="6" t="n"/>
      <c r="O327" s="4" t="n"/>
      <c r="P327" s="6">
        <f>IF(COUNT(J327:N327)=0,"",SUM(J327:N327))</f>
        <v/>
      </c>
      <c r="Q327" s="6">
        <f>IF(OR(NOT(ISNUMBER(A327)),B327="",AND(C327&lt;&gt;"Özmal",C327&lt;&gt;"Tedarikçi"),NOT(ISNUMBER(I327)),AND(C327="Tedarikçi",NOT(ISNUMBER(N327))),P327=""),"",I327-P327)</f>
        <v/>
      </c>
      <c r="R327" s="5">
        <f>IF(COUNT(G327:H327)=0,"",SUM(G327:H327))</f>
        <v/>
      </c>
      <c r="S327" s="6">
        <f>IF(OR(Q327="",R327="",R327=0),"",I327/R327)</f>
        <v/>
      </c>
      <c r="T327" s="4">
        <f>IF(COUNTA(A327:O327)=0,"",IF(NOT(ISNUMBER(A327)),"Hesaba girmedi: tarih yok",IF(B327="","Hesaba girmedi: plaka yok",IF(AND(C327&lt;&gt;"Özmal",C327&lt;&gt;"Tedarikçi"),"Hesaba girmedi: mülkiyet seçilmedi",IF(NOT(ISNUMBER(I327)),"Hesaba girmedi: navlun yok",IF(AND(C327="Tedarikçi",NOT(ISNUMBER(N327))),"Hesaba girmedi: tedarikçiye ödenen yok",IF(P327="","Hesaba girmedi: gider yok",IF(AND(C327="Özmal",COUNTIF('Sabit giderler'!$A$2:$A$101,B327)=0),"Plaka Sabit giderler'de yok",IF(AND(C327="Tedarikçi",COUNTIF('Sabit giderler'!$A$2:$A$101,B327)&gt;0),"Plaka özmal listesinde, Tedarikçi seçilmiş",IF(AND(C327="Tedarikçi",COUNT(J327,L327)&gt;0),"Tedarikçi işinde yakıt ya da sürücü yazılı",IF(AND(C327="Özmal",ISNUMBER(N327)),"Özmal işte tedarikçiye ödenen yazılı",IF(R327="","Km yazılmadı",""))))))))))))</f>
        <v/>
      </c>
    </row>
    <row r="328">
      <c r="A328" s="3" t="n"/>
      <c r="B328" s="4" t="n"/>
      <c r="C328" s="4" t="n"/>
      <c r="D328" s="4" t="n"/>
      <c r="E328" s="4" t="n"/>
      <c r="F328" s="4" t="n"/>
      <c r="G328" s="5" t="n"/>
      <c r="H328" s="5" t="n"/>
      <c r="I328" s="6" t="n"/>
      <c r="J328" s="6" t="n"/>
      <c r="K328" s="6" t="n"/>
      <c r="L328" s="6" t="n"/>
      <c r="M328" s="6" t="n"/>
      <c r="N328" s="6" t="n"/>
      <c r="O328" s="4" t="n"/>
      <c r="P328" s="6">
        <f>IF(COUNT(J328:N328)=0,"",SUM(J328:N328))</f>
        <v/>
      </c>
      <c r="Q328" s="6">
        <f>IF(OR(NOT(ISNUMBER(A328)),B328="",AND(C328&lt;&gt;"Özmal",C328&lt;&gt;"Tedarikçi"),NOT(ISNUMBER(I328)),AND(C328="Tedarikçi",NOT(ISNUMBER(N328))),P328=""),"",I328-P328)</f>
        <v/>
      </c>
      <c r="R328" s="5">
        <f>IF(COUNT(G328:H328)=0,"",SUM(G328:H328))</f>
        <v/>
      </c>
      <c r="S328" s="6">
        <f>IF(OR(Q328="",R328="",R328=0),"",I328/R328)</f>
        <v/>
      </c>
      <c r="T328" s="4">
        <f>IF(COUNTA(A328:O328)=0,"",IF(NOT(ISNUMBER(A328)),"Hesaba girmedi: tarih yok",IF(B328="","Hesaba girmedi: plaka yok",IF(AND(C328&lt;&gt;"Özmal",C328&lt;&gt;"Tedarikçi"),"Hesaba girmedi: mülkiyet seçilmedi",IF(NOT(ISNUMBER(I328)),"Hesaba girmedi: navlun yok",IF(AND(C328="Tedarikçi",NOT(ISNUMBER(N328))),"Hesaba girmedi: tedarikçiye ödenen yok",IF(P328="","Hesaba girmedi: gider yok",IF(AND(C328="Özmal",COUNTIF('Sabit giderler'!$A$2:$A$101,B328)=0),"Plaka Sabit giderler'de yok",IF(AND(C328="Tedarikçi",COUNTIF('Sabit giderler'!$A$2:$A$101,B328)&gt;0),"Plaka özmal listesinde, Tedarikçi seçilmiş",IF(AND(C328="Tedarikçi",COUNT(J328,L328)&gt;0),"Tedarikçi işinde yakıt ya da sürücü yazılı",IF(AND(C328="Özmal",ISNUMBER(N328)),"Özmal işte tedarikçiye ödenen yazılı",IF(R328="","Km yazılmadı",""))))))))))))</f>
        <v/>
      </c>
    </row>
    <row r="329">
      <c r="A329" s="3" t="n"/>
      <c r="B329" s="4" t="n"/>
      <c r="C329" s="4" t="n"/>
      <c r="D329" s="4" t="n"/>
      <c r="E329" s="4" t="n"/>
      <c r="F329" s="4" t="n"/>
      <c r="G329" s="5" t="n"/>
      <c r="H329" s="5" t="n"/>
      <c r="I329" s="6" t="n"/>
      <c r="J329" s="6" t="n"/>
      <c r="K329" s="6" t="n"/>
      <c r="L329" s="6" t="n"/>
      <c r="M329" s="6" t="n"/>
      <c r="N329" s="6" t="n"/>
      <c r="O329" s="4" t="n"/>
      <c r="P329" s="6">
        <f>IF(COUNT(J329:N329)=0,"",SUM(J329:N329))</f>
        <v/>
      </c>
      <c r="Q329" s="6">
        <f>IF(OR(NOT(ISNUMBER(A329)),B329="",AND(C329&lt;&gt;"Özmal",C329&lt;&gt;"Tedarikçi"),NOT(ISNUMBER(I329)),AND(C329="Tedarikçi",NOT(ISNUMBER(N329))),P329=""),"",I329-P329)</f>
        <v/>
      </c>
      <c r="R329" s="5">
        <f>IF(COUNT(G329:H329)=0,"",SUM(G329:H329))</f>
        <v/>
      </c>
      <c r="S329" s="6">
        <f>IF(OR(Q329="",R329="",R329=0),"",I329/R329)</f>
        <v/>
      </c>
      <c r="T329" s="4">
        <f>IF(COUNTA(A329:O329)=0,"",IF(NOT(ISNUMBER(A329)),"Hesaba girmedi: tarih yok",IF(B329="","Hesaba girmedi: plaka yok",IF(AND(C329&lt;&gt;"Özmal",C329&lt;&gt;"Tedarikçi"),"Hesaba girmedi: mülkiyet seçilmedi",IF(NOT(ISNUMBER(I329)),"Hesaba girmedi: navlun yok",IF(AND(C329="Tedarikçi",NOT(ISNUMBER(N329))),"Hesaba girmedi: tedarikçiye ödenen yok",IF(P329="","Hesaba girmedi: gider yok",IF(AND(C329="Özmal",COUNTIF('Sabit giderler'!$A$2:$A$101,B329)=0),"Plaka Sabit giderler'de yok",IF(AND(C329="Tedarikçi",COUNTIF('Sabit giderler'!$A$2:$A$101,B329)&gt;0),"Plaka özmal listesinde, Tedarikçi seçilmiş",IF(AND(C329="Tedarikçi",COUNT(J329,L329)&gt;0),"Tedarikçi işinde yakıt ya da sürücü yazılı",IF(AND(C329="Özmal",ISNUMBER(N329)),"Özmal işte tedarikçiye ödenen yazılı",IF(R329="","Km yazılmadı",""))))))))))))</f>
        <v/>
      </c>
    </row>
    <row r="330">
      <c r="A330" s="3" t="n"/>
      <c r="B330" s="4" t="n"/>
      <c r="C330" s="4" t="n"/>
      <c r="D330" s="4" t="n"/>
      <c r="E330" s="4" t="n"/>
      <c r="F330" s="4" t="n"/>
      <c r="G330" s="5" t="n"/>
      <c r="H330" s="5" t="n"/>
      <c r="I330" s="6" t="n"/>
      <c r="J330" s="6" t="n"/>
      <c r="K330" s="6" t="n"/>
      <c r="L330" s="6" t="n"/>
      <c r="M330" s="6" t="n"/>
      <c r="N330" s="6" t="n"/>
      <c r="O330" s="4" t="n"/>
      <c r="P330" s="6">
        <f>IF(COUNT(J330:N330)=0,"",SUM(J330:N330))</f>
        <v/>
      </c>
      <c r="Q330" s="6">
        <f>IF(OR(NOT(ISNUMBER(A330)),B330="",AND(C330&lt;&gt;"Özmal",C330&lt;&gt;"Tedarikçi"),NOT(ISNUMBER(I330)),AND(C330="Tedarikçi",NOT(ISNUMBER(N330))),P330=""),"",I330-P330)</f>
        <v/>
      </c>
      <c r="R330" s="5">
        <f>IF(COUNT(G330:H330)=0,"",SUM(G330:H330))</f>
        <v/>
      </c>
      <c r="S330" s="6">
        <f>IF(OR(Q330="",R330="",R330=0),"",I330/R330)</f>
        <v/>
      </c>
      <c r="T330" s="4">
        <f>IF(COUNTA(A330:O330)=0,"",IF(NOT(ISNUMBER(A330)),"Hesaba girmedi: tarih yok",IF(B330="","Hesaba girmedi: plaka yok",IF(AND(C330&lt;&gt;"Özmal",C330&lt;&gt;"Tedarikçi"),"Hesaba girmedi: mülkiyet seçilmedi",IF(NOT(ISNUMBER(I330)),"Hesaba girmedi: navlun yok",IF(AND(C330="Tedarikçi",NOT(ISNUMBER(N330))),"Hesaba girmedi: tedarikçiye ödenen yok",IF(P330="","Hesaba girmedi: gider yok",IF(AND(C330="Özmal",COUNTIF('Sabit giderler'!$A$2:$A$101,B330)=0),"Plaka Sabit giderler'de yok",IF(AND(C330="Tedarikçi",COUNTIF('Sabit giderler'!$A$2:$A$101,B330)&gt;0),"Plaka özmal listesinde, Tedarikçi seçilmiş",IF(AND(C330="Tedarikçi",COUNT(J330,L330)&gt;0),"Tedarikçi işinde yakıt ya da sürücü yazılı",IF(AND(C330="Özmal",ISNUMBER(N330)),"Özmal işte tedarikçiye ödenen yazılı",IF(R330="","Km yazılmadı",""))))))))))))</f>
        <v/>
      </c>
    </row>
    <row r="331">
      <c r="A331" s="3" t="n"/>
      <c r="B331" s="4" t="n"/>
      <c r="C331" s="4" t="n"/>
      <c r="D331" s="4" t="n"/>
      <c r="E331" s="4" t="n"/>
      <c r="F331" s="4" t="n"/>
      <c r="G331" s="5" t="n"/>
      <c r="H331" s="5" t="n"/>
      <c r="I331" s="6" t="n"/>
      <c r="J331" s="6" t="n"/>
      <c r="K331" s="6" t="n"/>
      <c r="L331" s="6" t="n"/>
      <c r="M331" s="6" t="n"/>
      <c r="N331" s="6" t="n"/>
      <c r="O331" s="4" t="n"/>
      <c r="P331" s="6">
        <f>IF(COUNT(J331:N331)=0,"",SUM(J331:N331))</f>
        <v/>
      </c>
      <c r="Q331" s="6">
        <f>IF(OR(NOT(ISNUMBER(A331)),B331="",AND(C331&lt;&gt;"Özmal",C331&lt;&gt;"Tedarikçi"),NOT(ISNUMBER(I331)),AND(C331="Tedarikçi",NOT(ISNUMBER(N331))),P331=""),"",I331-P331)</f>
        <v/>
      </c>
      <c r="R331" s="5">
        <f>IF(COUNT(G331:H331)=0,"",SUM(G331:H331))</f>
        <v/>
      </c>
      <c r="S331" s="6">
        <f>IF(OR(Q331="",R331="",R331=0),"",I331/R331)</f>
        <v/>
      </c>
      <c r="T331" s="4">
        <f>IF(COUNTA(A331:O331)=0,"",IF(NOT(ISNUMBER(A331)),"Hesaba girmedi: tarih yok",IF(B331="","Hesaba girmedi: plaka yok",IF(AND(C331&lt;&gt;"Özmal",C331&lt;&gt;"Tedarikçi"),"Hesaba girmedi: mülkiyet seçilmedi",IF(NOT(ISNUMBER(I331)),"Hesaba girmedi: navlun yok",IF(AND(C331="Tedarikçi",NOT(ISNUMBER(N331))),"Hesaba girmedi: tedarikçiye ödenen yok",IF(P331="","Hesaba girmedi: gider yok",IF(AND(C331="Özmal",COUNTIF('Sabit giderler'!$A$2:$A$101,B331)=0),"Plaka Sabit giderler'de yok",IF(AND(C331="Tedarikçi",COUNTIF('Sabit giderler'!$A$2:$A$101,B331)&gt;0),"Plaka özmal listesinde, Tedarikçi seçilmiş",IF(AND(C331="Tedarikçi",COUNT(J331,L331)&gt;0),"Tedarikçi işinde yakıt ya da sürücü yazılı",IF(AND(C331="Özmal",ISNUMBER(N331)),"Özmal işte tedarikçiye ödenen yazılı",IF(R331="","Km yazılmadı",""))))))))))))</f>
        <v/>
      </c>
    </row>
    <row r="332">
      <c r="A332" s="3" t="n"/>
      <c r="B332" s="4" t="n"/>
      <c r="C332" s="4" t="n"/>
      <c r="D332" s="4" t="n"/>
      <c r="E332" s="4" t="n"/>
      <c r="F332" s="4" t="n"/>
      <c r="G332" s="5" t="n"/>
      <c r="H332" s="5" t="n"/>
      <c r="I332" s="6" t="n"/>
      <c r="J332" s="6" t="n"/>
      <c r="K332" s="6" t="n"/>
      <c r="L332" s="6" t="n"/>
      <c r="M332" s="6" t="n"/>
      <c r="N332" s="6" t="n"/>
      <c r="O332" s="4" t="n"/>
      <c r="P332" s="6">
        <f>IF(COUNT(J332:N332)=0,"",SUM(J332:N332))</f>
        <v/>
      </c>
      <c r="Q332" s="6">
        <f>IF(OR(NOT(ISNUMBER(A332)),B332="",AND(C332&lt;&gt;"Özmal",C332&lt;&gt;"Tedarikçi"),NOT(ISNUMBER(I332)),AND(C332="Tedarikçi",NOT(ISNUMBER(N332))),P332=""),"",I332-P332)</f>
        <v/>
      </c>
      <c r="R332" s="5">
        <f>IF(COUNT(G332:H332)=0,"",SUM(G332:H332))</f>
        <v/>
      </c>
      <c r="S332" s="6">
        <f>IF(OR(Q332="",R332="",R332=0),"",I332/R332)</f>
        <v/>
      </c>
      <c r="T332" s="4">
        <f>IF(COUNTA(A332:O332)=0,"",IF(NOT(ISNUMBER(A332)),"Hesaba girmedi: tarih yok",IF(B332="","Hesaba girmedi: plaka yok",IF(AND(C332&lt;&gt;"Özmal",C332&lt;&gt;"Tedarikçi"),"Hesaba girmedi: mülkiyet seçilmedi",IF(NOT(ISNUMBER(I332)),"Hesaba girmedi: navlun yok",IF(AND(C332="Tedarikçi",NOT(ISNUMBER(N332))),"Hesaba girmedi: tedarikçiye ödenen yok",IF(P332="","Hesaba girmedi: gider yok",IF(AND(C332="Özmal",COUNTIF('Sabit giderler'!$A$2:$A$101,B332)=0),"Plaka Sabit giderler'de yok",IF(AND(C332="Tedarikçi",COUNTIF('Sabit giderler'!$A$2:$A$101,B332)&gt;0),"Plaka özmal listesinde, Tedarikçi seçilmiş",IF(AND(C332="Tedarikçi",COUNT(J332,L332)&gt;0),"Tedarikçi işinde yakıt ya da sürücü yazılı",IF(AND(C332="Özmal",ISNUMBER(N332)),"Özmal işte tedarikçiye ödenen yazılı",IF(R332="","Km yazılmadı",""))))))))))))</f>
        <v/>
      </c>
    </row>
    <row r="333">
      <c r="A333" s="3" t="n"/>
      <c r="B333" s="4" t="n"/>
      <c r="C333" s="4" t="n"/>
      <c r="D333" s="4" t="n"/>
      <c r="E333" s="4" t="n"/>
      <c r="F333" s="4" t="n"/>
      <c r="G333" s="5" t="n"/>
      <c r="H333" s="5" t="n"/>
      <c r="I333" s="6" t="n"/>
      <c r="J333" s="6" t="n"/>
      <c r="K333" s="6" t="n"/>
      <c r="L333" s="6" t="n"/>
      <c r="M333" s="6" t="n"/>
      <c r="N333" s="6" t="n"/>
      <c r="O333" s="4" t="n"/>
      <c r="P333" s="6">
        <f>IF(COUNT(J333:N333)=0,"",SUM(J333:N333))</f>
        <v/>
      </c>
      <c r="Q333" s="6">
        <f>IF(OR(NOT(ISNUMBER(A333)),B333="",AND(C333&lt;&gt;"Özmal",C333&lt;&gt;"Tedarikçi"),NOT(ISNUMBER(I333)),AND(C333="Tedarikçi",NOT(ISNUMBER(N333))),P333=""),"",I333-P333)</f>
        <v/>
      </c>
      <c r="R333" s="5">
        <f>IF(COUNT(G333:H333)=0,"",SUM(G333:H333))</f>
        <v/>
      </c>
      <c r="S333" s="6">
        <f>IF(OR(Q333="",R333="",R333=0),"",I333/R333)</f>
        <v/>
      </c>
      <c r="T333" s="4">
        <f>IF(COUNTA(A333:O333)=0,"",IF(NOT(ISNUMBER(A333)),"Hesaba girmedi: tarih yok",IF(B333="","Hesaba girmedi: plaka yok",IF(AND(C333&lt;&gt;"Özmal",C333&lt;&gt;"Tedarikçi"),"Hesaba girmedi: mülkiyet seçilmedi",IF(NOT(ISNUMBER(I333)),"Hesaba girmedi: navlun yok",IF(AND(C333="Tedarikçi",NOT(ISNUMBER(N333))),"Hesaba girmedi: tedarikçiye ödenen yok",IF(P333="","Hesaba girmedi: gider yok",IF(AND(C333="Özmal",COUNTIF('Sabit giderler'!$A$2:$A$101,B333)=0),"Plaka Sabit giderler'de yok",IF(AND(C333="Tedarikçi",COUNTIF('Sabit giderler'!$A$2:$A$101,B333)&gt;0),"Plaka özmal listesinde, Tedarikçi seçilmiş",IF(AND(C333="Tedarikçi",COUNT(J333,L333)&gt;0),"Tedarikçi işinde yakıt ya da sürücü yazılı",IF(AND(C333="Özmal",ISNUMBER(N333)),"Özmal işte tedarikçiye ödenen yazılı",IF(R333="","Km yazılmadı",""))))))))))))</f>
        <v/>
      </c>
    </row>
    <row r="334">
      <c r="A334" s="3" t="n"/>
      <c r="B334" s="4" t="n"/>
      <c r="C334" s="4" t="n"/>
      <c r="D334" s="4" t="n"/>
      <c r="E334" s="4" t="n"/>
      <c r="F334" s="4" t="n"/>
      <c r="G334" s="5" t="n"/>
      <c r="H334" s="5" t="n"/>
      <c r="I334" s="6" t="n"/>
      <c r="J334" s="6" t="n"/>
      <c r="K334" s="6" t="n"/>
      <c r="L334" s="6" t="n"/>
      <c r="M334" s="6" t="n"/>
      <c r="N334" s="6" t="n"/>
      <c r="O334" s="4" t="n"/>
      <c r="P334" s="6">
        <f>IF(COUNT(J334:N334)=0,"",SUM(J334:N334))</f>
        <v/>
      </c>
      <c r="Q334" s="6">
        <f>IF(OR(NOT(ISNUMBER(A334)),B334="",AND(C334&lt;&gt;"Özmal",C334&lt;&gt;"Tedarikçi"),NOT(ISNUMBER(I334)),AND(C334="Tedarikçi",NOT(ISNUMBER(N334))),P334=""),"",I334-P334)</f>
        <v/>
      </c>
      <c r="R334" s="5">
        <f>IF(COUNT(G334:H334)=0,"",SUM(G334:H334))</f>
        <v/>
      </c>
      <c r="S334" s="6">
        <f>IF(OR(Q334="",R334="",R334=0),"",I334/R334)</f>
        <v/>
      </c>
      <c r="T334" s="4">
        <f>IF(COUNTA(A334:O334)=0,"",IF(NOT(ISNUMBER(A334)),"Hesaba girmedi: tarih yok",IF(B334="","Hesaba girmedi: plaka yok",IF(AND(C334&lt;&gt;"Özmal",C334&lt;&gt;"Tedarikçi"),"Hesaba girmedi: mülkiyet seçilmedi",IF(NOT(ISNUMBER(I334)),"Hesaba girmedi: navlun yok",IF(AND(C334="Tedarikçi",NOT(ISNUMBER(N334))),"Hesaba girmedi: tedarikçiye ödenen yok",IF(P334="","Hesaba girmedi: gider yok",IF(AND(C334="Özmal",COUNTIF('Sabit giderler'!$A$2:$A$101,B334)=0),"Plaka Sabit giderler'de yok",IF(AND(C334="Tedarikçi",COUNTIF('Sabit giderler'!$A$2:$A$101,B334)&gt;0),"Plaka özmal listesinde, Tedarikçi seçilmiş",IF(AND(C334="Tedarikçi",COUNT(J334,L334)&gt;0),"Tedarikçi işinde yakıt ya da sürücü yazılı",IF(AND(C334="Özmal",ISNUMBER(N334)),"Özmal işte tedarikçiye ödenen yazılı",IF(R334="","Km yazılmadı",""))))))))))))</f>
        <v/>
      </c>
    </row>
    <row r="335">
      <c r="A335" s="3" t="n"/>
      <c r="B335" s="4" t="n"/>
      <c r="C335" s="4" t="n"/>
      <c r="D335" s="4" t="n"/>
      <c r="E335" s="4" t="n"/>
      <c r="F335" s="4" t="n"/>
      <c r="G335" s="5" t="n"/>
      <c r="H335" s="5" t="n"/>
      <c r="I335" s="6" t="n"/>
      <c r="J335" s="6" t="n"/>
      <c r="K335" s="6" t="n"/>
      <c r="L335" s="6" t="n"/>
      <c r="M335" s="6" t="n"/>
      <c r="N335" s="6" t="n"/>
      <c r="O335" s="4" t="n"/>
      <c r="P335" s="6">
        <f>IF(COUNT(J335:N335)=0,"",SUM(J335:N335))</f>
        <v/>
      </c>
      <c r="Q335" s="6">
        <f>IF(OR(NOT(ISNUMBER(A335)),B335="",AND(C335&lt;&gt;"Özmal",C335&lt;&gt;"Tedarikçi"),NOT(ISNUMBER(I335)),AND(C335="Tedarikçi",NOT(ISNUMBER(N335))),P335=""),"",I335-P335)</f>
        <v/>
      </c>
      <c r="R335" s="5">
        <f>IF(COUNT(G335:H335)=0,"",SUM(G335:H335))</f>
        <v/>
      </c>
      <c r="S335" s="6">
        <f>IF(OR(Q335="",R335="",R335=0),"",I335/R335)</f>
        <v/>
      </c>
      <c r="T335" s="4">
        <f>IF(COUNTA(A335:O335)=0,"",IF(NOT(ISNUMBER(A335)),"Hesaba girmedi: tarih yok",IF(B335="","Hesaba girmedi: plaka yok",IF(AND(C335&lt;&gt;"Özmal",C335&lt;&gt;"Tedarikçi"),"Hesaba girmedi: mülkiyet seçilmedi",IF(NOT(ISNUMBER(I335)),"Hesaba girmedi: navlun yok",IF(AND(C335="Tedarikçi",NOT(ISNUMBER(N335))),"Hesaba girmedi: tedarikçiye ödenen yok",IF(P335="","Hesaba girmedi: gider yok",IF(AND(C335="Özmal",COUNTIF('Sabit giderler'!$A$2:$A$101,B335)=0),"Plaka Sabit giderler'de yok",IF(AND(C335="Tedarikçi",COUNTIF('Sabit giderler'!$A$2:$A$101,B335)&gt;0),"Plaka özmal listesinde, Tedarikçi seçilmiş",IF(AND(C335="Tedarikçi",COUNT(J335,L335)&gt;0),"Tedarikçi işinde yakıt ya da sürücü yazılı",IF(AND(C335="Özmal",ISNUMBER(N335)),"Özmal işte tedarikçiye ödenen yazılı",IF(R335="","Km yazılmadı",""))))))))))))</f>
        <v/>
      </c>
    </row>
    <row r="336">
      <c r="A336" s="3" t="n"/>
      <c r="B336" s="4" t="n"/>
      <c r="C336" s="4" t="n"/>
      <c r="D336" s="4" t="n"/>
      <c r="E336" s="4" t="n"/>
      <c r="F336" s="4" t="n"/>
      <c r="G336" s="5" t="n"/>
      <c r="H336" s="5" t="n"/>
      <c r="I336" s="6" t="n"/>
      <c r="J336" s="6" t="n"/>
      <c r="K336" s="6" t="n"/>
      <c r="L336" s="6" t="n"/>
      <c r="M336" s="6" t="n"/>
      <c r="N336" s="6" t="n"/>
      <c r="O336" s="4" t="n"/>
      <c r="P336" s="6">
        <f>IF(COUNT(J336:N336)=0,"",SUM(J336:N336))</f>
        <v/>
      </c>
      <c r="Q336" s="6">
        <f>IF(OR(NOT(ISNUMBER(A336)),B336="",AND(C336&lt;&gt;"Özmal",C336&lt;&gt;"Tedarikçi"),NOT(ISNUMBER(I336)),AND(C336="Tedarikçi",NOT(ISNUMBER(N336))),P336=""),"",I336-P336)</f>
        <v/>
      </c>
      <c r="R336" s="5">
        <f>IF(COUNT(G336:H336)=0,"",SUM(G336:H336))</f>
        <v/>
      </c>
      <c r="S336" s="6">
        <f>IF(OR(Q336="",R336="",R336=0),"",I336/R336)</f>
        <v/>
      </c>
      <c r="T336" s="4">
        <f>IF(COUNTA(A336:O336)=0,"",IF(NOT(ISNUMBER(A336)),"Hesaba girmedi: tarih yok",IF(B336="","Hesaba girmedi: plaka yok",IF(AND(C336&lt;&gt;"Özmal",C336&lt;&gt;"Tedarikçi"),"Hesaba girmedi: mülkiyet seçilmedi",IF(NOT(ISNUMBER(I336)),"Hesaba girmedi: navlun yok",IF(AND(C336="Tedarikçi",NOT(ISNUMBER(N336))),"Hesaba girmedi: tedarikçiye ödenen yok",IF(P336="","Hesaba girmedi: gider yok",IF(AND(C336="Özmal",COUNTIF('Sabit giderler'!$A$2:$A$101,B336)=0),"Plaka Sabit giderler'de yok",IF(AND(C336="Tedarikçi",COUNTIF('Sabit giderler'!$A$2:$A$101,B336)&gt;0),"Plaka özmal listesinde, Tedarikçi seçilmiş",IF(AND(C336="Tedarikçi",COUNT(J336,L336)&gt;0),"Tedarikçi işinde yakıt ya da sürücü yazılı",IF(AND(C336="Özmal",ISNUMBER(N336)),"Özmal işte tedarikçiye ödenen yazılı",IF(R336="","Km yazılmadı",""))))))))))))</f>
        <v/>
      </c>
    </row>
    <row r="337">
      <c r="A337" s="3" t="n"/>
      <c r="B337" s="4" t="n"/>
      <c r="C337" s="4" t="n"/>
      <c r="D337" s="4" t="n"/>
      <c r="E337" s="4" t="n"/>
      <c r="F337" s="4" t="n"/>
      <c r="G337" s="5" t="n"/>
      <c r="H337" s="5" t="n"/>
      <c r="I337" s="6" t="n"/>
      <c r="J337" s="6" t="n"/>
      <c r="K337" s="6" t="n"/>
      <c r="L337" s="6" t="n"/>
      <c r="M337" s="6" t="n"/>
      <c r="N337" s="6" t="n"/>
      <c r="O337" s="4" t="n"/>
      <c r="P337" s="6">
        <f>IF(COUNT(J337:N337)=0,"",SUM(J337:N337))</f>
        <v/>
      </c>
      <c r="Q337" s="6">
        <f>IF(OR(NOT(ISNUMBER(A337)),B337="",AND(C337&lt;&gt;"Özmal",C337&lt;&gt;"Tedarikçi"),NOT(ISNUMBER(I337)),AND(C337="Tedarikçi",NOT(ISNUMBER(N337))),P337=""),"",I337-P337)</f>
        <v/>
      </c>
      <c r="R337" s="5">
        <f>IF(COUNT(G337:H337)=0,"",SUM(G337:H337))</f>
        <v/>
      </c>
      <c r="S337" s="6">
        <f>IF(OR(Q337="",R337="",R337=0),"",I337/R337)</f>
        <v/>
      </c>
      <c r="T337" s="4">
        <f>IF(COUNTA(A337:O337)=0,"",IF(NOT(ISNUMBER(A337)),"Hesaba girmedi: tarih yok",IF(B337="","Hesaba girmedi: plaka yok",IF(AND(C337&lt;&gt;"Özmal",C337&lt;&gt;"Tedarikçi"),"Hesaba girmedi: mülkiyet seçilmedi",IF(NOT(ISNUMBER(I337)),"Hesaba girmedi: navlun yok",IF(AND(C337="Tedarikçi",NOT(ISNUMBER(N337))),"Hesaba girmedi: tedarikçiye ödenen yok",IF(P337="","Hesaba girmedi: gider yok",IF(AND(C337="Özmal",COUNTIF('Sabit giderler'!$A$2:$A$101,B337)=0),"Plaka Sabit giderler'de yok",IF(AND(C337="Tedarikçi",COUNTIF('Sabit giderler'!$A$2:$A$101,B337)&gt;0),"Plaka özmal listesinde, Tedarikçi seçilmiş",IF(AND(C337="Tedarikçi",COUNT(J337,L337)&gt;0),"Tedarikçi işinde yakıt ya da sürücü yazılı",IF(AND(C337="Özmal",ISNUMBER(N337)),"Özmal işte tedarikçiye ödenen yazılı",IF(R337="","Km yazılmadı",""))))))))))))</f>
        <v/>
      </c>
    </row>
    <row r="338">
      <c r="A338" s="3" t="n"/>
      <c r="B338" s="4" t="n"/>
      <c r="C338" s="4" t="n"/>
      <c r="D338" s="4" t="n"/>
      <c r="E338" s="4" t="n"/>
      <c r="F338" s="4" t="n"/>
      <c r="G338" s="5" t="n"/>
      <c r="H338" s="5" t="n"/>
      <c r="I338" s="6" t="n"/>
      <c r="J338" s="6" t="n"/>
      <c r="K338" s="6" t="n"/>
      <c r="L338" s="6" t="n"/>
      <c r="M338" s="6" t="n"/>
      <c r="N338" s="6" t="n"/>
      <c r="O338" s="4" t="n"/>
      <c r="P338" s="6">
        <f>IF(COUNT(J338:N338)=0,"",SUM(J338:N338))</f>
        <v/>
      </c>
      <c r="Q338" s="6">
        <f>IF(OR(NOT(ISNUMBER(A338)),B338="",AND(C338&lt;&gt;"Özmal",C338&lt;&gt;"Tedarikçi"),NOT(ISNUMBER(I338)),AND(C338="Tedarikçi",NOT(ISNUMBER(N338))),P338=""),"",I338-P338)</f>
        <v/>
      </c>
      <c r="R338" s="5">
        <f>IF(COUNT(G338:H338)=0,"",SUM(G338:H338))</f>
        <v/>
      </c>
      <c r="S338" s="6">
        <f>IF(OR(Q338="",R338="",R338=0),"",I338/R338)</f>
        <v/>
      </c>
      <c r="T338" s="4">
        <f>IF(COUNTA(A338:O338)=0,"",IF(NOT(ISNUMBER(A338)),"Hesaba girmedi: tarih yok",IF(B338="","Hesaba girmedi: plaka yok",IF(AND(C338&lt;&gt;"Özmal",C338&lt;&gt;"Tedarikçi"),"Hesaba girmedi: mülkiyet seçilmedi",IF(NOT(ISNUMBER(I338)),"Hesaba girmedi: navlun yok",IF(AND(C338="Tedarikçi",NOT(ISNUMBER(N338))),"Hesaba girmedi: tedarikçiye ödenen yok",IF(P338="","Hesaba girmedi: gider yok",IF(AND(C338="Özmal",COUNTIF('Sabit giderler'!$A$2:$A$101,B338)=0),"Plaka Sabit giderler'de yok",IF(AND(C338="Tedarikçi",COUNTIF('Sabit giderler'!$A$2:$A$101,B338)&gt;0),"Plaka özmal listesinde, Tedarikçi seçilmiş",IF(AND(C338="Tedarikçi",COUNT(J338,L338)&gt;0),"Tedarikçi işinde yakıt ya da sürücü yazılı",IF(AND(C338="Özmal",ISNUMBER(N338)),"Özmal işte tedarikçiye ödenen yazılı",IF(R338="","Km yazılmadı",""))))))))))))</f>
        <v/>
      </c>
    </row>
    <row r="339">
      <c r="A339" s="3" t="n"/>
      <c r="B339" s="4" t="n"/>
      <c r="C339" s="4" t="n"/>
      <c r="D339" s="4" t="n"/>
      <c r="E339" s="4" t="n"/>
      <c r="F339" s="4" t="n"/>
      <c r="G339" s="5" t="n"/>
      <c r="H339" s="5" t="n"/>
      <c r="I339" s="6" t="n"/>
      <c r="J339" s="6" t="n"/>
      <c r="K339" s="6" t="n"/>
      <c r="L339" s="6" t="n"/>
      <c r="M339" s="6" t="n"/>
      <c r="N339" s="6" t="n"/>
      <c r="O339" s="4" t="n"/>
      <c r="P339" s="6">
        <f>IF(COUNT(J339:N339)=0,"",SUM(J339:N339))</f>
        <v/>
      </c>
      <c r="Q339" s="6">
        <f>IF(OR(NOT(ISNUMBER(A339)),B339="",AND(C339&lt;&gt;"Özmal",C339&lt;&gt;"Tedarikçi"),NOT(ISNUMBER(I339)),AND(C339="Tedarikçi",NOT(ISNUMBER(N339))),P339=""),"",I339-P339)</f>
        <v/>
      </c>
      <c r="R339" s="5">
        <f>IF(COUNT(G339:H339)=0,"",SUM(G339:H339))</f>
        <v/>
      </c>
      <c r="S339" s="6">
        <f>IF(OR(Q339="",R339="",R339=0),"",I339/R339)</f>
        <v/>
      </c>
      <c r="T339" s="4">
        <f>IF(COUNTA(A339:O339)=0,"",IF(NOT(ISNUMBER(A339)),"Hesaba girmedi: tarih yok",IF(B339="","Hesaba girmedi: plaka yok",IF(AND(C339&lt;&gt;"Özmal",C339&lt;&gt;"Tedarikçi"),"Hesaba girmedi: mülkiyet seçilmedi",IF(NOT(ISNUMBER(I339)),"Hesaba girmedi: navlun yok",IF(AND(C339="Tedarikçi",NOT(ISNUMBER(N339))),"Hesaba girmedi: tedarikçiye ödenen yok",IF(P339="","Hesaba girmedi: gider yok",IF(AND(C339="Özmal",COUNTIF('Sabit giderler'!$A$2:$A$101,B339)=0),"Plaka Sabit giderler'de yok",IF(AND(C339="Tedarikçi",COUNTIF('Sabit giderler'!$A$2:$A$101,B339)&gt;0),"Plaka özmal listesinde, Tedarikçi seçilmiş",IF(AND(C339="Tedarikçi",COUNT(J339,L339)&gt;0),"Tedarikçi işinde yakıt ya da sürücü yazılı",IF(AND(C339="Özmal",ISNUMBER(N339)),"Özmal işte tedarikçiye ödenen yazılı",IF(R339="","Km yazılmadı",""))))))))))))</f>
        <v/>
      </c>
    </row>
    <row r="340">
      <c r="A340" s="3" t="n"/>
      <c r="B340" s="4" t="n"/>
      <c r="C340" s="4" t="n"/>
      <c r="D340" s="4" t="n"/>
      <c r="E340" s="4" t="n"/>
      <c r="F340" s="4" t="n"/>
      <c r="G340" s="5" t="n"/>
      <c r="H340" s="5" t="n"/>
      <c r="I340" s="6" t="n"/>
      <c r="J340" s="6" t="n"/>
      <c r="K340" s="6" t="n"/>
      <c r="L340" s="6" t="n"/>
      <c r="M340" s="6" t="n"/>
      <c r="N340" s="6" t="n"/>
      <c r="O340" s="4" t="n"/>
      <c r="P340" s="6">
        <f>IF(COUNT(J340:N340)=0,"",SUM(J340:N340))</f>
        <v/>
      </c>
      <c r="Q340" s="6">
        <f>IF(OR(NOT(ISNUMBER(A340)),B340="",AND(C340&lt;&gt;"Özmal",C340&lt;&gt;"Tedarikçi"),NOT(ISNUMBER(I340)),AND(C340="Tedarikçi",NOT(ISNUMBER(N340))),P340=""),"",I340-P340)</f>
        <v/>
      </c>
      <c r="R340" s="5">
        <f>IF(COUNT(G340:H340)=0,"",SUM(G340:H340))</f>
        <v/>
      </c>
      <c r="S340" s="6">
        <f>IF(OR(Q340="",R340="",R340=0),"",I340/R340)</f>
        <v/>
      </c>
      <c r="T340" s="4">
        <f>IF(COUNTA(A340:O340)=0,"",IF(NOT(ISNUMBER(A340)),"Hesaba girmedi: tarih yok",IF(B340="","Hesaba girmedi: plaka yok",IF(AND(C340&lt;&gt;"Özmal",C340&lt;&gt;"Tedarikçi"),"Hesaba girmedi: mülkiyet seçilmedi",IF(NOT(ISNUMBER(I340)),"Hesaba girmedi: navlun yok",IF(AND(C340="Tedarikçi",NOT(ISNUMBER(N340))),"Hesaba girmedi: tedarikçiye ödenen yok",IF(P340="","Hesaba girmedi: gider yok",IF(AND(C340="Özmal",COUNTIF('Sabit giderler'!$A$2:$A$101,B340)=0),"Plaka Sabit giderler'de yok",IF(AND(C340="Tedarikçi",COUNTIF('Sabit giderler'!$A$2:$A$101,B340)&gt;0),"Plaka özmal listesinde, Tedarikçi seçilmiş",IF(AND(C340="Tedarikçi",COUNT(J340,L340)&gt;0),"Tedarikçi işinde yakıt ya da sürücü yazılı",IF(AND(C340="Özmal",ISNUMBER(N340)),"Özmal işte tedarikçiye ödenen yazılı",IF(R340="","Km yazılmadı",""))))))))))))</f>
        <v/>
      </c>
    </row>
    <row r="341">
      <c r="A341" s="3" t="n"/>
      <c r="B341" s="4" t="n"/>
      <c r="C341" s="4" t="n"/>
      <c r="D341" s="4" t="n"/>
      <c r="E341" s="4" t="n"/>
      <c r="F341" s="4" t="n"/>
      <c r="G341" s="5" t="n"/>
      <c r="H341" s="5" t="n"/>
      <c r="I341" s="6" t="n"/>
      <c r="J341" s="6" t="n"/>
      <c r="K341" s="6" t="n"/>
      <c r="L341" s="6" t="n"/>
      <c r="M341" s="6" t="n"/>
      <c r="N341" s="6" t="n"/>
      <c r="O341" s="4" t="n"/>
      <c r="P341" s="6">
        <f>IF(COUNT(J341:N341)=0,"",SUM(J341:N341))</f>
        <v/>
      </c>
      <c r="Q341" s="6">
        <f>IF(OR(NOT(ISNUMBER(A341)),B341="",AND(C341&lt;&gt;"Özmal",C341&lt;&gt;"Tedarikçi"),NOT(ISNUMBER(I341)),AND(C341="Tedarikçi",NOT(ISNUMBER(N341))),P341=""),"",I341-P341)</f>
        <v/>
      </c>
      <c r="R341" s="5">
        <f>IF(COUNT(G341:H341)=0,"",SUM(G341:H341))</f>
        <v/>
      </c>
      <c r="S341" s="6">
        <f>IF(OR(Q341="",R341="",R341=0),"",I341/R341)</f>
        <v/>
      </c>
      <c r="T341" s="4">
        <f>IF(COUNTA(A341:O341)=0,"",IF(NOT(ISNUMBER(A341)),"Hesaba girmedi: tarih yok",IF(B341="","Hesaba girmedi: plaka yok",IF(AND(C341&lt;&gt;"Özmal",C341&lt;&gt;"Tedarikçi"),"Hesaba girmedi: mülkiyet seçilmedi",IF(NOT(ISNUMBER(I341)),"Hesaba girmedi: navlun yok",IF(AND(C341="Tedarikçi",NOT(ISNUMBER(N341))),"Hesaba girmedi: tedarikçiye ödenen yok",IF(P341="","Hesaba girmedi: gider yok",IF(AND(C341="Özmal",COUNTIF('Sabit giderler'!$A$2:$A$101,B341)=0),"Plaka Sabit giderler'de yok",IF(AND(C341="Tedarikçi",COUNTIF('Sabit giderler'!$A$2:$A$101,B341)&gt;0),"Plaka özmal listesinde, Tedarikçi seçilmiş",IF(AND(C341="Tedarikçi",COUNT(J341,L341)&gt;0),"Tedarikçi işinde yakıt ya da sürücü yazılı",IF(AND(C341="Özmal",ISNUMBER(N341)),"Özmal işte tedarikçiye ödenen yazılı",IF(R341="","Km yazılmadı",""))))))))))))</f>
        <v/>
      </c>
    </row>
    <row r="342">
      <c r="A342" s="3" t="n"/>
      <c r="B342" s="4" t="n"/>
      <c r="C342" s="4" t="n"/>
      <c r="D342" s="4" t="n"/>
      <c r="E342" s="4" t="n"/>
      <c r="F342" s="4" t="n"/>
      <c r="G342" s="5" t="n"/>
      <c r="H342" s="5" t="n"/>
      <c r="I342" s="6" t="n"/>
      <c r="J342" s="6" t="n"/>
      <c r="K342" s="6" t="n"/>
      <c r="L342" s="6" t="n"/>
      <c r="M342" s="6" t="n"/>
      <c r="N342" s="6" t="n"/>
      <c r="O342" s="4" t="n"/>
      <c r="P342" s="6">
        <f>IF(COUNT(J342:N342)=0,"",SUM(J342:N342))</f>
        <v/>
      </c>
      <c r="Q342" s="6">
        <f>IF(OR(NOT(ISNUMBER(A342)),B342="",AND(C342&lt;&gt;"Özmal",C342&lt;&gt;"Tedarikçi"),NOT(ISNUMBER(I342)),AND(C342="Tedarikçi",NOT(ISNUMBER(N342))),P342=""),"",I342-P342)</f>
        <v/>
      </c>
      <c r="R342" s="5">
        <f>IF(COUNT(G342:H342)=0,"",SUM(G342:H342))</f>
        <v/>
      </c>
      <c r="S342" s="6">
        <f>IF(OR(Q342="",R342="",R342=0),"",I342/R342)</f>
        <v/>
      </c>
      <c r="T342" s="4">
        <f>IF(COUNTA(A342:O342)=0,"",IF(NOT(ISNUMBER(A342)),"Hesaba girmedi: tarih yok",IF(B342="","Hesaba girmedi: plaka yok",IF(AND(C342&lt;&gt;"Özmal",C342&lt;&gt;"Tedarikçi"),"Hesaba girmedi: mülkiyet seçilmedi",IF(NOT(ISNUMBER(I342)),"Hesaba girmedi: navlun yok",IF(AND(C342="Tedarikçi",NOT(ISNUMBER(N342))),"Hesaba girmedi: tedarikçiye ödenen yok",IF(P342="","Hesaba girmedi: gider yok",IF(AND(C342="Özmal",COUNTIF('Sabit giderler'!$A$2:$A$101,B342)=0),"Plaka Sabit giderler'de yok",IF(AND(C342="Tedarikçi",COUNTIF('Sabit giderler'!$A$2:$A$101,B342)&gt;0),"Plaka özmal listesinde, Tedarikçi seçilmiş",IF(AND(C342="Tedarikçi",COUNT(J342,L342)&gt;0),"Tedarikçi işinde yakıt ya da sürücü yazılı",IF(AND(C342="Özmal",ISNUMBER(N342)),"Özmal işte tedarikçiye ödenen yazılı",IF(R342="","Km yazılmadı",""))))))))))))</f>
        <v/>
      </c>
    </row>
    <row r="343">
      <c r="A343" s="3" t="n"/>
      <c r="B343" s="4" t="n"/>
      <c r="C343" s="4" t="n"/>
      <c r="D343" s="4" t="n"/>
      <c r="E343" s="4" t="n"/>
      <c r="F343" s="4" t="n"/>
      <c r="G343" s="5" t="n"/>
      <c r="H343" s="5" t="n"/>
      <c r="I343" s="6" t="n"/>
      <c r="J343" s="6" t="n"/>
      <c r="K343" s="6" t="n"/>
      <c r="L343" s="6" t="n"/>
      <c r="M343" s="6" t="n"/>
      <c r="N343" s="6" t="n"/>
      <c r="O343" s="4" t="n"/>
      <c r="P343" s="6">
        <f>IF(COUNT(J343:N343)=0,"",SUM(J343:N343))</f>
        <v/>
      </c>
      <c r="Q343" s="6">
        <f>IF(OR(NOT(ISNUMBER(A343)),B343="",AND(C343&lt;&gt;"Özmal",C343&lt;&gt;"Tedarikçi"),NOT(ISNUMBER(I343)),AND(C343="Tedarikçi",NOT(ISNUMBER(N343))),P343=""),"",I343-P343)</f>
        <v/>
      </c>
      <c r="R343" s="5">
        <f>IF(COUNT(G343:H343)=0,"",SUM(G343:H343))</f>
        <v/>
      </c>
      <c r="S343" s="6">
        <f>IF(OR(Q343="",R343="",R343=0),"",I343/R343)</f>
        <v/>
      </c>
      <c r="T343" s="4">
        <f>IF(COUNTA(A343:O343)=0,"",IF(NOT(ISNUMBER(A343)),"Hesaba girmedi: tarih yok",IF(B343="","Hesaba girmedi: plaka yok",IF(AND(C343&lt;&gt;"Özmal",C343&lt;&gt;"Tedarikçi"),"Hesaba girmedi: mülkiyet seçilmedi",IF(NOT(ISNUMBER(I343)),"Hesaba girmedi: navlun yok",IF(AND(C343="Tedarikçi",NOT(ISNUMBER(N343))),"Hesaba girmedi: tedarikçiye ödenen yok",IF(P343="","Hesaba girmedi: gider yok",IF(AND(C343="Özmal",COUNTIF('Sabit giderler'!$A$2:$A$101,B343)=0),"Plaka Sabit giderler'de yok",IF(AND(C343="Tedarikçi",COUNTIF('Sabit giderler'!$A$2:$A$101,B343)&gt;0),"Plaka özmal listesinde, Tedarikçi seçilmiş",IF(AND(C343="Tedarikçi",COUNT(J343,L343)&gt;0),"Tedarikçi işinde yakıt ya da sürücü yazılı",IF(AND(C343="Özmal",ISNUMBER(N343)),"Özmal işte tedarikçiye ödenen yazılı",IF(R343="","Km yazılmadı",""))))))))))))</f>
        <v/>
      </c>
    </row>
    <row r="344">
      <c r="A344" s="3" t="n"/>
      <c r="B344" s="4" t="n"/>
      <c r="C344" s="4" t="n"/>
      <c r="D344" s="4" t="n"/>
      <c r="E344" s="4" t="n"/>
      <c r="F344" s="4" t="n"/>
      <c r="G344" s="5" t="n"/>
      <c r="H344" s="5" t="n"/>
      <c r="I344" s="6" t="n"/>
      <c r="J344" s="6" t="n"/>
      <c r="K344" s="6" t="n"/>
      <c r="L344" s="6" t="n"/>
      <c r="M344" s="6" t="n"/>
      <c r="N344" s="6" t="n"/>
      <c r="O344" s="4" t="n"/>
      <c r="P344" s="6">
        <f>IF(COUNT(J344:N344)=0,"",SUM(J344:N344))</f>
        <v/>
      </c>
      <c r="Q344" s="6">
        <f>IF(OR(NOT(ISNUMBER(A344)),B344="",AND(C344&lt;&gt;"Özmal",C344&lt;&gt;"Tedarikçi"),NOT(ISNUMBER(I344)),AND(C344="Tedarikçi",NOT(ISNUMBER(N344))),P344=""),"",I344-P344)</f>
        <v/>
      </c>
      <c r="R344" s="5">
        <f>IF(COUNT(G344:H344)=0,"",SUM(G344:H344))</f>
        <v/>
      </c>
      <c r="S344" s="6">
        <f>IF(OR(Q344="",R344="",R344=0),"",I344/R344)</f>
        <v/>
      </c>
      <c r="T344" s="4">
        <f>IF(COUNTA(A344:O344)=0,"",IF(NOT(ISNUMBER(A344)),"Hesaba girmedi: tarih yok",IF(B344="","Hesaba girmedi: plaka yok",IF(AND(C344&lt;&gt;"Özmal",C344&lt;&gt;"Tedarikçi"),"Hesaba girmedi: mülkiyet seçilmedi",IF(NOT(ISNUMBER(I344)),"Hesaba girmedi: navlun yok",IF(AND(C344="Tedarikçi",NOT(ISNUMBER(N344))),"Hesaba girmedi: tedarikçiye ödenen yok",IF(P344="","Hesaba girmedi: gider yok",IF(AND(C344="Özmal",COUNTIF('Sabit giderler'!$A$2:$A$101,B344)=0),"Plaka Sabit giderler'de yok",IF(AND(C344="Tedarikçi",COUNTIF('Sabit giderler'!$A$2:$A$101,B344)&gt;0),"Plaka özmal listesinde, Tedarikçi seçilmiş",IF(AND(C344="Tedarikçi",COUNT(J344,L344)&gt;0),"Tedarikçi işinde yakıt ya da sürücü yazılı",IF(AND(C344="Özmal",ISNUMBER(N344)),"Özmal işte tedarikçiye ödenen yazılı",IF(R344="","Km yazılmadı",""))))))))))))</f>
        <v/>
      </c>
    </row>
    <row r="345">
      <c r="A345" s="3" t="n"/>
      <c r="B345" s="4" t="n"/>
      <c r="C345" s="4" t="n"/>
      <c r="D345" s="4" t="n"/>
      <c r="E345" s="4" t="n"/>
      <c r="F345" s="4" t="n"/>
      <c r="G345" s="5" t="n"/>
      <c r="H345" s="5" t="n"/>
      <c r="I345" s="6" t="n"/>
      <c r="J345" s="6" t="n"/>
      <c r="K345" s="6" t="n"/>
      <c r="L345" s="6" t="n"/>
      <c r="M345" s="6" t="n"/>
      <c r="N345" s="6" t="n"/>
      <c r="O345" s="4" t="n"/>
      <c r="P345" s="6">
        <f>IF(COUNT(J345:N345)=0,"",SUM(J345:N345))</f>
        <v/>
      </c>
      <c r="Q345" s="6">
        <f>IF(OR(NOT(ISNUMBER(A345)),B345="",AND(C345&lt;&gt;"Özmal",C345&lt;&gt;"Tedarikçi"),NOT(ISNUMBER(I345)),AND(C345="Tedarikçi",NOT(ISNUMBER(N345))),P345=""),"",I345-P345)</f>
        <v/>
      </c>
      <c r="R345" s="5">
        <f>IF(COUNT(G345:H345)=0,"",SUM(G345:H345))</f>
        <v/>
      </c>
      <c r="S345" s="6">
        <f>IF(OR(Q345="",R345="",R345=0),"",I345/R345)</f>
        <v/>
      </c>
      <c r="T345" s="4">
        <f>IF(COUNTA(A345:O345)=0,"",IF(NOT(ISNUMBER(A345)),"Hesaba girmedi: tarih yok",IF(B345="","Hesaba girmedi: plaka yok",IF(AND(C345&lt;&gt;"Özmal",C345&lt;&gt;"Tedarikçi"),"Hesaba girmedi: mülkiyet seçilmedi",IF(NOT(ISNUMBER(I345)),"Hesaba girmedi: navlun yok",IF(AND(C345="Tedarikçi",NOT(ISNUMBER(N345))),"Hesaba girmedi: tedarikçiye ödenen yok",IF(P345="","Hesaba girmedi: gider yok",IF(AND(C345="Özmal",COUNTIF('Sabit giderler'!$A$2:$A$101,B345)=0),"Plaka Sabit giderler'de yok",IF(AND(C345="Tedarikçi",COUNTIF('Sabit giderler'!$A$2:$A$101,B345)&gt;0),"Plaka özmal listesinde, Tedarikçi seçilmiş",IF(AND(C345="Tedarikçi",COUNT(J345,L345)&gt;0),"Tedarikçi işinde yakıt ya da sürücü yazılı",IF(AND(C345="Özmal",ISNUMBER(N345)),"Özmal işte tedarikçiye ödenen yazılı",IF(R345="","Km yazılmadı",""))))))))))))</f>
        <v/>
      </c>
    </row>
    <row r="346">
      <c r="A346" s="3" t="n"/>
      <c r="B346" s="4" t="n"/>
      <c r="C346" s="4" t="n"/>
      <c r="D346" s="4" t="n"/>
      <c r="E346" s="4" t="n"/>
      <c r="F346" s="4" t="n"/>
      <c r="G346" s="5" t="n"/>
      <c r="H346" s="5" t="n"/>
      <c r="I346" s="6" t="n"/>
      <c r="J346" s="6" t="n"/>
      <c r="K346" s="6" t="n"/>
      <c r="L346" s="6" t="n"/>
      <c r="M346" s="6" t="n"/>
      <c r="N346" s="6" t="n"/>
      <c r="O346" s="4" t="n"/>
      <c r="P346" s="6">
        <f>IF(COUNT(J346:N346)=0,"",SUM(J346:N346))</f>
        <v/>
      </c>
      <c r="Q346" s="6">
        <f>IF(OR(NOT(ISNUMBER(A346)),B346="",AND(C346&lt;&gt;"Özmal",C346&lt;&gt;"Tedarikçi"),NOT(ISNUMBER(I346)),AND(C346="Tedarikçi",NOT(ISNUMBER(N346))),P346=""),"",I346-P346)</f>
        <v/>
      </c>
      <c r="R346" s="5">
        <f>IF(COUNT(G346:H346)=0,"",SUM(G346:H346))</f>
        <v/>
      </c>
      <c r="S346" s="6">
        <f>IF(OR(Q346="",R346="",R346=0),"",I346/R346)</f>
        <v/>
      </c>
      <c r="T346" s="4">
        <f>IF(COUNTA(A346:O346)=0,"",IF(NOT(ISNUMBER(A346)),"Hesaba girmedi: tarih yok",IF(B346="","Hesaba girmedi: plaka yok",IF(AND(C346&lt;&gt;"Özmal",C346&lt;&gt;"Tedarikçi"),"Hesaba girmedi: mülkiyet seçilmedi",IF(NOT(ISNUMBER(I346)),"Hesaba girmedi: navlun yok",IF(AND(C346="Tedarikçi",NOT(ISNUMBER(N346))),"Hesaba girmedi: tedarikçiye ödenen yok",IF(P346="","Hesaba girmedi: gider yok",IF(AND(C346="Özmal",COUNTIF('Sabit giderler'!$A$2:$A$101,B346)=0),"Plaka Sabit giderler'de yok",IF(AND(C346="Tedarikçi",COUNTIF('Sabit giderler'!$A$2:$A$101,B346)&gt;0),"Plaka özmal listesinde, Tedarikçi seçilmiş",IF(AND(C346="Tedarikçi",COUNT(J346,L346)&gt;0),"Tedarikçi işinde yakıt ya da sürücü yazılı",IF(AND(C346="Özmal",ISNUMBER(N346)),"Özmal işte tedarikçiye ödenen yazılı",IF(R346="","Km yazılmadı",""))))))))))))</f>
        <v/>
      </c>
    </row>
    <row r="347">
      <c r="A347" s="3" t="n"/>
      <c r="B347" s="4" t="n"/>
      <c r="C347" s="4" t="n"/>
      <c r="D347" s="4" t="n"/>
      <c r="E347" s="4" t="n"/>
      <c r="F347" s="4" t="n"/>
      <c r="G347" s="5" t="n"/>
      <c r="H347" s="5" t="n"/>
      <c r="I347" s="6" t="n"/>
      <c r="J347" s="6" t="n"/>
      <c r="K347" s="6" t="n"/>
      <c r="L347" s="6" t="n"/>
      <c r="M347" s="6" t="n"/>
      <c r="N347" s="6" t="n"/>
      <c r="O347" s="4" t="n"/>
      <c r="P347" s="6">
        <f>IF(COUNT(J347:N347)=0,"",SUM(J347:N347))</f>
        <v/>
      </c>
      <c r="Q347" s="6">
        <f>IF(OR(NOT(ISNUMBER(A347)),B347="",AND(C347&lt;&gt;"Özmal",C347&lt;&gt;"Tedarikçi"),NOT(ISNUMBER(I347)),AND(C347="Tedarikçi",NOT(ISNUMBER(N347))),P347=""),"",I347-P347)</f>
        <v/>
      </c>
      <c r="R347" s="5">
        <f>IF(COUNT(G347:H347)=0,"",SUM(G347:H347))</f>
        <v/>
      </c>
      <c r="S347" s="6">
        <f>IF(OR(Q347="",R347="",R347=0),"",I347/R347)</f>
        <v/>
      </c>
      <c r="T347" s="4">
        <f>IF(COUNTA(A347:O347)=0,"",IF(NOT(ISNUMBER(A347)),"Hesaba girmedi: tarih yok",IF(B347="","Hesaba girmedi: plaka yok",IF(AND(C347&lt;&gt;"Özmal",C347&lt;&gt;"Tedarikçi"),"Hesaba girmedi: mülkiyet seçilmedi",IF(NOT(ISNUMBER(I347)),"Hesaba girmedi: navlun yok",IF(AND(C347="Tedarikçi",NOT(ISNUMBER(N347))),"Hesaba girmedi: tedarikçiye ödenen yok",IF(P347="","Hesaba girmedi: gider yok",IF(AND(C347="Özmal",COUNTIF('Sabit giderler'!$A$2:$A$101,B347)=0),"Plaka Sabit giderler'de yok",IF(AND(C347="Tedarikçi",COUNTIF('Sabit giderler'!$A$2:$A$101,B347)&gt;0),"Plaka özmal listesinde, Tedarikçi seçilmiş",IF(AND(C347="Tedarikçi",COUNT(J347,L347)&gt;0),"Tedarikçi işinde yakıt ya da sürücü yazılı",IF(AND(C347="Özmal",ISNUMBER(N347)),"Özmal işte tedarikçiye ödenen yazılı",IF(R347="","Km yazılmadı",""))))))))))))</f>
        <v/>
      </c>
    </row>
    <row r="348">
      <c r="A348" s="3" t="n"/>
      <c r="B348" s="4" t="n"/>
      <c r="C348" s="4" t="n"/>
      <c r="D348" s="4" t="n"/>
      <c r="E348" s="4" t="n"/>
      <c r="F348" s="4" t="n"/>
      <c r="G348" s="5" t="n"/>
      <c r="H348" s="5" t="n"/>
      <c r="I348" s="6" t="n"/>
      <c r="J348" s="6" t="n"/>
      <c r="K348" s="6" t="n"/>
      <c r="L348" s="6" t="n"/>
      <c r="M348" s="6" t="n"/>
      <c r="N348" s="6" t="n"/>
      <c r="O348" s="4" t="n"/>
      <c r="P348" s="6">
        <f>IF(COUNT(J348:N348)=0,"",SUM(J348:N348))</f>
        <v/>
      </c>
      <c r="Q348" s="6">
        <f>IF(OR(NOT(ISNUMBER(A348)),B348="",AND(C348&lt;&gt;"Özmal",C348&lt;&gt;"Tedarikçi"),NOT(ISNUMBER(I348)),AND(C348="Tedarikçi",NOT(ISNUMBER(N348))),P348=""),"",I348-P348)</f>
        <v/>
      </c>
      <c r="R348" s="5">
        <f>IF(COUNT(G348:H348)=0,"",SUM(G348:H348))</f>
        <v/>
      </c>
      <c r="S348" s="6">
        <f>IF(OR(Q348="",R348="",R348=0),"",I348/R348)</f>
        <v/>
      </c>
      <c r="T348" s="4">
        <f>IF(COUNTA(A348:O348)=0,"",IF(NOT(ISNUMBER(A348)),"Hesaba girmedi: tarih yok",IF(B348="","Hesaba girmedi: plaka yok",IF(AND(C348&lt;&gt;"Özmal",C348&lt;&gt;"Tedarikçi"),"Hesaba girmedi: mülkiyet seçilmedi",IF(NOT(ISNUMBER(I348)),"Hesaba girmedi: navlun yok",IF(AND(C348="Tedarikçi",NOT(ISNUMBER(N348))),"Hesaba girmedi: tedarikçiye ödenen yok",IF(P348="","Hesaba girmedi: gider yok",IF(AND(C348="Özmal",COUNTIF('Sabit giderler'!$A$2:$A$101,B348)=0),"Plaka Sabit giderler'de yok",IF(AND(C348="Tedarikçi",COUNTIF('Sabit giderler'!$A$2:$A$101,B348)&gt;0),"Plaka özmal listesinde, Tedarikçi seçilmiş",IF(AND(C348="Tedarikçi",COUNT(J348,L348)&gt;0),"Tedarikçi işinde yakıt ya da sürücü yazılı",IF(AND(C348="Özmal",ISNUMBER(N348)),"Özmal işte tedarikçiye ödenen yazılı",IF(R348="","Km yazılmadı",""))))))))))))</f>
        <v/>
      </c>
    </row>
    <row r="349">
      <c r="A349" s="3" t="n"/>
      <c r="B349" s="4" t="n"/>
      <c r="C349" s="4" t="n"/>
      <c r="D349" s="4" t="n"/>
      <c r="E349" s="4" t="n"/>
      <c r="F349" s="4" t="n"/>
      <c r="G349" s="5" t="n"/>
      <c r="H349" s="5" t="n"/>
      <c r="I349" s="6" t="n"/>
      <c r="J349" s="6" t="n"/>
      <c r="K349" s="6" t="n"/>
      <c r="L349" s="6" t="n"/>
      <c r="M349" s="6" t="n"/>
      <c r="N349" s="6" t="n"/>
      <c r="O349" s="4" t="n"/>
      <c r="P349" s="6">
        <f>IF(COUNT(J349:N349)=0,"",SUM(J349:N349))</f>
        <v/>
      </c>
      <c r="Q349" s="6">
        <f>IF(OR(NOT(ISNUMBER(A349)),B349="",AND(C349&lt;&gt;"Özmal",C349&lt;&gt;"Tedarikçi"),NOT(ISNUMBER(I349)),AND(C349="Tedarikçi",NOT(ISNUMBER(N349))),P349=""),"",I349-P349)</f>
        <v/>
      </c>
      <c r="R349" s="5">
        <f>IF(COUNT(G349:H349)=0,"",SUM(G349:H349))</f>
        <v/>
      </c>
      <c r="S349" s="6">
        <f>IF(OR(Q349="",R349="",R349=0),"",I349/R349)</f>
        <v/>
      </c>
      <c r="T349" s="4">
        <f>IF(COUNTA(A349:O349)=0,"",IF(NOT(ISNUMBER(A349)),"Hesaba girmedi: tarih yok",IF(B349="","Hesaba girmedi: plaka yok",IF(AND(C349&lt;&gt;"Özmal",C349&lt;&gt;"Tedarikçi"),"Hesaba girmedi: mülkiyet seçilmedi",IF(NOT(ISNUMBER(I349)),"Hesaba girmedi: navlun yok",IF(AND(C349="Tedarikçi",NOT(ISNUMBER(N349))),"Hesaba girmedi: tedarikçiye ödenen yok",IF(P349="","Hesaba girmedi: gider yok",IF(AND(C349="Özmal",COUNTIF('Sabit giderler'!$A$2:$A$101,B349)=0),"Plaka Sabit giderler'de yok",IF(AND(C349="Tedarikçi",COUNTIF('Sabit giderler'!$A$2:$A$101,B349)&gt;0),"Plaka özmal listesinde, Tedarikçi seçilmiş",IF(AND(C349="Tedarikçi",COUNT(J349,L349)&gt;0),"Tedarikçi işinde yakıt ya da sürücü yazılı",IF(AND(C349="Özmal",ISNUMBER(N349)),"Özmal işte tedarikçiye ödenen yazılı",IF(R349="","Km yazılmadı",""))))))))))))</f>
        <v/>
      </c>
    </row>
    <row r="350">
      <c r="A350" s="3" t="n"/>
      <c r="B350" s="4" t="n"/>
      <c r="C350" s="4" t="n"/>
      <c r="D350" s="4" t="n"/>
      <c r="E350" s="4" t="n"/>
      <c r="F350" s="4" t="n"/>
      <c r="G350" s="5" t="n"/>
      <c r="H350" s="5" t="n"/>
      <c r="I350" s="6" t="n"/>
      <c r="J350" s="6" t="n"/>
      <c r="K350" s="6" t="n"/>
      <c r="L350" s="6" t="n"/>
      <c r="M350" s="6" t="n"/>
      <c r="N350" s="6" t="n"/>
      <c r="O350" s="4" t="n"/>
      <c r="P350" s="6">
        <f>IF(COUNT(J350:N350)=0,"",SUM(J350:N350))</f>
        <v/>
      </c>
      <c r="Q350" s="6">
        <f>IF(OR(NOT(ISNUMBER(A350)),B350="",AND(C350&lt;&gt;"Özmal",C350&lt;&gt;"Tedarikçi"),NOT(ISNUMBER(I350)),AND(C350="Tedarikçi",NOT(ISNUMBER(N350))),P350=""),"",I350-P350)</f>
        <v/>
      </c>
      <c r="R350" s="5">
        <f>IF(COUNT(G350:H350)=0,"",SUM(G350:H350))</f>
        <v/>
      </c>
      <c r="S350" s="6">
        <f>IF(OR(Q350="",R350="",R350=0),"",I350/R350)</f>
        <v/>
      </c>
      <c r="T350" s="4">
        <f>IF(COUNTA(A350:O350)=0,"",IF(NOT(ISNUMBER(A350)),"Hesaba girmedi: tarih yok",IF(B350="","Hesaba girmedi: plaka yok",IF(AND(C350&lt;&gt;"Özmal",C350&lt;&gt;"Tedarikçi"),"Hesaba girmedi: mülkiyet seçilmedi",IF(NOT(ISNUMBER(I350)),"Hesaba girmedi: navlun yok",IF(AND(C350="Tedarikçi",NOT(ISNUMBER(N350))),"Hesaba girmedi: tedarikçiye ödenen yok",IF(P350="","Hesaba girmedi: gider yok",IF(AND(C350="Özmal",COUNTIF('Sabit giderler'!$A$2:$A$101,B350)=0),"Plaka Sabit giderler'de yok",IF(AND(C350="Tedarikçi",COUNTIF('Sabit giderler'!$A$2:$A$101,B350)&gt;0),"Plaka özmal listesinde, Tedarikçi seçilmiş",IF(AND(C350="Tedarikçi",COUNT(J350,L350)&gt;0),"Tedarikçi işinde yakıt ya da sürücü yazılı",IF(AND(C350="Özmal",ISNUMBER(N350)),"Özmal işte tedarikçiye ödenen yazılı",IF(R350="","Km yazılmadı",""))))))))))))</f>
        <v/>
      </c>
    </row>
    <row r="351">
      <c r="A351" s="3" t="n"/>
      <c r="B351" s="4" t="n"/>
      <c r="C351" s="4" t="n"/>
      <c r="D351" s="4" t="n"/>
      <c r="E351" s="4" t="n"/>
      <c r="F351" s="4" t="n"/>
      <c r="G351" s="5" t="n"/>
      <c r="H351" s="5" t="n"/>
      <c r="I351" s="6" t="n"/>
      <c r="J351" s="6" t="n"/>
      <c r="K351" s="6" t="n"/>
      <c r="L351" s="6" t="n"/>
      <c r="M351" s="6" t="n"/>
      <c r="N351" s="6" t="n"/>
      <c r="O351" s="4" t="n"/>
      <c r="P351" s="6">
        <f>IF(COUNT(J351:N351)=0,"",SUM(J351:N351))</f>
        <v/>
      </c>
      <c r="Q351" s="6">
        <f>IF(OR(NOT(ISNUMBER(A351)),B351="",AND(C351&lt;&gt;"Özmal",C351&lt;&gt;"Tedarikçi"),NOT(ISNUMBER(I351)),AND(C351="Tedarikçi",NOT(ISNUMBER(N351))),P351=""),"",I351-P351)</f>
        <v/>
      </c>
      <c r="R351" s="5">
        <f>IF(COUNT(G351:H351)=0,"",SUM(G351:H351))</f>
        <v/>
      </c>
      <c r="S351" s="6">
        <f>IF(OR(Q351="",R351="",R351=0),"",I351/R351)</f>
        <v/>
      </c>
      <c r="T351" s="4">
        <f>IF(COUNTA(A351:O351)=0,"",IF(NOT(ISNUMBER(A351)),"Hesaba girmedi: tarih yok",IF(B351="","Hesaba girmedi: plaka yok",IF(AND(C351&lt;&gt;"Özmal",C351&lt;&gt;"Tedarikçi"),"Hesaba girmedi: mülkiyet seçilmedi",IF(NOT(ISNUMBER(I351)),"Hesaba girmedi: navlun yok",IF(AND(C351="Tedarikçi",NOT(ISNUMBER(N351))),"Hesaba girmedi: tedarikçiye ödenen yok",IF(P351="","Hesaba girmedi: gider yok",IF(AND(C351="Özmal",COUNTIF('Sabit giderler'!$A$2:$A$101,B351)=0),"Plaka Sabit giderler'de yok",IF(AND(C351="Tedarikçi",COUNTIF('Sabit giderler'!$A$2:$A$101,B351)&gt;0),"Plaka özmal listesinde, Tedarikçi seçilmiş",IF(AND(C351="Tedarikçi",COUNT(J351,L351)&gt;0),"Tedarikçi işinde yakıt ya da sürücü yazılı",IF(AND(C351="Özmal",ISNUMBER(N351)),"Özmal işte tedarikçiye ödenen yazılı",IF(R351="","Km yazılmadı",""))))))))))))</f>
        <v/>
      </c>
    </row>
    <row r="352">
      <c r="A352" s="3" t="n"/>
      <c r="B352" s="4" t="n"/>
      <c r="C352" s="4" t="n"/>
      <c r="D352" s="4" t="n"/>
      <c r="E352" s="4" t="n"/>
      <c r="F352" s="4" t="n"/>
      <c r="G352" s="5" t="n"/>
      <c r="H352" s="5" t="n"/>
      <c r="I352" s="6" t="n"/>
      <c r="J352" s="6" t="n"/>
      <c r="K352" s="6" t="n"/>
      <c r="L352" s="6" t="n"/>
      <c r="M352" s="6" t="n"/>
      <c r="N352" s="6" t="n"/>
      <c r="O352" s="4" t="n"/>
      <c r="P352" s="6">
        <f>IF(COUNT(J352:N352)=0,"",SUM(J352:N352))</f>
        <v/>
      </c>
      <c r="Q352" s="6">
        <f>IF(OR(NOT(ISNUMBER(A352)),B352="",AND(C352&lt;&gt;"Özmal",C352&lt;&gt;"Tedarikçi"),NOT(ISNUMBER(I352)),AND(C352="Tedarikçi",NOT(ISNUMBER(N352))),P352=""),"",I352-P352)</f>
        <v/>
      </c>
      <c r="R352" s="5">
        <f>IF(COUNT(G352:H352)=0,"",SUM(G352:H352))</f>
        <v/>
      </c>
      <c r="S352" s="6">
        <f>IF(OR(Q352="",R352="",R352=0),"",I352/R352)</f>
        <v/>
      </c>
      <c r="T352" s="4">
        <f>IF(COUNTA(A352:O352)=0,"",IF(NOT(ISNUMBER(A352)),"Hesaba girmedi: tarih yok",IF(B352="","Hesaba girmedi: plaka yok",IF(AND(C352&lt;&gt;"Özmal",C352&lt;&gt;"Tedarikçi"),"Hesaba girmedi: mülkiyet seçilmedi",IF(NOT(ISNUMBER(I352)),"Hesaba girmedi: navlun yok",IF(AND(C352="Tedarikçi",NOT(ISNUMBER(N352))),"Hesaba girmedi: tedarikçiye ödenen yok",IF(P352="","Hesaba girmedi: gider yok",IF(AND(C352="Özmal",COUNTIF('Sabit giderler'!$A$2:$A$101,B352)=0),"Plaka Sabit giderler'de yok",IF(AND(C352="Tedarikçi",COUNTIF('Sabit giderler'!$A$2:$A$101,B352)&gt;0),"Plaka özmal listesinde, Tedarikçi seçilmiş",IF(AND(C352="Tedarikçi",COUNT(J352,L352)&gt;0),"Tedarikçi işinde yakıt ya da sürücü yazılı",IF(AND(C352="Özmal",ISNUMBER(N352)),"Özmal işte tedarikçiye ödenen yazılı",IF(R352="","Km yazılmadı",""))))))))))))</f>
        <v/>
      </c>
    </row>
    <row r="353">
      <c r="A353" s="3" t="n"/>
      <c r="B353" s="4" t="n"/>
      <c r="C353" s="4" t="n"/>
      <c r="D353" s="4" t="n"/>
      <c r="E353" s="4" t="n"/>
      <c r="F353" s="4" t="n"/>
      <c r="G353" s="5" t="n"/>
      <c r="H353" s="5" t="n"/>
      <c r="I353" s="6" t="n"/>
      <c r="J353" s="6" t="n"/>
      <c r="K353" s="6" t="n"/>
      <c r="L353" s="6" t="n"/>
      <c r="M353" s="6" t="n"/>
      <c r="N353" s="6" t="n"/>
      <c r="O353" s="4" t="n"/>
      <c r="P353" s="6">
        <f>IF(COUNT(J353:N353)=0,"",SUM(J353:N353))</f>
        <v/>
      </c>
      <c r="Q353" s="6">
        <f>IF(OR(NOT(ISNUMBER(A353)),B353="",AND(C353&lt;&gt;"Özmal",C353&lt;&gt;"Tedarikçi"),NOT(ISNUMBER(I353)),AND(C353="Tedarikçi",NOT(ISNUMBER(N353))),P353=""),"",I353-P353)</f>
        <v/>
      </c>
      <c r="R353" s="5">
        <f>IF(COUNT(G353:H353)=0,"",SUM(G353:H353))</f>
        <v/>
      </c>
      <c r="S353" s="6">
        <f>IF(OR(Q353="",R353="",R353=0),"",I353/R353)</f>
        <v/>
      </c>
      <c r="T353" s="4">
        <f>IF(COUNTA(A353:O353)=0,"",IF(NOT(ISNUMBER(A353)),"Hesaba girmedi: tarih yok",IF(B353="","Hesaba girmedi: plaka yok",IF(AND(C353&lt;&gt;"Özmal",C353&lt;&gt;"Tedarikçi"),"Hesaba girmedi: mülkiyet seçilmedi",IF(NOT(ISNUMBER(I353)),"Hesaba girmedi: navlun yok",IF(AND(C353="Tedarikçi",NOT(ISNUMBER(N353))),"Hesaba girmedi: tedarikçiye ödenen yok",IF(P353="","Hesaba girmedi: gider yok",IF(AND(C353="Özmal",COUNTIF('Sabit giderler'!$A$2:$A$101,B353)=0),"Plaka Sabit giderler'de yok",IF(AND(C353="Tedarikçi",COUNTIF('Sabit giderler'!$A$2:$A$101,B353)&gt;0),"Plaka özmal listesinde, Tedarikçi seçilmiş",IF(AND(C353="Tedarikçi",COUNT(J353,L353)&gt;0),"Tedarikçi işinde yakıt ya da sürücü yazılı",IF(AND(C353="Özmal",ISNUMBER(N353)),"Özmal işte tedarikçiye ödenen yazılı",IF(R353="","Km yazılmadı",""))))))))))))</f>
        <v/>
      </c>
    </row>
    <row r="354">
      <c r="A354" s="3" t="n"/>
      <c r="B354" s="4" t="n"/>
      <c r="C354" s="4" t="n"/>
      <c r="D354" s="4" t="n"/>
      <c r="E354" s="4" t="n"/>
      <c r="F354" s="4" t="n"/>
      <c r="G354" s="5" t="n"/>
      <c r="H354" s="5" t="n"/>
      <c r="I354" s="6" t="n"/>
      <c r="J354" s="6" t="n"/>
      <c r="K354" s="6" t="n"/>
      <c r="L354" s="6" t="n"/>
      <c r="M354" s="6" t="n"/>
      <c r="N354" s="6" t="n"/>
      <c r="O354" s="4" t="n"/>
      <c r="P354" s="6">
        <f>IF(COUNT(J354:N354)=0,"",SUM(J354:N354))</f>
        <v/>
      </c>
      <c r="Q354" s="6">
        <f>IF(OR(NOT(ISNUMBER(A354)),B354="",AND(C354&lt;&gt;"Özmal",C354&lt;&gt;"Tedarikçi"),NOT(ISNUMBER(I354)),AND(C354="Tedarikçi",NOT(ISNUMBER(N354))),P354=""),"",I354-P354)</f>
        <v/>
      </c>
      <c r="R354" s="5">
        <f>IF(COUNT(G354:H354)=0,"",SUM(G354:H354))</f>
        <v/>
      </c>
      <c r="S354" s="6">
        <f>IF(OR(Q354="",R354="",R354=0),"",I354/R354)</f>
        <v/>
      </c>
      <c r="T354" s="4">
        <f>IF(COUNTA(A354:O354)=0,"",IF(NOT(ISNUMBER(A354)),"Hesaba girmedi: tarih yok",IF(B354="","Hesaba girmedi: plaka yok",IF(AND(C354&lt;&gt;"Özmal",C354&lt;&gt;"Tedarikçi"),"Hesaba girmedi: mülkiyet seçilmedi",IF(NOT(ISNUMBER(I354)),"Hesaba girmedi: navlun yok",IF(AND(C354="Tedarikçi",NOT(ISNUMBER(N354))),"Hesaba girmedi: tedarikçiye ödenen yok",IF(P354="","Hesaba girmedi: gider yok",IF(AND(C354="Özmal",COUNTIF('Sabit giderler'!$A$2:$A$101,B354)=0),"Plaka Sabit giderler'de yok",IF(AND(C354="Tedarikçi",COUNTIF('Sabit giderler'!$A$2:$A$101,B354)&gt;0),"Plaka özmal listesinde, Tedarikçi seçilmiş",IF(AND(C354="Tedarikçi",COUNT(J354,L354)&gt;0),"Tedarikçi işinde yakıt ya da sürücü yazılı",IF(AND(C354="Özmal",ISNUMBER(N354)),"Özmal işte tedarikçiye ödenen yazılı",IF(R354="","Km yazılmadı",""))))))))))))</f>
        <v/>
      </c>
    </row>
    <row r="355">
      <c r="A355" s="3" t="n"/>
      <c r="B355" s="4" t="n"/>
      <c r="C355" s="4" t="n"/>
      <c r="D355" s="4" t="n"/>
      <c r="E355" s="4" t="n"/>
      <c r="F355" s="4" t="n"/>
      <c r="G355" s="5" t="n"/>
      <c r="H355" s="5" t="n"/>
      <c r="I355" s="6" t="n"/>
      <c r="J355" s="6" t="n"/>
      <c r="K355" s="6" t="n"/>
      <c r="L355" s="6" t="n"/>
      <c r="M355" s="6" t="n"/>
      <c r="N355" s="6" t="n"/>
      <c r="O355" s="4" t="n"/>
      <c r="P355" s="6">
        <f>IF(COUNT(J355:N355)=0,"",SUM(J355:N355))</f>
        <v/>
      </c>
      <c r="Q355" s="6">
        <f>IF(OR(NOT(ISNUMBER(A355)),B355="",AND(C355&lt;&gt;"Özmal",C355&lt;&gt;"Tedarikçi"),NOT(ISNUMBER(I355)),AND(C355="Tedarikçi",NOT(ISNUMBER(N355))),P355=""),"",I355-P355)</f>
        <v/>
      </c>
      <c r="R355" s="5">
        <f>IF(COUNT(G355:H355)=0,"",SUM(G355:H355))</f>
        <v/>
      </c>
      <c r="S355" s="6">
        <f>IF(OR(Q355="",R355="",R355=0),"",I355/R355)</f>
        <v/>
      </c>
      <c r="T355" s="4">
        <f>IF(COUNTA(A355:O355)=0,"",IF(NOT(ISNUMBER(A355)),"Hesaba girmedi: tarih yok",IF(B355="","Hesaba girmedi: plaka yok",IF(AND(C355&lt;&gt;"Özmal",C355&lt;&gt;"Tedarikçi"),"Hesaba girmedi: mülkiyet seçilmedi",IF(NOT(ISNUMBER(I355)),"Hesaba girmedi: navlun yok",IF(AND(C355="Tedarikçi",NOT(ISNUMBER(N355))),"Hesaba girmedi: tedarikçiye ödenen yok",IF(P355="","Hesaba girmedi: gider yok",IF(AND(C355="Özmal",COUNTIF('Sabit giderler'!$A$2:$A$101,B355)=0),"Plaka Sabit giderler'de yok",IF(AND(C355="Tedarikçi",COUNTIF('Sabit giderler'!$A$2:$A$101,B355)&gt;0),"Plaka özmal listesinde, Tedarikçi seçilmiş",IF(AND(C355="Tedarikçi",COUNT(J355,L355)&gt;0),"Tedarikçi işinde yakıt ya da sürücü yazılı",IF(AND(C355="Özmal",ISNUMBER(N355)),"Özmal işte tedarikçiye ödenen yazılı",IF(R355="","Km yazılmadı",""))))))))))))</f>
        <v/>
      </c>
    </row>
    <row r="356">
      <c r="A356" s="3" t="n"/>
      <c r="B356" s="4" t="n"/>
      <c r="C356" s="4" t="n"/>
      <c r="D356" s="4" t="n"/>
      <c r="E356" s="4" t="n"/>
      <c r="F356" s="4" t="n"/>
      <c r="G356" s="5" t="n"/>
      <c r="H356" s="5" t="n"/>
      <c r="I356" s="6" t="n"/>
      <c r="J356" s="6" t="n"/>
      <c r="K356" s="6" t="n"/>
      <c r="L356" s="6" t="n"/>
      <c r="M356" s="6" t="n"/>
      <c r="N356" s="6" t="n"/>
      <c r="O356" s="4" t="n"/>
      <c r="P356" s="6">
        <f>IF(COUNT(J356:N356)=0,"",SUM(J356:N356))</f>
        <v/>
      </c>
      <c r="Q356" s="6">
        <f>IF(OR(NOT(ISNUMBER(A356)),B356="",AND(C356&lt;&gt;"Özmal",C356&lt;&gt;"Tedarikçi"),NOT(ISNUMBER(I356)),AND(C356="Tedarikçi",NOT(ISNUMBER(N356))),P356=""),"",I356-P356)</f>
        <v/>
      </c>
      <c r="R356" s="5">
        <f>IF(COUNT(G356:H356)=0,"",SUM(G356:H356))</f>
        <v/>
      </c>
      <c r="S356" s="6">
        <f>IF(OR(Q356="",R356="",R356=0),"",I356/R356)</f>
        <v/>
      </c>
      <c r="T356" s="4">
        <f>IF(COUNTA(A356:O356)=0,"",IF(NOT(ISNUMBER(A356)),"Hesaba girmedi: tarih yok",IF(B356="","Hesaba girmedi: plaka yok",IF(AND(C356&lt;&gt;"Özmal",C356&lt;&gt;"Tedarikçi"),"Hesaba girmedi: mülkiyet seçilmedi",IF(NOT(ISNUMBER(I356)),"Hesaba girmedi: navlun yok",IF(AND(C356="Tedarikçi",NOT(ISNUMBER(N356))),"Hesaba girmedi: tedarikçiye ödenen yok",IF(P356="","Hesaba girmedi: gider yok",IF(AND(C356="Özmal",COUNTIF('Sabit giderler'!$A$2:$A$101,B356)=0),"Plaka Sabit giderler'de yok",IF(AND(C356="Tedarikçi",COUNTIF('Sabit giderler'!$A$2:$A$101,B356)&gt;0),"Plaka özmal listesinde, Tedarikçi seçilmiş",IF(AND(C356="Tedarikçi",COUNT(J356,L356)&gt;0),"Tedarikçi işinde yakıt ya da sürücü yazılı",IF(AND(C356="Özmal",ISNUMBER(N356)),"Özmal işte tedarikçiye ödenen yazılı",IF(R356="","Km yazılmadı",""))))))))))))</f>
        <v/>
      </c>
    </row>
    <row r="357">
      <c r="A357" s="3" t="n"/>
      <c r="B357" s="4" t="n"/>
      <c r="C357" s="4" t="n"/>
      <c r="D357" s="4" t="n"/>
      <c r="E357" s="4" t="n"/>
      <c r="F357" s="4" t="n"/>
      <c r="G357" s="5" t="n"/>
      <c r="H357" s="5" t="n"/>
      <c r="I357" s="6" t="n"/>
      <c r="J357" s="6" t="n"/>
      <c r="K357" s="6" t="n"/>
      <c r="L357" s="6" t="n"/>
      <c r="M357" s="6" t="n"/>
      <c r="N357" s="6" t="n"/>
      <c r="O357" s="4" t="n"/>
      <c r="P357" s="6">
        <f>IF(COUNT(J357:N357)=0,"",SUM(J357:N357))</f>
        <v/>
      </c>
      <c r="Q357" s="6">
        <f>IF(OR(NOT(ISNUMBER(A357)),B357="",AND(C357&lt;&gt;"Özmal",C357&lt;&gt;"Tedarikçi"),NOT(ISNUMBER(I357)),AND(C357="Tedarikçi",NOT(ISNUMBER(N357))),P357=""),"",I357-P357)</f>
        <v/>
      </c>
      <c r="R357" s="5">
        <f>IF(COUNT(G357:H357)=0,"",SUM(G357:H357))</f>
        <v/>
      </c>
      <c r="S357" s="6">
        <f>IF(OR(Q357="",R357="",R357=0),"",I357/R357)</f>
        <v/>
      </c>
      <c r="T357" s="4">
        <f>IF(COUNTA(A357:O357)=0,"",IF(NOT(ISNUMBER(A357)),"Hesaba girmedi: tarih yok",IF(B357="","Hesaba girmedi: plaka yok",IF(AND(C357&lt;&gt;"Özmal",C357&lt;&gt;"Tedarikçi"),"Hesaba girmedi: mülkiyet seçilmedi",IF(NOT(ISNUMBER(I357)),"Hesaba girmedi: navlun yok",IF(AND(C357="Tedarikçi",NOT(ISNUMBER(N357))),"Hesaba girmedi: tedarikçiye ödenen yok",IF(P357="","Hesaba girmedi: gider yok",IF(AND(C357="Özmal",COUNTIF('Sabit giderler'!$A$2:$A$101,B357)=0),"Plaka Sabit giderler'de yok",IF(AND(C357="Tedarikçi",COUNTIF('Sabit giderler'!$A$2:$A$101,B357)&gt;0),"Plaka özmal listesinde, Tedarikçi seçilmiş",IF(AND(C357="Tedarikçi",COUNT(J357,L357)&gt;0),"Tedarikçi işinde yakıt ya da sürücü yazılı",IF(AND(C357="Özmal",ISNUMBER(N357)),"Özmal işte tedarikçiye ödenen yazılı",IF(R357="","Km yazılmadı",""))))))))))))</f>
        <v/>
      </c>
    </row>
    <row r="358">
      <c r="A358" s="3" t="n"/>
      <c r="B358" s="4" t="n"/>
      <c r="C358" s="4" t="n"/>
      <c r="D358" s="4" t="n"/>
      <c r="E358" s="4" t="n"/>
      <c r="F358" s="4" t="n"/>
      <c r="G358" s="5" t="n"/>
      <c r="H358" s="5" t="n"/>
      <c r="I358" s="6" t="n"/>
      <c r="J358" s="6" t="n"/>
      <c r="K358" s="6" t="n"/>
      <c r="L358" s="6" t="n"/>
      <c r="M358" s="6" t="n"/>
      <c r="N358" s="6" t="n"/>
      <c r="O358" s="4" t="n"/>
      <c r="P358" s="6">
        <f>IF(COUNT(J358:N358)=0,"",SUM(J358:N358))</f>
        <v/>
      </c>
      <c r="Q358" s="6">
        <f>IF(OR(NOT(ISNUMBER(A358)),B358="",AND(C358&lt;&gt;"Özmal",C358&lt;&gt;"Tedarikçi"),NOT(ISNUMBER(I358)),AND(C358="Tedarikçi",NOT(ISNUMBER(N358))),P358=""),"",I358-P358)</f>
        <v/>
      </c>
      <c r="R358" s="5">
        <f>IF(COUNT(G358:H358)=0,"",SUM(G358:H358))</f>
        <v/>
      </c>
      <c r="S358" s="6">
        <f>IF(OR(Q358="",R358="",R358=0),"",I358/R358)</f>
        <v/>
      </c>
      <c r="T358" s="4">
        <f>IF(COUNTA(A358:O358)=0,"",IF(NOT(ISNUMBER(A358)),"Hesaba girmedi: tarih yok",IF(B358="","Hesaba girmedi: plaka yok",IF(AND(C358&lt;&gt;"Özmal",C358&lt;&gt;"Tedarikçi"),"Hesaba girmedi: mülkiyet seçilmedi",IF(NOT(ISNUMBER(I358)),"Hesaba girmedi: navlun yok",IF(AND(C358="Tedarikçi",NOT(ISNUMBER(N358))),"Hesaba girmedi: tedarikçiye ödenen yok",IF(P358="","Hesaba girmedi: gider yok",IF(AND(C358="Özmal",COUNTIF('Sabit giderler'!$A$2:$A$101,B358)=0),"Plaka Sabit giderler'de yok",IF(AND(C358="Tedarikçi",COUNTIF('Sabit giderler'!$A$2:$A$101,B358)&gt;0),"Plaka özmal listesinde, Tedarikçi seçilmiş",IF(AND(C358="Tedarikçi",COUNT(J358,L358)&gt;0),"Tedarikçi işinde yakıt ya da sürücü yazılı",IF(AND(C358="Özmal",ISNUMBER(N358)),"Özmal işte tedarikçiye ödenen yazılı",IF(R358="","Km yazılmadı",""))))))))))))</f>
        <v/>
      </c>
    </row>
    <row r="359">
      <c r="A359" s="3" t="n"/>
      <c r="B359" s="4" t="n"/>
      <c r="C359" s="4" t="n"/>
      <c r="D359" s="4" t="n"/>
      <c r="E359" s="4" t="n"/>
      <c r="F359" s="4" t="n"/>
      <c r="G359" s="5" t="n"/>
      <c r="H359" s="5" t="n"/>
      <c r="I359" s="6" t="n"/>
      <c r="J359" s="6" t="n"/>
      <c r="K359" s="6" t="n"/>
      <c r="L359" s="6" t="n"/>
      <c r="M359" s="6" t="n"/>
      <c r="N359" s="6" t="n"/>
      <c r="O359" s="4" t="n"/>
      <c r="P359" s="6">
        <f>IF(COUNT(J359:N359)=0,"",SUM(J359:N359))</f>
        <v/>
      </c>
      <c r="Q359" s="6">
        <f>IF(OR(NOT(ISNUMBER(A359)),B359="",AND(C359&lt;&gt;"Özmal",C359&lt;&gt;"Tedarikçi"),NOT(ISNUMBER(I359)),AND(C359="Tedarikçi",NOT(ISNUMBER(N359))),P359=""),"",I359-P359)</f>
        <v/>
      </c>
      <c r="R359" s="5">
        <f>IF(COUNT(G359:H359)=0,"",SUM(G359:H359))</f>
        <v/>
      </c>
      <c r="S359" s="6">
        <f>IF(OR(Q359="",R359="",R359=0),"",I359/R359)</f>
        <v/>
      </c>
      <c r="T359" s="4">
        <f>IF(COUNTA(A359:O359)=0,"",IF(NOT(ISNUMBER(A359)),"Hesaba girmedi: tarih yok",IF(B359="","Hesaba girmedi: plaka yok",IF(AND(C359&lt;&gt;"Özmal",C359&lt;&gt;"Tedarikçi"),"Hesaba girmedi: mülkiyet seçilmedi",IF(NOT(ISNUMBER(I359)),"Hesaba girmedi: navlun yok",IF(AND(C359="Tedarikçi",NOT(ISNUMBER(N359))),"Hesaba girmedi: tedarikçiye ödenen yok",IF(P359="","Hesaba girmedi: gider yok",IF(AND(C359="Özmal",COUNTIF('Sabit giderler'!$A$2:$A$101,B359)=0),"Plaka Sabit giderler'de yok",IF(AND(C359="Tedarikçi",COUNTIF('Sabit giderler'!$A$2:$A$101,B359)&gt;0),"Plaka özmal listesinde, Tedarikçi seçilmiş",IF(AND(C359="Tedarikçi",COUNT(J359,L359)&gt;0),"Tedarikçi işinde yakıt ya da sürücü yazılı",IF(AND(C359="Özmal",ISNUMBER(N359)),"Özmal işte tedarikçiye ödenen yazılı",IF(R359="","Km yazılmadı",""))))))))))))</f>
        <v/>
      </c>
    </row>
    <row r="360">
      <c r="A360" s="3" t="n"/>
      <c r="B360" s="4" t="n"/>
      <c r="C360" s="4" t="n"/>
      <c r="D360" s="4" t="n"/>
      <c r="E360" s="4" t="n"/>
      <c r="F360" s="4" t="n"/>
      <c r="G360" s="5" t="n"/>
      <c r="H360" s="5" t="n"/>
      <c r="I360" s="6" t="n"/>
      <c r="J360" s="6" t="n"/>
      <c r="K360" s="6" t="n"/>
      <c r="L360" s="6" t="n"/>
      <c r="M360" s="6" t="n"/>
      <c r="N360" s="6" t="n"/>
      <c r="O360" s="4" t="n"/>
      <c r="P360" s="6">
        <f>IF(COUNT(J360:N360)=0,"",SUM(J360:N360))</f>
        <v/>
      </c>
      <c r="Q360" s="6">
        <f>IF(OR(NOT(ISNUMBER(A360)),B360="",AND(C360&lt;&gt;"Özmal",C360&lt;&gt;"Tedarikçi"),NOT(ISNUMBER(I360)),AND(C360="Tedarikçi",NOT(ISNUMBER(N360))),P360=""),"",I360-P360)</f>
        <v/>
      </c>
      <c r="R360" s="5">
        <f>IF(COUNT(G360:H360)=0,"",SUM(G360:H360))</f>
        <v/>
      </c>
      <c r="S360" s="6">
        <f>IF(OR(Q360="",R360="",R360=0),"",I360/R360)</f>
        <v/>
      </c>
      <c r="T360" s="4">
        <f>IF(COUNTA(A360:O360)=0,"",IF(NOT(ISNUMBER(A360)),"Hesaba girmedi: tarih yok",IF(B360="","Hesaba girmedi: plaka yok",IF(AND(C360&lt;&gt;"Özmal",C360&lt;&gt;"Tedarikçi"),"Hesaba girmedi: mülkiyet seçilmedi",IF(NOT(ISNUMBER(I360)),"Hesaba girmedi: navlun yok",IF(AND(C360="Tedarikçi",NOT(ISNUMBER(N360))),"Hesaba girmedi: tedarikçiye ödenen yok",IF(P360="","Hesaba girmedi: gider yok",IF(AND(C360="Özmal",COUNTIF('Sabit giderler'!$A$2:$A$101,B360)=0),"Plaka Sabit giderler'de yok",IF(AND(C360="Tedarikçi",COUNTIF('Sabit giderler'!$A$2:$A$101,B360)&gt;0),"Plaka özmal listesinde, Tedarikçi seçilmiş",IF(AND(C360="Tedarikçi",COUNT(J360,L360)&gt;0),"Tedarikçi işinde yakıt ya da sürücü yazılı",IF(AND(C360="Özmal",ISNUMBER(N360)),"Özmal işte tedarikçiye ödenen yazılı",IF(R360="","Km yazılmadı",""))))))))))))</f>
        <v/>
      </c>
    </row>
    <row r="361">
      <c r="A361" s="3" t="n"/>
      <c r="B361" s="4" t="n"/>
      <c r="C361" s="4" t="n"/>
      <c r="D361" s="4" t="n"/>
      <c r="E361" s="4" t="n"/>
      <c r="F361" s="4" t="n"/>
      <c r="G361" s="5" t="n"/>
      <c r="H361" s="5" t="n"/>
      <c r="I361" s="6" t="n"/>
      <c r="J361" s="6" t="n"/>
      <c r="K361" s="6" t="n"/>
      <c r="L361" s="6" t="n"/>
      <c r="M361" s="6" t="n"/>
      <c r="N361" s="6" t="n"/>
      <c r="O361" s="4" t="n"/>
      <c r="P361" s="6">
        <f>IF(COUNT(J361:N361)=0,"",SUM(J361:N361))</f>
        <v/>
      </c>
      <c r="Q361" s="6">
        <f>IF(OR(NOT(ISNUMBER(A361)),B361="",AND(C361&lt;&gt;"Özmal",C361&lt;&gt;"Tedarikçi"),NOT(ISNUMBER(I361)),AND(C361="Tedarikçi",NOT(ISNUMBER(N361))),P361=""),"",I361-P361)</f>
        <v/>
      </c>
      <c r="R361" s="5">
        <f>IF(COUNT(G361:H361)=0,"",SUM(G361:H361))</f>
        <v/>
      </c>
      <c r="S361" s="6">
        <f>IF(OR(Q361="",R361="",R361=0),"",I361/R361)</f>
        <v/>
      </c>
      <c r="T361" s="4">
        <f>IF(COUNTA(A361:O361)=0,"",IF(NOT(ISNUMBER(A361)),"Hesaba girmedi: tarih yok",IF(B361="","Hesaba girmedi: plaka yok",IF(AND(C361&lt;&gt;"Özmal",C361&lt;&gt;"Tedarikçi"),"Hesaba girmedi: mülkiyet seçilmedi",IF(NOT(ISNUMBER(I361)),"Hesaba girmedi: navlun yok",IF(AND(C361="Tedarikçi",NOT(ISNUMBER(N361))),"Hesaba girmedi: tedarikçiye ödenen yok",IF(P361="","Hesaba girmedi: gider yok",IF(AND(C361="Özmal",COUNTIF('Sabit giderler'!$A$2:$A$101,B361)=0),"Plaka Sabit giderler'de yok",IF(AND(C361="Tedarikçi",COUNTIF('Sabit giderler'!$A$2:$A$101,B361)&gt;0),"Plaka özmal listesinde, Tedarikçi seçilmiş",IF(AND(C361="Tedarikçi",COUNT(J361,L361)&gt;0),"Tedarikçi işinde yakıt ya da sürücü yazılı",IF(AND(C361="Özmal",ISNUMBER(N361)),"Özmal işte tedarikçiye ödenen yazılı",IF(R361="","Km yazılmadı",""))))))))))))</f>
        <v/>
      </c>
    </row>
    <row r="362">
      <c r="A362" s="3" t="n"/>
      <c r="B362" s="4" t="n"/>
      <c r="C362" s="4" t="n"/>
      <c r="D362" s="4" t="n"/>
      <c r="E362" s="4" t="n"/>
      <c r="F362" s="4" t="n"/>
      <c r="G362" s="5" t="n"/>
      <c r="H362" s="5" t="n"/>
      <c r="I362" s="6" t="n"/>
      <c r="J362" s="6" t="n"/>
      <c r="K362" s="6" t="n"/>
      <c r="L362" s="6" t="n"/>
      <c r="M362" s="6" t="n"/>
      <c r="N362" s="6" t="n"/>
      <c r="O362" s="4" t="n"/>
      <c r="P362" s="6">
        <f>IF(COUNT(J362:N362)=0,"",SUM(J362:N362))</f>
        <v/>
      </c>
      <c r="Q362" s="6">
        <f>IF(OR(NOT(ISNUMBER(A362)),B362="",AND(C362&lt;&gt;"Özmal",C362&lt;&gt;"Tedarikçi"),NOT(ISNUMBER(I362)),AND(C362="Tedarikçi",NOT(ISNUMBER(N362))),P362=""),"",I362-P362)</f>
        <v/>
      </c>
      <c r="R362" s="5">
        <f>IF(COUNT(G362:H362)=0,"",SUM(G362:H362))</f>
        <v/>
      </c>
      <c r="S362" s="6">
        <f>IF(OR(Q362="",R362="",R362=0),"",I362/R362)</f>
        <v/>
      </c>
      <c r="T362" s="4">
        <f>IF(COUNTA(A362:O362)=0,"",IF(NOT(ISNUMBER(A362)),"Hesaba girmedi: tarih yok",IF(B362="","Hesaba girmedi: plaka yok",IF(AND(C362&lt;&gt;"Özmal",C362&lt;&gt;"Tedarikçi"),"Hesaba girmedi: mülkiyet seçilmedi",IF(NOT(ISNUMBER(I362)),"Hesaba girmedi: navlun yok",IF(AND(C362="Tedarikçi",NOT(ISNUMBER(N362))),"Hesaba girmedi: tedarikçiye ödenen yok",IF(P362="","Hesaba girmedi: gider yok",IF(AND(C362="Özmal",COUNTIF('Sabit giderler'!$A$2:$A$101,B362)=0),"Plaka Sabit giderler'de yok",IF(AND(C362="Tedarikçi",COUNTIF('Sabit giderler'!$A$2:$A$101,B362)&gt;0),"Plaka özmal listesinde, Tedarikçi seçilmiş",IF(AND(C362="Tedarikçi",COUNT(J362,L362)&gt;0),"Tedarikçi işinde yakıt ya da sürücü yazılı",IF(AND(C362="Özmal",ISNUMBER(N362)),"Özmal işte tedarikçiye ödenen yazılı",IF(R362="","Km yazılmadı",""))))))))))))</f>
        <v/>
      </c>
    </row>
    <row r="363">
      <c r="A363" s="3" t="n"/>
      <c r="B363" s="4" t="n"/>
      <c r="C363" s="4" t="n"/>
      <c r="D363" s="4" t="n"/>
      <c r="E363" s="4" t="n"/>
      <c r="F363" s="4" t="n"/>
      <c r="G363" s="5" t="n"/>
      <c r="H363" s="5" t="n"/>
      <c r="I363" s="6" t="n"/>
      <c r="J363" s="6" t="n"/>
      <c r="K363" s="6" t="n"/>
      <c r="L363" s="6" t="n"/>
      <c r="M363" s="6" t="n"/>
      <c r="N363" s="6" t="n"/>
      <c r="O363" s="4" t="n"/>
      <c r="P363" s="6">
        <f>IF(COUNT(J363:N363)=0,"",SUM(J363:N363))</f>
        <v/>
      </c>
      <c r="Q363" s="6">
        <f>IF(OR(NOT(ISNUMBER(A363)),B363="",AND(C363&lt;&gt;"Özmal",C363&lt;&gt;"Tedarikçi"),NOT(ISNUMBER(I363)),AND(C363="Tedarikçi",NOT(ISNUMBER(N363))),P363=""),"",I363-P363)</f>
        <v/>
      </c>
      <c r="R363" s="5">
        <f>IF(COUNT(G363:H363)=0,"",SUM(G363:H363))</f>
        <v/>
      </c>
      <c r="S363" s="6">
        <f>IF(OR(Q363="",R363="",R363=0),"",I363/R363)</f>
        <v/>
      </c>
      <c r="T363" s="4">
        <f>IF(COUNTA(A363:O363)=0,"",IF(NOT(ISNUMBER(A363)),"Hesaba girmedi: tarih yok",IF(B363="","Hesaba girmedi: plaka yok",IF(AND(C363&lt;&gt;"Özmal",C363&lt;&gt;"Tedarikçi"),"Hesaba girmedi: mülkiyet seçilmedi",IF(NOT(ISNUMBER(I363)),"Hesaba girmedi: navlun yok",IF(AND(C363="Tedarikçi",NOT(ISNUMBER(N363))),"Hesaba girmedi: tedarikçiye ödenen yok",IF(P363="","Hesaba girmedi: gider yok",IF(AND(C363="Özmal",COUNTIF('Sabit giderler'!$A$2:$A$101,B363)=0),"Plaka Sabit giderler'de yok",IF(AND(C363="Tedarikçi",COUNTIF('Sabit giderler'!$A$2:$A$101,B363)&gt;0),"Plaka özmal listesinde, Tedarikçi seçilmiş",IF(AND(C363="Tedarikçi",COUNT(J363,L363)&gt;0),"Tedarikçi işinde yakıt ya da sürücü yazılı",IF(AND(C363="Özmal",ISNUMBER(N363)),"Özmal işte tedarikçiye ödenen yazılı",IF(R363="","Km yazılmadı",""))))))))))))</f>
        <v/>
      </c>
    </row>
    <row r="364">
      <c r="A364" s="3" t="n"/>
      <c r="B364" s="4" t="n"/>
      <c r="C364" s="4" t="n"/>
      <c r="D364" s="4" t="n"/>
      <c r="E364" s="4" t="n"/>
      <c r="F364" s="4" t="n"/>
      <c r="G364" s="5" t="n"/>
      <c r="H364" s="5" t="n"/>
      <c r="I364" s="6" t="n"/>
      <c r="J364" s="6" t="n"/>
      <c r="K364" s="6" t="n"/>
      <c r="L364" s="6" t="n"/>
      <c r="M364" s="6" t="n"/>
      <c r="N364" s="6" t="n"/>
      <c r="O364" s="4" t="n"/>
      <c r="P364" s="6">
        <f>IF(COUNT(J364:N364)=0,"",SUM(J364:N364))</f>
        <v/>
      </c>
      <c r="Q364" s="6">
        <f>IF(OR(NOT(ISNUMBER(A364)),B364="",AND(C364&lt;&gt;"Özmal",C364&lt;&gt;"Tedarikçi"),NOT(ISNUMBER(I364)),AND(C364="Tedarikçi",NOT(ISNUMBER(N364))),P364=""),"",I364-P364)</f>
        <v/>
      </c>
      <c r="R364" s="5">
        <f>IF(COUNT(G364:H364)=0,"",SUM(G364:H364))</f>
        <v/>
      </c>
      <c r="S364" s="6">
        <f>IF(OR(Q364="",R364="",R364=0),"",I364/R364)</f>
        <v/>
      </c>
      <c r="T364" s="4">
        <f>IF(COUNTA(A364:O364)=0,"",IF(NOT(ISNUMBER(A364)),"Hesaba girmedi: tarih yok",IF(B364="","Hesaba girmedi: plaka yok",IF(AND(C364&lt;&gt;"Özmal",C364&lt;&gt;"Tedarikçi"),"Hesaba girmedi: mülkiyet seçilmedi",IF(NOT(ISNUMBER(I364)),"Hesaba girmedi: navlun yok",IF(AND(C364="Tedarikçi",NOT(ISNUMBER(N364))),"Hesaba girmedi: tedarikçiye ödenen yok",IF(P364="","Hesaba girmedi: gider yok",IF(AND(C364="Özmal",COUNTIF('Sabit giderler'!$A$2:$A$101,B364)=0),"Plaka Sabit giderler'de yok",IF(AND(C364="Tedarikçi",COUNTIF('Sabit giderler'!$A$2:$A$101,B364)&gt;0),"Plaka özmal listesinde, Tedarikçi seçilmiş",IF(AND(C364="Tedarikçi",COUNT(J364,L364)&gt;0),"Tedarikçi işinde yakıt ya da sürücü yazılı",IF(AND(C364="Özmal",ISNUMBER(N364)),"Özmal işte tedarikçiye ödenen yazılı",IF(R364="","Km yazılmadı",""))))))))))))</f>
        <v/>
      </c>
    </row>
    <row r="365">
      <c r="A365" s="3" t="n"/>
      <c r="B365" s="4" t="n"/>
      <c r="C365" s="4" t="n"/>
      <c r="D365" s="4" t="n"/>
      <c r="E365" s="4" t="n"/>
      <c r="F365" s="4" t="n"/>
      <c r="G365" s="5" t="n"/>
      <c r="H365" s="5" t="n"/>
      <c r="I365" s="6" t="n"/>
      <c r="J365" s="6" t="n"/>
      <c r="K365" s="6" t="n"/>
      <c r="L365" s="6" t="n"/>
      <c r="M365" s="6" t="n"/>
      <c r="N365" s="6" t="n"/>
      <c r="O365" s="4" t="n"/>
      <c r="P365" s="6">
        <f>IF(COUNT(J365:N365)=0,"",SUM(J365:N365))</f>
        <v/>
      </c>
      <c r="Q365" s="6">
        <f>IF(OR(NOT(ISNUMBER(A365)),B365="",AND(C365&lt;&gt;"Özmal",C365&lt;&gt;"Tedarikçi"),NOT(ISNUMBER(I365)),AND(C365="Tedarikçi",NOT(ISNUMBER(N365))),P365=""),"",I365-P365)</f>
        <v/>
      </c>
      <c r="R365" s="5">
        <f>IF(COUNT(G365:H365)=0,"",SUM(G365:H365))</f>
        <v/>
      </c>
      <c r="S365" s="6">
        <f>IF(OR(Q365="",R365="",R365=0),"",I365/R365)</f>
        <v/>
      </c>
      <c r="T365" s="4">
        <f>IF(COUNTA(A365:O365)=0,"",IF(NOT(ISNUMBER(A365)),"Hesaba girmedi: tarih yok",IF(B365="","Hesaba girmedi: plaka yok",IF(AND(C365&lt;&gt;"Özmal",C365&lt;&gt;"Tedarikçi"),"Hesaba girmedi: mülkiyet seçilmedi",IF(NOT(ISNUMBER(I365)),"Hesaba girmedi: navlun yok",IF(AND(C365="Tedarikçi",NOT(ISNUMBER(N365))),"Hesaba girmedi: tedarikçiye ödenen yok",IF(P365="","Hesaba girmedi: gider yok",IF(AND(C365="Özmal",COUNTIF('Sabit giderler'!$A$2:$A$101,B365)=0),"Plaka Sabit giderler'de yok",IF(AND(C365="Tedarikçi",COUNTIF('Sabit giderler'!$A$2:$A$101,B365)&gt;0),"Plaka özmal listesinde, Tedarikçi seçilmiş",IF(AND(C365="Tedarikçi",COUNT(J365,L365)&gt;0),"Tedarikçi işinde yakıt ya da sürücü yazılı",IF(AND(C365="Özmal",ISNUMBER(N365)),"Özmal işte tedarikçiye ödenen yazılı",IF(R365="","Km yazılmadı",""))))))))))))</f>
        <v/>
      </c>
    </row>
    <row r="366">
      <c r="A366" s="3" t="n"/>
      <c r="B366" s="4" t="n"/>
      <c r="C366" s="4" t="n"/>
      <c r="D366" s="4" t="n"/>
      <c r="E366" s="4" t="n"/>
      <c r="F366" s="4" t="n"/>
      <c r="G366" s="5" t="n"/>
      <c r="H366" s="5" t="n"/>
      <c r="I366" s="6" t="n"/>
      <c r="J366" s="6" t="n"/>
      <c r="K366" s="6" t="n"/>
      <c r="L366" s="6" t="n"/>
      <c r="M366" s="6" t="n"/>
      <c r="N366" s="6" t="n"/>
      <c r="O366" s="4" t="n"/>
      <c r="P366" s="6">
        <f>IF(COUNT(J366:N366)=0,"",SUM(J366:N366))</f>
        <v/>
      </c>
      <c r="Q366" s="6">
        <f>IF(OR(NOT(ISNUMBER(A366)),B366="",AND(C366&lt;&gt;"Özmal",C366&lt;&gt;"Tedarikçi"),NOT(ISNUMBER(I366)),AND(C366="Tedarikçi",NOT(ISNUMBER(N366))),P366=""),"",I366-P366)</f>
        <v/>
      </c>
      <c r="R366" s="5">
        <f>IF(COUNT(G366:H366)=0,"",SUM(G366:H366))</f>
        <v/>
      </c>
      <c r="S366" s="6">
        <f>IF(OR(Q366="",R366="",R366=0),"",I366/R366)</f>
        <v/>
      </c>
      <c r="T366" s="4">
        <f>IF(COUNTA(A366:O366)=0,"",IF(NOT(ISNUMBER(A366)),"Hesaba girmedi: tarih yok",IF(B366="","Hesaba girmedi: plaka yok",IF(AND(C366&lt;&gt;"Özmal",C366&lt;&gt;"Tedarikçi"),"Hesaba girmedi: mülkiyet seçilmedi",IF(NOT(ISNUMBER(I366)),"Hesaba girmedi: navlun yok",IF(AND(C366="Tedarikçi",NOT(ISNUMBER(N366))),"Hesaba girmedi: tedarikçiye ödenen yok",IF(P366="","Hesaba girmedi: gider yok",IF(AND(C366="Özmal",COUNTIF('Sabit giderler'!$A$2:$A$101,B366)=0),"Plaka Sabit giderler'de yok",IF(AND(C366="Tedarikçi",COUNTIF('Sabit giderler'!$A$2:$A$101,B366)&gt;0),"Plaka özmal listesinde, Tedarikçi seçilmiş",IF(AND(C366="Tedarikçi",COUNT(J366,L366)&gt;0),"Tedarikçi işinde yakıt ya da sürücü yazılı",IF(AND(C366="Özmal",ISNUMBER(N366)),"Özmal işte tedarikçiye ödenen yazılı",IF(R366="","Km yazılmadı",""))))))))))))</f>
        <v/>
      </c>
    </row>
    <row r="367">
      <c r="A367" s="3" t="n"/>
      <c r="B367" s="4" t="n"/>
      <c r="C367" s="4" t="n"/>
      <c r="D367" s="4" t="n"/>
      <c r="E367" s="4" t="n"/>
      <c r="F367" s="4" t="n"/>
      <c r="G367" s="5" t="n"/>
      <c r="H367" s="5" t="n"/>
      <c r="I367" s="6" t="n"/>
      <c r="J367" s="6" t="n"/>
      <c r="K367" s="6" t="n"/>
      <c r="L367" s="6" t="n"/>
      <c r="M367" s="6" t="n"/>
      <c r="N367" s="6" t="n"/>
      <c r="O367" s="4" t="n"/>
      <c r="P367" s="6">
        <f>IF(COUNT(J367:N367)=0,"",SUM(J367:N367))</f>
        <v/>
      </c>
      <c r="Q367" s="6">
        <f>IF(OR(NOT(ISNUMBER(A367)),B367="",AND(C367&lt;&gt;"Özmal",C367&lt;&gt;"Tedarikçi"),NOT(ISNUMBER(I367)),AND(C367="Tedarikçi",NOT(ISNUMBER(N367))),P367=""),"",I367-P367)</f>
        <v/>
      </c>
      <c r="R367" s="5">
        <f>IF(COUNT(G367:H367)=0,"",SUM(G367:H367))</f>
        <v/>
      </c>
      <c r="S367" s="6">
        <f>IF(OR(Q367="",R367="",R367=0),"",I367/R367)</f>
        <v/>
      </c>
      <c r="T367" s="4">
        <f>IF(COUNTA(A367:O367)=0,"",IF(NOT(ISNUMBER(A367)),"Hesaba girmedi: tarih yok",IF(B367="","Hesaba girmedi: plaka yok",IF(AND(C367&lt;&gt;"Özmal",C367&lt;&gt;"Tedarikçi"),"Hesaba girmedi: mülkiyet seçilmedi",IF(NOT(ISNUMBER(I367)),"Hesaba girmedi: navlun yok",IF(AND(C367="Tedarikçi",NOT(ISNUMBER(N367))),"Hesaba girmedi: tedarikçiye ödenen yok",IF(P367="","Hesaba girmedi: gider yok",IF(AND(C367="Özmal",COUNTIF('Sabit giderler'!$A$2:$A$101,B367)=0),"Plaka Sabit giderler'de yok",IF(AND(C367="Tedarikçi",COUNTIF('Sabit giderler'!$A$2:$A$101,B367)&gt;0),"Plaka özmal listesinde, Tedarikçi seçilmiş",IF(AND(C367="Tedarikçi",COUNT(J367,L367)&gt;0),"Tedarikçi işinde yakıt ya da sürücü yazılı",IF(AND(C367="Özmal",ISNUMBER(N367)),"Özmal işte tedarikçiye ödenen yazılı",IF(R367="","Km yazılmadı",""))))))))))))</f>
        <v/>
      </c>
    </row>
    <row r="368">
      <c r="A368" s="3" t="n"/>
      <c r="B368" s="4" t="n"/>
      <c r="C368" s="4" t="n"/>
      <c r="D368" s="4" t="n"/>
      <c r="E368" s="4" t="n"/>
      <c r="F368" s="4" t="n"/>
      <c r="G368" s="5" t="n"/>
      <c r="H368" s="5" t="n"/>
      <c r="I368" s="6" t="n"/>
      <c r="J368" s="6" t="n"/>
      <c r="K368" s="6" t="n"/>
      <c r="L368" s="6" t="n"/>
      <c r="M368" s="6" t="n"/>
      <c r="N368" s="6" t="n"/>
      <c r="O368" s="4" t="n"/>
      <c r="P368" s="6">
        <f>IF(COUNT(J368:N368)=0,"",SUM(J368:N368))</f>
        <v/>
      </c>
      <c r="Q368" s="6">
        <f>IF(OR(NOT(ISNUMBER(A368)),B368="",AND(C368&lt;&gt;"Özmal",C368&lt;&gt;"Tedarikçi"),NOT(ISNUMBER(I368)),AND(C368="Tedarikçi",NOT(ISNUMBER(N368))),P368=""),"",I368-P368)</f>
        <v/>
      </c>
      <c r="R368" s="5">
        <f>IF(COUNT(G368:H368)=0,"",SUM(G368:H368))</f>
        <v/>
      </c>
      <c r="S368" s="6">
        <f>IF(OR(Q368="",R368="",R368=0),"",I368/R368)</f>
        <v/>
      </c>
      <c r="T368" s="4">
        <f>IF(COUNTA(A368:O368)=0,"",IF(NOT(ISNUMBER(A368)),"Hesaba girmedi: tarih yok",IF(B368="","Hesaba girmedi: plaka yok",IF(AND(C368&lt;&gt;"Özmal",C368&lt;&gt;"Tedarikçi"),"Hesaba girmedi: mülkiyet seçilmedi",IF(NOT(ISNUMBER(I368)),"Hesaba girmedi: navlun yok",IF(AND(C368="Tedarikçi",NOT(ISNUMBER(N368))),"Hesaba girmedi: tedarikçiye ödenen yok",IF(P368="","Hesaba girmedi: gider yok",IF(AND(C368="Özmal",COUNTIF('Sabit giderler'!$A$2:$A$101,B368)=0),"Plaka Sabit giderler'de yok",IF(AND(C368="Tedarikçi",COUNTIF('Sabit giderler'!$A$2:$A$101,B368)&gt;0),"Plaka özmal listesinde, Tedarikçi seçilmiş",IF(AND(C368="Tedarikçi",COUNT(J368,L368)&gt;0),"Tedarikçi işinde yakıt ya da sürücü yazılı",IF(AND(C368="Özmal",ISNUMBER(N368)),"Özmal işte tedarikçiye ödenen yazılı",IF(R368="","Km yazılmadı",""))))))))))))</f>
        <v/>
      </c>
    </row>
    <row r="369">
      <c r="A369" s="3" t="n"/>
      <c r="B369" s="4" t="n"/>
      <c r="C369" s="4" t="n"/>
      <c r="D369" s="4" t="n"/>
      <c r="E369" s="4" t="n"/>
      <c r="F369" s="4" t="n"/>
      <c r="G369" s="5" t="n"/>
      <c r="H369" s="5" t="n"/>
      <c r="I369" s="6" t="n"/>
      <c r="J369" s="6" t="n"/>
      <c r="K369" s="6" t="n"/>
      <c r="L369" s="6" t="n"/>
      <c r="M369" s="6" t="n"/>
      <c r="N369" s="6" t="n"/>
      <c r="O369" s="4" t="n"/>
      <c r="P369" s="6">
        <f>IF(COUNT(J369:N369)=0,"",SUM(J369:N369))</f>
        <v/>
      </c>
      <c r="Q369" s="6">
        <f>IF(OR(NOT(ISNUMBER(A369)),B369="",AND(C369&lt;&gt;"Özmal",C369&lt;&gt;"Tedarikçi"),NOT(ISNUMBER(I369)),AND(C369="Tedarikçi",NOT(ISNUMBER(N369))),P369=""),"",I369-P369)</f>
        <v/>
      </c>
      <c r="R369" s="5">
        <f>IF(COUNT(G369:H369)=0,"",SUM(G369:H369))</f>
        <v/>
      </c>
      <c r="S369" s="6">
        <f>IF(OR(Q369="",R369="",R369=0),"",I369/R369)</f>
        <v/>
      </c>
      <c r="T369" s="4">
        <f>IF(COUNTA(A369:O369)=0,"",IF(NOT(ISNUMBER(A369)),"Hesaba girmedi: tarih yok",IF(B369="","Hesaba girmedi: plaka yok",IF(AND(C369&lt;&gt;"Özmal",C369&lt;&gt;"Tedarikçi"),"Hesaba girmedi: mülkiyet seçilmedi",IF(NOT(ISNUMBER(I369)),"Hesaba girmedi: navlun yok",IF(AND(C369="Tedarikçi",NOT(ISNUMBER(N369))),"Hesaba girmedi: tedarikçiye ödenen yok",IF(P369="","Hesaba girmedi: gider yok",IF(AND(C369="Özmal",COUNTIF('Sabit giderler'!$A$2:$A$101,B369)=0),"Plaka Sabit giderler'de yok",IF(AND(C369="Tedarikçi",COUNTIF('Sabit giderler'!$A$2:$A$101,B369)&gt;0),"Plaka özmal listesinde, Tedarikçi seçilmiş",IF(AND(C369="Tedarikçi",COUNT(J369,L369)&gt;0),"Tedarikçi işinde yakıt ya da sürücü yazılı",IF(AND(C369="Özmal",ISNUMBER(N369)),"Özmal işte tedarikçiye ödenen yazılı",IF(R369="","Km yazılmadı",""))))))))))))</f>
        <v/>
      </c>
    </row>
    <row r="370">
      <c r="A370" s="3" t="n"/>
      <c r="B370" s="4" t="n"/>
      <c r="C370" s="4" t="n"/>
      <c r="D370" s="4" t="n"/>
      <c r="E370" s="4" t="n"/>
      <c r="F370" s="4" t="n"/>
      <c r="G370" s="5" t="n"/>
      <c r="H370" s="5" t="n"/>
      <c r="I370" s="6" t="n"/>
      <c r="J370" s="6" t="n"/>
      <c r="K370" s="6" t="n"/>
      <c r="L370" s="6" t="n"/>
      <c r="M370" s="6" t="n"/>
      <c r="N370" s="6" t="n"/>
      <c r="O370" s="4" t="n"/>
      <c r="P370" s="6">
        <f>IF(COUNT(J370:N370)=0,"",SUM(J370:N370))</f>
        <v/>
      </c>
      <c r="Q370" s="6">
        <f>IF(OR(NOT(ISNUMBER(A370)),B370="",AND(C370&lt;&gt;"Özmal",C370&lt;&gt;"Tedarikçi"),NOT(ISNUMBER(I370)),AND(C370="Tedarikçi",NOT(ISNUMBER(N370))),P370=""),"",I370-P370)</f>
        <v/>
      </c>
      <c r="R370" s="5">
        <f>IF(COUNT(G370:H370)=0,"",SUM(G370:H370))</f>
        <v/>
      </c>
      <c r="S370" s="6">
        <f>IF(OR(Q370="",R370="",R370=0),"",I370/R370)</f>
        <v/>
      </c>
      <c r="T370" s="4">
        <f>IF(COUNTA(A370:O370)=0,"",IF(NOT(ISNUMBER(A370)),"Hesaba girmedi: tarih yok",IF(B370="","Hesaba girmedi: plaka yok",IF(AND(C370&lt;&gt;"Özmal",C370&lt;&gt;"Tedarikçi"),"Hesaba girmedi: mülkiyet seçilmedi",IF(NOT(ISNUMBER(I370)),"Hesaba girmedi: navlun yok",IF(AND(C370="Tedarikçi",NOT(ISNUMBER(N370))),"Hesaba girmedi: tedarikçiye ödenen yok",IF(P370="","Hesaba girmedi: gider yok",IF(AND(C370="Özmal",COUNTIF('Sabit giderler'!$A$2:$A$101,B370)=0),"Plaka Sabit giderler'de yok",IF(AND(C370="Tedarikçi",COUNTIF('Sabit giderler'!$A$2:$A$101,B370)&gt;0),"Plaka özmal listesinde, Tedarikçi seçilmiş",IF(AND(C370="Tedarikçi",COUNT(J370,L370)&gt;0),"Tedarikçi işinde yakıt ya da sürücü yazılı",IF(AND(C370="Özmal",ISNUMBER(N370)),"Özmal işte tedarikçiye ödenen yazılı",IF(R370="","Km yazılmadı",""))))))))))))</f>
        <v/>
      </c>
    </row>
    <row r="371">
      <c r="A371" s="3" t="n"/>
      <c r="B371" s="4" t="n"/>
      <c r="C371" s="4" t="n"/>
      <c r="D371" s="4" t="n"/>
      <c r="E371" s="4" t="n"/>
      <c r="F371" s="4" t="n"/>
      <c r="G371" s="5" t="n"/>
      <c r="H371" s="5" t="n"/>
      <c r="I371" s="6" t="n"/>
      <c r="J371" s="6" t="n"/>
      <c r="K371" s="6" t="n"/>
      <c r="L371" s="6" t="n"/>
      <c r="M371" s="6" t="n"/>
      <c r="N371" s="6" t="n"/>
      <c r="O371" s="4" t="n"/>
      <c r="P371" s="6">
        <f>IF(COUNT(J371:N371)=0,"",SUM(J371:N371))</f>
        <v/>
      </c>
      <c r="Q371" s="6">
        <f>IF(OR(NOT(ISNUMBER(A371)),B371="",AND(C371&lt;&gt;"Özmal",C371&lt;&gt;"Tedarikçi"),NOT(ISNUMBER(I371)),AND(C371="Tedarikçi",NOT(ISNUMBER(N371))),P371=""),"",I371-P371)</f>
        <v/>
      </c>
      <c r="R371" s="5">
        <f>IF(COUNT(G371:H371)=0,"",SUM(G371:H371))</f>
        <v/>
      </c>
      <c r="S371" s="6">
        <f>IF(OR(Q371="",R371="",R371=0),"",I371/R371)</f>
        <v/>
      </c>
      <c r="T371" s="4">
        <f>IF(COUNTA(A371:O371)=0,"",IF(NOT(ISNUMBER(A371)),"Hesaba girmedi: tarih yok",IF(B371="","Hesaba girmedi: plaka yok",IF(AND(C371&lt;&gt;"Özmal",C371&lt;&gt;"Tedarikçi"),"Hesaba girmedi: mülkiyet seçilmedi",IF(NOT(ISNUMBER(I371)),"Hesaba girmedi: navlun yok",IF(AND(C371="Tedarikçi",NOT(ISNUMBER(N371))),"Hesaba girmedi: tedarikçiye ödenen yok",IF(P371="","Hesaba girmedi: gider yok",IF(AND(C371="Özmal",COUNTIF('Sabit giderler'!$A$2:$A$101,B371)=0),"Plaka Sabit giderler'de yok",IF(AND(C371="Tedarikçi",COUNTIF('Sabit giderler'!$A$2:$A$101,B371)&gt;0),"Plaka özmal listesinde, Tedarikçi seçilmiş",IF(AND(C371="Tedarikçi",COUNT(J371,L371)&gt;0),"Tedarikçi işinde yakıt ya da sürücü yazılı",IF(AND(C371="Özmal",ISNUMBER(N371)),"Özmal işte tedarikçiye ödenen yazılı",IF(R371="","Km yazılmadı",""))))))))))))</f>
        <v/>
      </c>
    </row>
    <row r="372">
      <c r="A372" s="3" t="n"/>
      <c r="B372" s="4" t="n"/>
      <c r="C372" s="4" t="n"/>
      <c r="D372" s="4" t="n"/>
      <c r="E372" s="4" t="n"/>
      <c r="F372" s="4" t="n"/>
      <c r="G372" s="5" t="n"/>
      <c r="H372" s="5" t="n"/>
      <c r="I372" s="6" t="n"/>
      <c r="J372" s="6" t="n"/>
      <c r="K372" s="6" t="n"/>
      <c r="L372" s="6" t="n"/>
      <c r="M372" s="6" t="n"/>
      <c r="N372" s="6" t="n"/>
      <c r="O372" s="4" t="n"/>
      <c r="P372" s="6">
        <f>IF(COUNT(J372:N372)=0,"",SUM(J372:N372))</f>
        <v/>
      </c>
      <c r="Q372" s="6">
        <f>IF(OR(NOT(ISNUMBER(A372)),B372="",AND(C372&lt;&gt;"Özmal",C372&lt;&gt;"Tedarikçi"),NOT(ISNUMBER(I372)),AND(C372="Tedarikçi",NOT(ISNUMBER(N372))),P372=""),"",I372-P372)</f>
        <v/>
      </c>
      <c r="R372" s="5">
        <f>IF(COUNT(G372:H372)=0,"",SUM(G372:H372))</f>
        <v/>
      </c>
      <c r="S372" s="6">
        <f>IF(OR(Q372="",R372="",R372=0),"",I372/R372)</f>
        <v/>
      </c>
      <c r="T372" s="4">
        <f>IF(COUNTA(A372:O372)=0,"",IF(NOT(ISNUMBER(A372)),"Hesaba girmedi: tarih yok",IF(B372="","Hesaba girmedi: plaka yok",IF(AND(C372&lt;&gt;"Özmal",C372&lt;&gt;"Tedarikçi"),"Hesaba girmedi: mülkiyet seçilmedi",IF(NOT(ISNUMBER(I372)),"Hesaba girmedi: navlun yok",IF(AND(C372="Tedarikçi",NOT(ISNUMBER(N372))),"Hesaba girmedi: tedarikçiye ödenen yok",IF(P372="","Hesaba girmedi: gider yok",IF(AND(C372="Özmal",COUNTIF('Sabit giderler'!$A$2:$A$101,B372)=0),"Plaka Sabit giderler'de yok",IF(AND(C372="Tedarikçi",COUNTIF('Sabit giderler'!$A$2:$A$101,B372)&gt;0),"Plaka özmal listesinde, Tedarikçi seçilmiş",IF(AND(C372="Tedarikçi",COUNT(J372,L372)&gt;0),"Tedarikçi işinde yakıt ya da sürücü yazılı",IF(AND(C372="Özmal",ISNUMBER(N372)),"Özmal işte tedarikçiye ödenen yazılı",IF(R372="","Km yazılmadı",""))))))))))))</f>
        <v/>
      </c>
    </row>
    <row r="373">
      <c r="A373" s="3" t="n"/>
      <c r="B373" s="4" t="n"/>
      <c r="C373" s="4" t="n"/>
      <c r="D373" s="4" t="n"/>
      <c r="E373" s="4" t="n"/>
      <c r="F373" s="4" t="n"/>
      <c r="G373" s="5" t="n"/>
      <c r="H373" s="5" t="n"/>
      <c r="I373" s="6" t="n"/>
      <c r="J373" s="6" t="n"/>
      <c r="K373" s="6" t="n"/>
      <c r="L373" s="6" t="n"/>
      <c r="M373" s="6" t="n"/>
      <c r="N373" s="6" t="n"/>
      <c r="O373" s="4" t="n"/>
      <c r="P373" s="6">
        <f>IF(COUNT(J373:N373)=0,"",SUM(J373:N373))</f>
        <v/>
      </c>
      <c r="Q373" s="6">
        <f>IF(OR(NOT(ISNUMBER(A373)),B373="",AND(C373&lt;&gt;"Özmal",C373&lt;&gt;"Tedarikçi"),NOT(ISNUMBER(I373)),AND(C373="Tedarikçi",NOT(ISNUMBER(N373))),P373=""),"",I373-P373)</f>
        <v/>
      </c>
      <c r="R373" s="5">
        <f>IF(COUNT(G373:H373)=0,"",SUM(G373:H373))</f>
        <v/>
      </c>
      <c r="S373" s="6">
        <f>IF(OR(Q373="",R373="",R373=0),"",I373/R373)</f>
        <v/>
      </c>
      <c r="T373" s="4">
        <f>IF(COUNTA(A373:O373)=0,"",IF(NOT(ISNUMBER(A373)),"Hesaba girmedi: tarih yok",IF(B373="","Hesaba girmedi: plaka yok",IF(AND(C373&lt;&gt;"Özmal",C373&lt;&gt;"Tedarikçi"),"Hesaba girmedi: mülkiyet seçilmedi",IF(NOT(ISNUMBER(I373)),"Hesaba girmedi: navlun yok",IF(AND(C373="Tedarikçi",NOT(ISNUMBER(N373))),"Hesaba girmedi: tedarikçiye ödenen yok",IF(P373="","Hesaba girmedi: gider yok",IF(AND(C373="Özmal",COUNTIF('Sabit giderler'!$A$2:$A$101,B373)=0),"Plaka Sabit giderler'de yok",IF(AND(C373="Tedarikçi",COUNTIF('Sabit giderler'!$A$2:$A$101,B373)&gt;0),"Plaka özmal listesinde, Tedarikçi seçilmiş",IF(AND(C373="Tedarikçi",COUNT(J373,L373)&gt;0),"Tedarikçi işinde yakıt ya da sürücü yazılı",IF(AND(C373="Özmal",ISNUMBER(N373)),"Özmal işte tedarikçiye ödenen yazılı",IF(R373="","Km yazılmadı",""))))))))))))</f>
        <v/>
      </c>
    </row>
    <row r="374">
      <c r="A374" s="3" t="n"/>
      <c r="B374" s="4" t="n"/>
      <c r="C374" s="4" t="n"/>
      <c r="D374" s="4" t="n"/>
      <c r="E374" s="4" t="n"/>
      <c r="F374" s="4" t="n"/>
      <c r="G374" s="5" t="n"/>
      <c r="H374" s="5" t="n"/>
      <c r="I374" s="6" t="n"/>
      <c r="J374" s="6" t="n"/>
      <c r="K374" s="6" t="n"/>
      <c r="L374" s="6" t="n"/>
      <c r="M374" s="6" t="n"/>
      <c r="N374" s="6" t="n"/>
      <c r="O374" s="4" t="n"/>
      <c r="P374" s="6">
        <f>IF(COUNT(J374:N374)=0,"",SUM(J374:N374))</f>
        <v/>
      </c>
      <c r="Q374" s="6">
        <f>IF(OR(NOT(ISNUMBER(A374)),B374="",AND(C374&lt;&gt;"Özmal",C374&lt;&gt;"Tedarikçi"),NOT(ISNUMBER(I374)),AND(C374="Tedarikçi",NOT(ISNUMBER(N374))),P374=""),"",I374-P374)</f>
        <v/>
      </c>
      <c r="R374" s="5">
        <f>IF(COUNT(G374:H374)=0,"",SUM(G374:H374))</f>
        <v/>
      </c>
      <c r="S374" s="6">
        <f>IF(OR(Q374="",R374="",R374=0),"",I374/R374)</f>
        <v/>
      </c>
      <c r="T374" s="4">
        <f>IF(COUNTA(A374:O374)=0,"",IF(NOT(ISNUMBER(A374)),"Hesaba girmedi: tarih yok",IF(B374="","Hesaba girmedi: plaka yok",IF(AND(C374&lt;&gt;"Özmal",C374&lt;&gt;"Tedarikçi"),"Hesaba girmedi: mülkiyet seçilmedi",IF(NOT(ISNUMBER(I374)),"Hesaba girmedi: navlun yok",IF(AND(C374="Tedarikçi",NOT(ISNUMBER(N374))),"Hesaba girmedi: tedarikçiye ödenen yok",IF(P374="","Hesaba girmedi: gider yok",IF(AND(C374="Özmal",COUNTIF('Sabit giderler'!$A$2:$A$101,B374)=0),"Plaka Sabit giderler'de yok",IF(AND(C374="Tedarikçi",COUNTIF('Sabit giderler'!$A$2:$A$101,B374)&gt;0),"Plaka özmal listesinde, Tedarikçi seçilmiş",IF(AND(C374="Tedarikçi",COUNT(J374,L374)&gt;0),"Tedarikçi işinde yakıt ya da sürücü yazılı",IF(AND(C374="Özmal",ISNUMBER(N374)),"Özmal işte tedarikçiye ödenen yazılı",IF(R374="","Km yazılmadı",""))))))))))))</f>
        <v/>
      </c>
    </row>
    <row r="375">
      <c r="A375" s="3" t="n"/>
      <c r="B375" s="4" t="n"/>
      <c r="C375" s="4" t="n"/>
      <c r="D375" s="4" t="n"/>
      <c r="E375" s="4" t="n"/>
      <c r="F375" s="4" t="n"/>
      <c r="G375" s="5" t="n"/>
      <c r="H375" s="5" t="n"/>
      <c r="I375" s="6" t="n"/>
      <c r="J375" s="6" t="n"/>
      <c r="K375" s="6" t="n"/>
      <c r="L375" s="6" t="n"/>
      <c r="M375" s="6" t="n"/>
      <c r="N375" s="6" t="n"/>
      <c r="O375" s="4" t="n"/>
      <c r="P375" s="6">
        <f>IF(COUNT(J375:N375)=0,"",SUM(J375:N375))</f>
        <v/>
      </c>
      <c r="Q375" s="6">
        <f>IF(OR(NOT(ISNUMBER(A375)),B375="",AND(C375&lt;&gt;"Özmal",C375&lt;&gt;"Tedarikçi"),NOT(ISNUMBER(I375)),AND(C375="Tedarikçi",NOT(ISNUMBER(N375))),P375=""),"",I375-P375)</f>
        <v/>
      </c>
      <c r="R375" s="5">
        <f>IF(COUNT(G375:H375)=0,"",SUM(G375:H375))</f>
        <v/>
      </c>
      <c r="S375" s="6">
        <f>IF(OR(Q375="",R375="",R375=0),"",I375/R375)</f>
        <v/>
      </c>
      <c r="T375" s="4">
        <f>IF(COUNTA(A375:O375)=0,"",IF(NOT(ISNUMBER(A375)),"Hesaba girmedi: tarih yok",IF(B375="","Hesaba girmedi: plaka yok",IF(AND(C375&lt;&gt;"Özmal",C375&lt;&gt;"Tedarikçi"),"Hesaba girmedi: mülkiyet seçilmedi",IF(NOT(ISNUMBER(I375)),"Hesaba girmedi: navlun yok",IF(AND(C375="Tedarikçi",NOT(ISNUMBER(N375))),"Hesaba girmedi: tedarikçiye ödenen yok",IF(P375="","Hesaba girmedi: gider yok",IF(AND(C375="Özmal",COUNTIF('Sabit giderler'!$A$2:$A$101,B375)=0),"Plaka Sabit giderler'de yok",IF(AND(C375="Tedarikçi",COUNTIF('Sabit giderler'!$A$2:$A$101,B375)&gt;0),"Plaka özmal listesinde, Tedarikçi seçilmiş",IF(AND(C375="Tedarikçi",COUNT(J375,L375)&gt;0),"Tedarikçi işinde yakıt ya da sürücü yazılı",IF(AND(C375="Özmal",ISNUMBER(N375)),"Özmal işte tedarikçiye ödenen yazılı",IF(R375="","Km yazılmadı",""))))))))))))</f>
        <v/>
      </c>
    </row>
    <row r="376">
      <c r="A376" s="3" t="n"/>
      <c r="B376" s="4" t="n"/>
      <c r="C376" s="4" t="n"/>
      <c r="D376" s="4" t="n"/>
      <c r="E376" s="4" t="n"/>
      <c r="F376" s="4" t="n"/>
      <c r="G376" s="5" t="n"/>
      <c r="H376" s="5" t="n"/>
      <c r="I376" s="6" t="n"/>
      <c r="J376" s="6" t="n"/>
      <c r="K376" s="6" t="n"/>
      <c r="L376" s="6" t="n"/>
      <c r="M376" s="6" t="n"/>
      <c r="N376" s="6" t="n"/>
      <c r="O376" s="4" t="n"/>
      <c r="P376" s="6">
        <f>IF(COUNT(J376:N376)=0,"",SUM(J376:N376))</f>
        <v/>
      </c>
      <c r="Q376" s="6">
        <f>IF(OR(NOT(ISNUMBER(A376)),B376="",AND(C376&lt;&gt;"Özmal",C376&lt;&gt;"Tedarikçi"),NOT(ISNUMBER(I376)),AND(C376="Tedarikçi",NOT(ISNUMBER(N376))),P376=""),"",I376-P376)</f>
        <v/>
      </c>
      <c r="R376" s="5">
        <f>IF(COUNT(G376:H376)=0,"",SUM(G376:H376))</f>
        <v/>
      </c>
      <c r="S376" s="6">
        <f>IF(OR(Q376="",R376="",R376=0),"",I376/R376)</f>
        <v/>
      </c>
      <c r="T376" s="4">
        <f>IF(COUNTA(A376:O376)=0,"",IF(NOT(ISNUMBER(A376)),"Hesaba girmedi: tarih yok",IF(B376="","Hesaba girmedi: plaka yok",IF(AND(C376&lt;&gt;"Özmal",C376&lt;&gt;"Tedarikçi"),"Hesaba girmedi: mülkiyet seçilmedi",IF(NOT(ISNUMBER(I376)),"Hesaba girmedi: navlun yok",IF(AND(C376="Tedarikçi",NOT(ISNUMBER(N376))),"Hesaba girmedi: tedarikçiye ödenen yok",IF(P376="","Hesaba girmedi: gider yok",IF(AND(C376="Özmal",COUNTIF('Sabit giderler'!$A$2:$A$101,B376)=0),"Plaka Sabit giderler'de yok",IF(AND(C376="Tedarikçi",COUNTIF('Sabit giderler'!$A$2:$A$101,B376)&gt;0),"Plaka özmal listesinde, Tedarikçi seçilmiş",IF(AND(C376="Tedarikçi",COUNT(J376,L376)&gt;0),"Tedarikçi işinde yakıt ya da sürücü yazılı",IF(AND(C376="Özmal",ISNUMBER(N376)),"Özmal işte tedarikçiye ödenen yazılı",IF(R376="","Km yazılmadı",""))))))))))))</f>
        <v/>
      </c>
    </row>
    <row r="377">
      <c r="A377" s="3" t="n"/>
      <c r="B377" s="4" t="n"/>
      <c r="C377" s="4" t="n"/>
      <c r="D377" s="4" t="n"/>
      <c r="E377" s="4" t="n"/>
      <c r="F377" s="4" t="n"/>
      <c r="G377" s="5" t="n"/>
      <c r="H377" s="5" t="n"/>
      <c r="I377" s="6" t="n"/>
      <c r="J377" s="6" t="n"/>
      <c r="K377" s="6" t="n"/>
      <c r="L377" s="6" t="n"/>
      <c r="M377" s="6" t="n"/>
      <c r="N377" s="6" t="n"/>
      <c r="O377" s="4" t="n"/>
      <c r="P377" s="6">
        <f>IF(COUNT(J377:N377)=0,"",SUM(J377:N377))</f>
        <v/>
      </c>
      <c r="Q377" s="6">
        <f>IF(OR(NOT(ISNUMBER(A377)),B377="",AND(C377&lt;&gt;"Özmal",C377&lt;&gt;"Tedarikçi"),NOT(ISNUMBER(I377)),AND(C377="Tedarikçi",NOT(ISNUMBER(N377))),P377=""),"",I377-P377)</f>
        <v/>
      </c>
      <c r="R377" s="5">
        <f>IF(COUNT(G377:H377)=0,"",SUM(G377:H377))</f>
        <v/>
      </c>
      <c r="S377" s="6">
        <f>IF(OR(Q377="",R377="",R377=0),"",I377/R377)</f>
        <v/>
      </c>
      <c r="T377" s="4">
        <f>IF(COUNTA(A377:O377)=0,"",IF(NOT(ISNUMBER(A377)),"Hesaba girmedi: tarih yok",IF(B377="","Hesaba girmedi: plaka yok",IF(AND(C377&lt;&gt;"Özmal",C377&lt;&gt;"Tedarikçi"),"Hesaba girmedi: mülkiyet seçilmedi",IF(NOT(ISNUMBER(I377)),"Hesaba girmedi: navlun yok",IF(AND(C377="Tedarikçi",NOT(ISNUMBER(N377))),"Hesaba girmedi: tedarikçiye ödenen yok",IF(P377="","Hesaba girmedi: gider yok",IF(AND(C377="Özmal",COUNTIF('Sabit giderler'!$A$2:$A$101,B377)=0),"Plaka Sabit giderler'de yok",IF(AND(C377="Tedarikçi",COUNTIF('Sabit giderler'!$A$2:$A$101,B377)&gt;0),"Plaka özmal listesinde, Tedarikçi seçilmiş",IF(AND(C377="Tedarikçi",COUNT(J377,L377)&gt;0),"Tedarikçi işinde yakıt ya da sürücü yazılı",IF(AND(C377="Özmal",ISNUMBER(N377)),"Özmal işte tedarikçiye ödenen yazılı",IF(R377="","Km yazılmadı",""))))))))))))</f>
        <v/>
      </c>
    </row>
    <row r="378">
      <c r="A378" s="3" t="n"/>
      <c r="B378" s="4" t="n"/>
      <c r="C378" s="4" t="n"/>
      <c r="D378" s="4" t="n"/>
      <c r="E378" s="4" t="n"/>
      <c r="F378" s="4" t="n"/>
      <c r="G378" s="5" t="n"/>
      <c r="H378" s="5" t="n"/>
      <c r="I378" s="6" t="n"/>
      <c r="J378" s="6" t="n"/>
      <c r="K378" s="6" t="n"/>
      <c r="L378" s="6" t="n"/>
      <c r="M378" s="6" t="n"/>
      <c r="N378" s="6" t="n"/>
      <c r="O378" s="4" t="n"/>
      <c r="P378" s="6">
        <f>IF(COUNT(J378:N378)=0,"",SUM(J378:N378))</f>
        <v/>
      </c>
      <c r="Q378" s="6">
        <f>IF(OR(NOT(ISNUMBER(A378)),B378="",AND(C378&lt;&gt;"Özmal",C378&lt;&gt;"Tedarikçi"),NOT(ISNUMBER(I378)),AND(C378="Tedarikçi",NOT(ISNUMBER(N378))),P378=""),"",I378-P378)</f>
        <v/>
      </c>
      <c r="R378" s="5">
        <f>IF(COUNT(G378:H378)=0,"",SUM(G378:H378))</f>
        <v/>
      </c>
      <c r="S378" s="6">
        <f>IF(OR(Q378="",R378="",R378=0),"",I378/R378)</f>
        <v/>
      </c>
      <c r="T378" s="4">
        <f>IF(COUNTA(A378:O378)=0,"",IF(NOT(ISNUMBER(A378)),"Hesaba girmedi: tarih yok",IF(B378="","Hesaba girmedi: plaka yok",IF(AND(C378&lt;&gt;"Özmal",C378&lt;&gt;"Tedarikçi"),"Hesaba girmedi: mülkiyet seçilmedi",IF(NOT(ISNUMBER(I378)),"Hesaba girmedi: navlun yok",IF(AND(C378="Tedarikçi",NOT(ISNUMBER(N378))),"Hesaba girmedi: tedarikçiye ödenen yok",IF(P378="","Hesaba girmedi: gider yok",IF(AND(C378="Özmal",COUNTIF('Sabit giderler'!$A$2:$A$101,B378)=0),"Plaka Sabit giderler'de yok",IF(AND(C378="Tedarikçi",COUNTIF('Sabit giderler'!$A$2:$A$101,B378)&gt;0),"Plaka özmal listesinde, Tedarikçi seçilmiş",IF(AND(C378="Tedarikçi",COUNT(J378,L378)&gt;0),"Tedarikçi işinde yakıt ya da sürücü yazılı",IF(AND(C378="Özmal",ISNUMBER(N378)),"Özmal işte tedarikçiye ödenen yazılı",IF(R378="","Km yazılmadı",""))))))))))))</f>
        <v/>
      </c>
    </row>
    <row r="379">
      <c r="A379" s="3" t="n"/>
      <c r="B379" s="4" t="n"/>
      <c r="C379" s="4" t="n"/>
      <c r="D379" s="4" t="n"/>
      <c r="E379" s="4" t="n"/>
      <c r="F379" s="4" t="n"/>
      <c r="G379" s="5" t="n"/>
      <c r="H379" s="5" t="n"/>
      <c r="I379" s="6" t="n"/>
      <c r="J379" s="6" t="n"/>
      <c r="K379" s="6" t="n"/>
      <c r="L379" s="6" t="n"/>
      <c r="M379" s="6" t="n"/>
      <c r="N379" s="6" t="n"/>
      <c r="O379" s="4" t="n"/>
      <c r="P379" s="6">
        <f>IF(COUNT(J379:N379)=0,"",SUM(J379:N379))</f>
        <v/>
      </c>
      <c r="Q379" s="6">
        <f>IF(OR(NOT(ISNUMBER(A379)),B379="",AND(C379&lt;&gt;"Özmal",C379&lt;&gt;"Tedarikçi"),NOT(ISNUMBER(I379)),AND(C379="Tedarikçi",NOT(ISNUMBER(N379))),P379=""),"",I379-P379)</f>
        <v/>
      </c>
      <c r="R379" s="5">
        <f>IF(COUNT(G379:H379)=0,"",SUM(G379:H379))</f>
        <v/>
      </c>
      <c r="S379" s="6">
        <f>IF(OR(Q379="",R379="",R379=0),"",I379/R379)</f>
        <v/>
      </c>
      <c r="T379" s="4">
        <f>IF(COUNTA(A379:O379)=0,"",IF(NOT(ISNUMBER(A379)),"Hesaba girmedi: tarih yok",IF(B379="","Hesaba girmedi: plaka yok",IF(AND(C379&lt;&gt;"Özmal",C379&lt;&gt;"Tedarikçi"),"Hesaba girmedi: mülkiyet seçilmedi",IF(NOT(ISNUMBER(I379)),"Hesaba girmedi: navlun yok",IF(AND(C379="Tedarikçi",NOT(ISNUMBER(N379))),"Hesaba girmedi: tedarikçiye ödenen yok",IF(P379="","Hesaba girmedi: gider yok",IF(AND(C379="Özmal",COUNTIF('Sabit giderler'!$A$2:$A$101,B379)=0),"Plaka Sabit giderler'de yok",IF(AND(C379="Tedarikçi",COUNTIF('Sabit giderler'!$A$2:$A$101,B379)&gt;0),"Plaka özmal listesinde, Tedarikçi seçilmiş",IF(AND(C379="Tedarikçi",COUNT(J379,L379)&gt;0),"Tedarikçi işinde yakıt ya da sürücü yazılı",IF(AND(C379="Özmal",ISNUMBER(N379)),"Özmal işte tedarikçiye ödenen yazılı",IF(R379="","Km yazılmadı",""))))))))))))</f>
        <v/>
      </c>
    </row>
    <row r="380">
      <c r="A380" s="3" t="n"/>
      <c r="B380" s="4" t="n"/>
      <c r="C380" s="4" t="n"/>
      <c r="D380" s="4" t="n"/>
      <c r="E380" s="4" t="n"/>
      <c r="F380" s="4" t="n"/>
      <c r="G380" s="5" t="n"/>
      <c r="H380" s="5" t="n"/>
      <c r="I380" s="6" t="n"/>
      <c r="J380" s="6" t="n"/>
      <c r="K380" s="6" t="n"/>
      <c r="L380" s="6" t="n"/>
      <c r="M380" s="6" t="n"/>
      <c r="N380" s="6" t="n"/>
      <c r="O380" s="4" t="n"/>
      <c r="P380" s="6">
        <f>IF(COUNT(J380:N380)=0,"",SUM(J380:N380))</f>
        <v/>
      </c>
      <c r="Q380" s="6">
        <f>IF(OR(NOT(ISNUMBER(A380)),B380="",AND(C380&lt;&gt;"Özmal",C380&lt;&gt;"Tedarikçi"),NOT(ISNUMBER(I380)),AND(C380="Tedarikçi",NOT(ISNUMBER(N380))),P380=""),"",I380-P380)</f>
        <v/>
      </c>
      <c r="R380" s="5">
        <f>IF(COUNT(G380:H380)=0,"",SUM(G380:H380))</f>
        <v/>
      </c>
      <c r="S380" s="6">
        <f>IF(OR(Q380="",R380="",R380=0),"",I380/R380)</f>
        <v/>
      </c>
      <c r="T380" s="4">
        <f>IF(COUNTA(A380:O380)=0,"",IF(NOT(ISNUMBER(A380)),"Hesaba girmedi: tarih yok",IF(B380="","Hesaba girmedi: plaka yok",IF(AND(C380&lt;&gt;"Özmal",C380&lt;&gt;"Tedarikçi"),"Hesaba girmedi: mülkiyet seçilmedi",IF(NOT(ISNUMBER(I380)),"Hesaba girmedi: navlun yok",IF(AND(C380="Tedarikçi",NOT(ISNUMBER(N380))),"Hesaba girmedi: tedarikçiye ödenen yok",IF(P380="","Hesaba girmedi: gider yok",IF(AND(C380="Özmal",COUNTIF('Sabit giderler'!$A$2:$A$101,B380)=0),"Plaka Sabit giderler'de yok",IF(AND(C380="Tedarikçi",COUNTIF('Sabit giderler'!$A$2:$A$101,B380)&gt;0),"Plaka özmal listesinde, Tedarikçi seçilmiş",IF(AND(C380="Tedarikçi",COUNT(J380,L380)&gt;0),"Tedarikçi işinde yakıt ya da sürücü yazılı",IF(AND(C380="Özmal",ISNUMBER(N380)),"Özmal işte tedarikçiye ödenen yazılı",IF(R380="","Km yazılmadı",""))))))))))))</f>
        <v/>
      </c>
    </row>
    <row r="381">
      <c r="A381" s="3" t="n"/>
      <c r="B381" s="4" t="n"/>
      <c r="C381" s="4" t="n"/>
      <c r="D381" s="4" t="n"/>
      <c r="E381" s="4" t="n"/>
      <c r="F381" s="4" t="n"/>
      <c r="G381" s="5" t="n"/>
      <c r="H381" s="5" t="n"/>
      <c r="I381" s="6" t="n"/>
      <c r="J381" s="6" t="n"/>
      <c r="K381" s="6" t="n"/>
      <c r="L381" s="6" t="n"/>
      <c r="M381" s="6" t="n"/>
      <c r="N381" s="6" t="n"/>
      <c r="O381" s="4" t="n"/>
      <c r="P381" s="6">
        <f>IF(COUNT(J381:N381)=0,"",SUM(J381:N381))</f>
        <v/>
      </c>
      <c r="Q381" s="6">
        <f>IF(OR(NOT(ISNUMBER(A381)),B381="",AND(C381&lt;&gt;"Özmal",C381&lt;&gt;"Tedarikçi"),NOT(ISNUMBER(I381)),AND(C381="Tedarikçi",NOT(ISNUMBER(N381))),P381=""),"",I381-P381)</f>
        <v/>
      </c>
      <c r="R381" s="5">
        <f>IF(COUNT(G381:H381)=0,"",SUM(G381:H381))</f>
        <v/>
      </c>
      <c r="S381" s="6">
        <f>IF(OR(Q381="",R381="",R381=0),"",I381/R381)</f>
        <v/>
      </c>
      <c r="T381" s="4">
        <f>IF(COUNTA(A381:O381)=0,"",IF(NOT(ISNUMBER(A381)),"Hesaba girmedi: tarih yok",IF(B381="","Hesaba girmedi: plaka yok",IF(AND(C381&lt;&gt;"Özmal",C381&lt;&gt;"Tedarikçi"),"Hesaba girmedi: mülkiyet seçilmedi",IF(NOT(ISNUMBER(I381)),"Hesaba girmedi: navlun yok",IF(AND(C381="Tedarikçi",NOT(ISNUMBER(N381))),"Hesaba girmedi: tedarikçiye ödenen yok",IF(P381="","Hesaba girmedi: gider yok",IF(AND(C381="Özmal",COUNTIF('Sabit giderler'!$A$2:$A$101,B381)=0),"Plaka Sabit giderler'de yok",IF(AND(C381="Tedarikçi",COUNTIF('Sabit giderler'!$A$2:$A$101,B381)&gt;0),"Plaka özmal listesinde, Tedarikçi seçilmiş",IF(AND(C381="Tedarikçi",COUNT(J381,L381)&gt;0),"Tedarikçi işinde yakıt ya da sürücü yazılı",IF(AND(C381="Özmal",ISNUMBER(N381)),"Özmal işte tedarikçiye ödenen yazılı",IF(R381="","Km yazılmadı",""))))))))))))</f>
        <v/>
      </c>
    </row>
    <row r="382">
      <c r="A382" s="3" t="n"/>
      <c r="B382" s="4" t="n"/>
      <c r="C382" s="4" t="n"/>
      <c r="D382" s="4" t="n"/>
      <c r="E382" s="4" t="n"/>
      <c r="F382" s="4" t="n"/>
      <c r="G382" s="5" t="n"/>
      <c r="H382" s="5" t="n"/>
      <c r="I382" s="6" t="n"/>
      <c r="J382" s="6" t="n"/>
      <c r="K382" s="6" t="n"/>
      <c r="L382" s="6" t="n"/>
      <c r="M382" s="6" t="n"/>
      <c r="N382" s="6" t="n"/>
      <c r="O382" s="4" t="n"/>
      <c r="P382" s="6">
        <f>IF(COUNT(J382:N382)=0,"",SUM(J382:N382))</f>
        <v/>
      </c>
      <c r="Q382" s="6">
        <f>IF(OR(NOT(ISNUMBER(A382)),B382="",AND(C382&lt;&gt;"Özmal",C382&lt;&gt;"Tedarikçi"),NOT(ISNUMBER(I382)),AND(C382="Tedarikçi",NOT(ISNUMBER(N382))),P382=""),"",I382-P382)</f>
        <v/>
      </c>
      <c r="R382" s="5">
        <f>IF(COUNT(G382:H382)=0,"",SUM(G382:H382))</f>
        <v/>
      </c>
      <c r="S382" s="6">
        <f>IF(OR(Q382="",R382="",R382=0),"",I382/R382)</f>
        <v/>
      </c>
      <c r="T382" s="4">
        <f>IF(COUNTA(A382:O382)=0,"",IF(NOT(ISNUMBER(A382)),"Hesaba girmedi: tarih yok",IF(B382="","Hesaba girmedi: plaka yok",IF(AND(C382&lt;&gt;"Özmal",C382&lt;&gt;"Tedarikçi"),"Hesaba girmedi: mülkiyet seçilmedi",IF(NOT(ISNUMBER(I382)),"Hesaba girmedi: navlun yok",IF(AND(C382="Tedarikçi",NOT(ISNUMBER(N382))),"Hesaba girmedi: tedarikçiye ödenen yok",IF(P382="","Hesaba girmedi: gider yok",IF(AND(C382="Özmal",COUNTIF('Sabit giderler'!$A$2:$A$101,B382)=0),"Plaka Sabit giderler'de yok",IF(AND(C382="Tedarikçi",COUNTIF('Sabit giderler'!$A$2:$A$101,B382)&gt;0),"Plaka özmal listesinde, Tedarikçi seçilmiş",IF(AND(C382="Tedarikçi",COUNT(J382,L382)&gt;0),"Tedarikçi işinde yakıt ya da sürücü yazılı",IF(AND(C382="Özmal",ISNUMBER(N382)),"Özmal işte tedarikçiye ödenen yazılı",IF(R382="","Km yazılmadı",""))))))))))))</f>
        <v/>
      </c>
    </row>
    <row r="383">
      <c r="A383" s="3" t="n"/>
      <c r="B383" s="4" t="n"/>
      <c r="C383" s="4" t="n"/>
      <c r="D383" s="4" t="n"/>
      <c r="E383" s="4" t="n"/>
      <c r="F383" s="4" t="n"/>
      <c r="G383" s="5" t="n"/>
      <c r="H383" s="5" t="n"/>
      <c r="I383" s="6" t="n"/>
      <c r="J383" s="6" t="n"/>
      <c r="K383" s="6" t="n"/>
      <c r="L383" s="6" t="n"/>
      <c r="M383" s="6" t="n"/>
      <c r="N383" s="6" t="n"/>
      <c r="O383" s="4" t="n"/>
      <c r="P383" s="6">
        <f>IF(COUNT(J383:N383)=0,"",SUM(J383:N383))</f>
        <v/>
      </c>
      <c r="Q383" s="6">
        <f>IF(OR(NOT(ISNUMBER(A383)),B383="",AND(C383&lt;&gt;"Özmal",C383&lt;&gt;"Tedarikçi"),NOT(ISNUMBER(I383)),AND(C383="Tedarikçi",NOT(ISNUMBER(N383))),P383=""),"",I383-P383)</f>
        <v/>
      </c>
      <c r="R383" s="5">
        <f>IF(COUNT(G383:H383)=0,"",SUM(G383:H383))</f>
        <v/>
      </c>
      <c r="S383" s="6">
        <f>IF(OR(Q383="",R383="",R383=0),"",I383/R383)</f>
        <v/>
      </c>
      <c r="T383" s="4">
        <f>IF(COUNTA(A383:O383)=0,"",IF(NOT(ISNUMBER(A383)),"Hesaba girmedi: tarih yok",IF(B383="","Hesaba girmedi: plaka yok",IF(AND(C383&lt;&gt;"Özmal",C383&lt;&gt;"Tedarikçi"),"Hesaba girmedi: mülkiyet seçilmedi",IF(NOT(ISNUMBER(I383)),"Hesaba girmedi: navlun yok",IF(AND(C383="Tedarikçi",NOT(ISNUMBER(N383))),"Hesaba girmedi: tedarikçiye ödenen yok",IF(P383="","Hesaba girmedi: gider yok",IF(AND(C383="Özmal",COUNTIF('Sabit giderler'!$A$2:$A$101,B383)=0),"Plaka Sabit giderler'de yok",IF(AND(C383="Tedarikçi",COUNTIF('Sabit giderler'!$A$2:$A$101,B383)&gt;0),"Plaka özmal listesinde, Tedarikçi seçilmiş",IF(AND(C383="Tedarikçi",COUNT(J383,L383)&gt;0),"Tedarikçi işinde yakıt ya da sürücü yazılı",IF(AND(C383="Özmal",ISNUMBER(N383)),"Özmal işte tedarikçiye ödenen yazılı",IF(R383="","Km yazılmadı",""))))))))))))</f>
        <v/>
      </c>
    </row>
    <row r="384">
      <c r="A384" s="3" t="n"/>
      <c r="B384" s="4" t="n"/>
      <c r="C384" s="4" t="n"/>
      <c r="D384" s="4" t="n"/>
      <c r="E384" s="4" t="n"/>
      <c r="F384" s="4" t="n"/>
      <c r="G384" s="5" t="n"/>
      <c r="H384" s="5" t="n"/>
      <c r="I384" s="6" t="n"/>
      <c r="J384" s="6" t="n"/>
      <c r="K384" s="6" t="n"/>
      <c r="L384" s="6" t="n"/>
      <c r="M384" s="6" t="n"/>
      <c r="N384" s="6" t="n"/>
      <c r="O384" s="4" t="n"/>
      <c r="P384" s="6">
        <f>IF(COUNT(J384:N384)=0,"",SUM(J384:N384))</f>
        <v/>
      </c>
      <c r="Q384" s="6">
        <f>IF(OR(NOT(ISNUMBER(A384)),B384="",AND(C384&lt;&gt;"Özmal",C384&lt;&gt;"Tedarikçi"),NOT(ISNUMBER(I384)),AND(C384="Tedarikçi",NOT(ISNUMBER(N384))),P384=""),"",I384-P384)</f>
        <v/>
      </c>
      <c r="R384" s="5">
        <f>IF(COUNT(G384:H384)=0,"",SUM(G384:H384))</f>
        <v/>
      </c>
      <c r="S384" s="6">
        <f>IF(OR(Q384="",R384="",R384=0),"",I384/R384)</f>
        <v/>
      </c>
      <c r="T384" s="4">
        <f>IF(COUNTA(A384:O384)=0,"",IF(NOT(ISNUMBER(A384)),"Hesaba girmedi: tarih yok",IF(B384="","Hesaba girmedi: plaka yok",IF(AND(C384&lt;&gt;"Özmal",C384&lt;&gt;"Tedarikçi"),"Hesaba girmedi: mülkiyet seçilmedi",IF(NOT(ISNUMBER(I384)),"Hesaba girmedi: navlun yok",IF(AND(C384="Tedarikçi",NOT(ISNUMBER(N384))),"Hesaba girmedi: tedarikçiye ödenen yok",IF(P384="","Hesaba girmedi: gider yok",IF(AND(C384="Özmal",COUNTIF('Sabit giderler'!$A$2:$A$101,B384)=0),"Plaka Sabit giderler'de yok",IF(AND(C384="Tedarikçi",COUNTIF('Sabit giderler'!$A$2:$A$101,B384)&gt;0),"Plaka özmal listesinde, Tedarikçi seçilmiş",IF(AND(C384="Tedarikçi",COUNT(J384,L384)&gt;0),"Tedarikçi işinde yakıt ya da sürücü yazılı",IF(AND(C384="Özmal",ISNUMBER(N384)),"Özmal işte tedarikçiye ödenen yazılı",IF(R384="","Km yazılmadı",""))))))))))))</f>
        <v/>
      </c>
    </row>
    <row r="385">
      <c r="A385" s="3" t="n"/>
      <c r="B385" s="4" t="n"/>
      <c r="C385" s="4" t="n"/>
      <c r="D385" s="4" t="n"/>
      <c r="E385" s="4" t="n"/>
      <c r="F385" s="4" t="n"/>
      <c r="G385" s="5" t="n"/>
      <c r="H385" s="5" t="n"/>
      <c r="I385" s="6" t="n"/>
      <c r="J385" s="6" t="n"/>
      <c r="K385" s="6" t="n"/>
      <c r="L385" s="6" t="n"/>
      <c r="M385" s="6" t="n"/>
      <c r="N385" s="6" t="n"/>
      <c r="O385" s="4" t="n"/>
      <c r="P385" s="6">
        <f>IF(COUNT(J385:N385)=0,"",SUM(J385:N385))</f>
        <v/>
      </c>
      <c r="Q385" s="6">
        <f>IF(OR(NOT(ISNUMBER(A385)),B385="",AND(C385&lt;&gt;"Özmal",C385&lt;&gt;"Tedarikçi"),NOT(ISNUMBER(I385)),AND(C385="Tedarikçi",NOT(ISNUMBER(N385))),P385=""),"",I385-P385)</f>
        <v/>
      </c>
      <c r="R385" s="5">
        <f>IF(COUNT(G385:H385)=0,"",SUM(G385:H385))</f>
        <v/>
      </c>
      <c r="S385" s="6">
        <f>IF(OR(Q385="",R385="",R385=0),"",I385/R385)</f>
        <v/>
      </c>
      <c r="T385" s="4">
        <f>IF(COUNTA(A385:O385)=0,"",IF(NOT(ISNUMBER(A385)),"Hesaba girmedi: tarih yok",IF(B385="","Hesaba girmedi: plaka yok",IF(AND(C385&lt;&gt;"Özmal",C385&lt;&gt;"Tedarikçi"),"Hesaba girmedi: mülkiyet seçilmedi",IF(NOT(ISNUMBER(I385)),"Hesaba girmedi: navlun yok",IF(AND(C385="Tedarikçi",NOT(ISNUMBER(N385))),"Hesaba girmedi: tedarikçiye ödenen yok",IF(P385="","Hesaba girmedi: gider yok",IF(AND(C385="Özmal",COUNTIF('Sabit giderler'!$A$2:$A$101,B385)=0),"Plaka Sabit giderler'de yok",IF(AND(C385="Tedarikçi",COUNTIF('Sabit giderler'!$A$2:$A$101,B385)&gt;0),"Plaka özmal listesinde, Tedarikçi seçilmiş",IF(AND(C385="Tedarikçi",COUNT(J385,L385)&gt;0),"Tedarikçi işinde yakıt ya da sürücü yazılı",IF(AND(C385="Özmal",ISNUMBER(N385)),"Özmal işte tedarikçiye ödenen yazılı",IF(R385="","Km yazılmadı",""))))))))))))</f>
        <v/>
      </c>
    </row>
    <row r="386">
      <c r="A386" s="3" t="n"/>
      <c r="B386" s="4" t="n"/>
      <c r="C386" s="4" t="n"/>
      <c r="D386" s="4" t="n"/>
      <c r="E386" s="4" t="n"/>
      <c r="F386" s="4" t="n"/>
      <c r="G386" s="5" t="n"/>
      <c r="H386" s="5" t="n"/>
      <c r="I386" s="6" t="n"/>
      <c r="J386" s="6" t="n"/>
      <c r="K386" s="6" t="n"/>
      <c r="L386" s="6" t="n"/>
      <c r="M386" s="6" t="n"/>
      <c r="N386" s="6" t="n"/>
      <c r="O386" s="4" t="n"/>
      <c r="P386" s="6">
        <f>IF(COUNT(J386:N386)=0,"",SUM(J386:N386))</f>
        <v/>
      </c>
      <c r="Q386" s="6">
        <f>IF(OR(NOT(ISNUMBER(A386)),B386="",AND(C386&lt;&gt;"Özmal",C386&lt;&gt;"Tedarikçi"),NOT(ISNUMBER(I386)),AND(C386="Tedarikçi",NOT(ISNUMBER(N386))),P386=""),"",I386-P386)</f>
        <v/>
      </c>
      <c r="R386" s="5">
        <f>IF(COUNT(G386:H386)=0,"",SUM(G386:H386))</f>
        <v/>
      </c>
      <c r="S386" s="6">
        <f>IF(OR(Q386="",R386="",R386=0),"",I386/R386)</f>
        <v/>
      </c>
      <c r="T386" s="4">
        <f>IF(COUNTA(A386:O386)=0,"",IF(NOT(ISNUMBER(A386)),"Hesaba girmedi: tarih yok",IF(B386="","Hesaba girmedi: plaka yok",IF(AND(C386&lt;&gt;"Özmal",C386&lt;&gt;"Tedarikçi"),"Hesaba girmedi: mülkiyet seçilmedi",IF(NOT(ISNUMBER(I386)),"Hesaba girmedi: navlun yok",IF(AND(C386="Tedarikçi",NOT(ISNUMBER(N386))),"Hesaba girmedi: tedarikçiye ödenen yok",IF(P386="","Hesaba girmedi: gider yok",IF(AND(C386="Özmal",COUNTIF('Sabit giderler'!$A$2:$A$101,B386)=0),"Plaka Sabit giderler'de yok",IF(AND(C386="Tedarikçi",COUNTIF('Sabit giderler'!$A$2:$A$101,B386)&gt;0),"Plaka özmal listesinde, Tedarikçi seçilmiş",IF(AND(C386="Tedarikçi",COUNT(J386,L386)&gt;0),"Tedarikçi işinde yakıt ya da sürücü yazılı",IF(AND(C386="Özmal",ISNUMBER(N386)),"Özmal işte tedarikçiye ödenen yazılı",IF(R386="","Km yazılmadı",""))))))))))))</f>
        <v/>
      </c>
    </row>
    <row r="387">
      <c r="A387" s="3" t="n"/>
      <c r="B387" s="4" t="n"/>
      <c r="C387" s="4" t="n"/>
      <c r="D387" s="4" t="n"/>
      <c r="E387" s="4" t="n"/>
      <c r="F387" s="4" t="n"/>
      <c r="G387" s="5" t="n"/>
      <c r="H387" s="5" t="n"/>
      <c r="I387" s="6" t="n"/>
      <c r="J387" s="6" t="n"/>
      <c r="K387" s="6" t="n"/>
      <c r="L387" s="6" t="n"/>
      <c r="M387" s="6" t="n"/>
      <c r="N387" s="6" t="n"/>
      <c r="O387" s="4" t="n"/>
      <c r="P387" s="6">
        <f>IF(COUNT(J387:N387)=0,"",SUM(J387:N387))</f>
        <v/>
      </c>
      <c r="Q387" s="6">
        <f>IF(OR(NOT(ISNUMBER(A387)),B387="",AND(C387&lt;&gt;"Özmal",C387&lt;&gt;"Tedarikçi"),NOT(ISNUMBER(I387)),AND(C387="Tedarikçi",NOT(ISNUMBER(N387))),P387=""),"",I387-P387)</f>
        <v/>
      </c>
      <c r="R387" s="5">
        <f>IF(COUNT(G387:H387)=0,"",SUM(G387:H387))</f>
        <v/>
      </c>
      <c r="S387" s="6">
        <f>IF(OR(Q387="",R387="",R387=0),"",I387/R387)</f>
        <v/>
      </c>
      <c r="T387" s="4">
        <f>IF(COUNTA(A387:O387)=0,"",IF(NOT(ISNUMBER(A387)),"Hesaba girmedi: tarih yok",IF(B387="","Hesaba girmedi: plaka yok",IF(AND(C387&lt;&gt;"Özmal",C387&lt;&gt;"Tedarikçi"),"Hesaba girmedi: mülkiyet seçilmedi",IF(NOT(ISNUMBER(I387)),"Hesaba girmedi: navlun yok",IF(AND(C387="Tedarikçi",NOT(ISNUMBER(N387))),"Hesaba girmedi: tedarikçiye ödenen yok",IF(P387="","Hesaba girmedi: gider yok",IF(AND(C387="Özmal",COUNTIF('Sabit giderler'!$A$2:$A$101,B387)=0),"Plaka Sabit giderler'de yok",IF(AND(C387="Tedarikçi",COUNTIF('Sabit giderler'!$A$2:$A$101,B387)&gt;0),"Plaka özmal listesinde, Tedarikçi seçilmiş",IF(AND(C387="Tedarikçi",COUNT(J387,L387)&gt;0),"Tedarikçi işinde yakıt ya da sürücü yazılı",IF(AND(C387="Özmal",ISNUMBER(N387)),"Özmal işte tedarikçiye ödenen yazılı",IF(R387="","Km yazılmadı",""))))))))))))</f>
        <v/>
      </c>
    </row>
    <row r="388">
      <c r="A388" s="3" t="n"/>
      <c r="B388" s="4" t="n"/>
      <c r="C388" s="4" t="n"/>
      <c r="D388" s="4" t="n"/>
      <c r="E388" s="4" t="n"/>
      <c r="F388" s="4" t="n"/>
      <c r="G388" s="5" t="n"/>
      <c r="H388" s="5" t="n"/>
      <c r="I388" s="6" t="n"/>
      <c r="J388" s="6" t="n"/>
      <c r="K388" s="6" t="n"/>
      <c r="L388" s="6" t="n"/>
      <c r="M388" s="6" t="n"/>
      <c r="N388" s="6" t="n"/>
      <c r="O388" s="4" t="n"/>
      <c r="P388" s="6">
        <f>IF(COUNT(J388:N388)=0,"",SUM(J388:N388))</f>
        <v/>
      </c>
      <c r="Q388" s="6">
        <f>IF(OR(NOT(ISNUMBER(A388)),B388="",AND(C388&lt;&gt;"Özmal",C388&lt;&gt;"Tedarikçi"),NOT(ISNUMBER(I388)),AND(C388="Tedarikçi",NOT(ISNUMBER(N388))),P388=""),"",I388-P388)</f>
        <v/>
      </c>
      <c r="R388" s="5">
        <f>IF(COUNT(G388:H388)=0,"",SUM(G388:H388))</f>
        <v/>
      </c>
      <c r="S388" s="6">
        <f>IF(OR(Q388="",R388="",R388=0),"",I388/R388)</f>
        <v/>
      </c>
      <c r="T388" s="4">
        <f>IF(COUNTA(A388:O388)=0,"",IF(NOT(ISNUMBER(A388)),"Hesaba girmedi: tarih yok",IF(B388="","Hesaba girmedi: plaka yok",IF(AND(C388&lt;&gt;"Özmal",C388&lt;&gt;"Tedarikçi"),"Hesaba girmedi: mülkiyet seçilmedi",IF(NOT(ISNUMBER(I388)),"Hesaba girmedi: navlun yok",IF(AND(C388="Tedarikçi",NOT(ISNUMBER(N388))),"Hesaba girmedi: tedarikçiye ödenen yok",IF(P388="","Hesaba girmedi: gider yok",IF(AND(C388="Özmal",COUNTIF('Sabit giderler'!$A$2:$A$101,B388)=0),"Plaka Sabit giderler'de yok",IF(AND(C388="Tedarikçi",COUNTIF('Sabit giderler'!$A$2:$A$101,B388)&gt;0),"Plaka özmal listesinde, Tedarikçi seçilmiş",IF(AND(C388="Tedarikçi",COUNT(J388,L388)&gt;0),"Tedarikçi işinde yakıt ya da sürücü yazılı",IF(AND(C388="Özmal",ISNUMBER(N388)),"Özmal işte tedarikçiye ödenen yazılı",IF(R388="","Km yazılmadı",""))))))))))))</f>
        <v/>
      </c>
    </row>
    <row r="389">
      <c r="A389" s="3" t="n"/>
      <c r="B389" s="4" t="n"/>
      <c r="C389" s="4" t="n"/>
      <c r="D389" s="4" t="n"/>
      <c r="E389" s="4" t="n"/>
      <c r="F389" s="4" t="n"/>
      <c r="G389" s="5" t="n"/>
      <c r="H389" s="5" t="n"/>
      <c r="I389" s="6" t="n"/>
      <c r="J389" s="6" t="n"/>
      <c r="K389" s="6" t="n"/>
      <c r="L389" s="6" t="n"/>
      <c r="M389" s="6" t="n"/>
      <c r="N389" s="6" t="n"/>
      <c r="O389" s="4" t="n"/>
      <c r="P389" s="6">
        <f>IF(COUNT(J389:N389)=0,"",SUM(J389:N389))</f>
        <v/>
      </c>
      <c r="Q389" s="6">
        <f>IF(OR(NOT(ISNUMBER(A389)),B389="",AND(C389&lt;&gt;"Özmal",C389&lt;&gt;"Tedarikçi"),NOT(ISNUMBER(I389)),AND(C389="Tedarikçi",NOT(ISNUMBER(N389))),P389=""),"",I389-P389)</f>
        <v/>
      </c>
      <c r="R389" s="5">
        <f>IF(COUNT(G389:H389)=0,"",SUM(G389:H389))</f>
        <v/>
      </c>
      <c r="S389" s="6">
        <f>IF(OR(Q389="",R389="",R389=0),"",I389/R389)</f>
        <v/>
      </c>
      <c r="T389" s="4">
        <f>IF(COUNTA(A389:O389)=0,"",IF(NOT(ISNUMBER(A389)),"Hesaba girmedi: tarih yok",IF(B389="","Hesaba girmedi: plaka yok",IF(AND(C389&lt;&gt;"Özmal",C389&lt;&gt;"Tedarikçi"),"Hesaba girmedi: mülkiyet seçilmedi",IF(NOT(ISNUMBER(I389)),"Hesaba girmedi: navlun yok",IF(AND(C389="Tedarikçi",NOT(ISNUMBER(N389))),"Hesaba girmedi: tedarikçiye ödenen yok",IF(P389="","Hesaba girmedi: gider yok",IF(AND(C389="Özmal",COUNTIF('Sabit giderler'!$A$2:$A$101,B389)=0),"Plaka Sabit giderler'de yok",IF(AND(C389="Tedarikçi",COUNTIF('Sabit giderler'!$A$2:$A$101,B389)&gt;0),"Plaka özmal listesinde, Tedarikçi seçilmiş",IF(AND(C389="Tedarikçi",COUNT(J389,L389)&gt;0),"Tedarikçi işinde yakıt ya da sürücü yazılı",IF(AND(C389="Özmal",ISNUMBER(N389)),"Özmal işte tedarikçiye ödenen yazılı",IF(R389="","Km yazılmadı",""))))))))))))</f>
        <v/>
      </c>
    </row>
    <row r="390">
      <c r="A390" s="3" t="n"/>
      <c r="B390" s="4" t="n"/>
      <c r="C390" s="4" t="n"/>
      <c r="D390" s="4" t="n"/>
      <c r="E390" s="4" t="n"/>
      <c r="F390" s="4" t="n"/>
      <c r="G390" s="5" t="n"/>
      <c r="H390" s="5" t="n"/>
      <c r="I390" s="6" t="n"/>
      <c r="J390" s="6" t="n"/>
      <c r="K390" s="6" t="n"/>
      <c r="L390" s="6" t="n"/>
      <c r="M390" s="6" t="n"/>
      <c r="N390" s="6" t="n"/>
      <c r="O390" s="4" t="n"/>
      <c r="P390" s="6">
        <f>IF(COUNT(J390:N390)=0,"",SUM(J390:N390))</f>
        <v/>
      </c>
      <c r="Q390" s="6">
        <f>IF(OR(NOT(ISNUMBER(A390)),B390="",AND(C390&lt;&gt;"Özmal",C390&lt;&gt;"Tedarikçi"),NOT(ISNUMBER(I390)),AND(C390="Tedarikçi",NOT(ISNUMBER(N390))),P390=""),"",I390-P390)</f>
        <v/>
      </c>
      <c r="R390" s="5">
        <f>IF(COUNT(G390:H390)=0,"",SUM(G390:H390))</f>
        <v/>
      </c>
      <c r="S390" s="6">
        <f>IF(OR(Q390="",R390="",R390=0),"",I390/R390)</f>
        <v/>
      </c>
      <c r="T390" s="4">
        <f>IF(COUNTA(A390:O390)=0,"",IF(NOT(ISNUMBER(A390)),"Hesaba girmedi: tarih yok",IF(B390="","Hesaba girmedi: plaka yok",IF(AND(C390&lt;&gt;"Özmal",C390&lt;&gt;"Tedarikçi"),"Hesaba girmedi: mülkiyet seçilmedi",IF(NOT(ISNUMBER(I390)),"Hesaba girmedi: navlun yok",IF(AND(C390="Tedarikçi",NOT(ISNUMBER(N390))),"Hesaba girmedi: tedarikçiye ödenen yok",IF(P390="","Hesaba girmedi: gider yok",IF(AND(C390="Özmal",COUNTIF('Sabit giderler'!$A$2:$A$101,B390)=0),"Plaka Sabit giderler'de yok",IF(AND(C390="Tedarikçi",COUNTIF('Sabit giderler'!$A$2:$A$101,B390)&gt;0),"Plaka özmal listesinde, Tedarikçi seçilmiş",IF(AND(C390="Tedarikçi",COUNT(J390,L390)&gt;0),"Tedarikçi işinde yakıt ya da sürücü yazılı",IF(AND(C390="Özmal",ISNUMBER(N390)),"Özmal işte tedarikçiye ödenen yazılı",IF(R390="","Km yazılmadı",""))))))))))))</f>
        <v/>
      </c>
    </row>
    <row r="391">
      <c r="A391" s="3" t="n"/>
      <c r="B391" s="4" t="n"/>
      <c r="C391" s="4" t="n"/>
      <c r="D391" s="4" t="n"/>
      <c r="E391" s="4" t="n"/>
      <c r="F391" s="4" t="n"/>
      <c r="G391" s="5" t="n"/>
      <c r="H391" s="5" t="n"/>
      <c r="I391" s="6" t="n"/>
      <c r="J391" s="6" t="n"/>
      <c r="K391" s="6" t="n"/>
      <c r="L391" s="6" t="n"/>
      <c r="M391" s="6" t="n"/>
      <c r="N391" s="6" t="n"/>
      <c r="O391" s="4" t="n"/>
      <c r="P391" s="6">
        <f>IF(COUNT(J391:N391)=0,"",SUM(J391:N391))</f>
        <v/>
      </c>
      <c r="Q391" s="6">
        <f>IF(OR(NOT(ISNUMBER(A391)),B391="",AND(C391&lt;&gt;"Özmal",C391&lt;&gt;"Tedarikçi"),NOT(ISNUMBER(I391)),AND(C391="Tedarikçi",NOT(ISNUMBER(N391))),P391=""),"",I391-P391)</f>
        <v/>
      </c>
      <c r="R391" s="5">
        <f>IF(COUNT(G391:H391)=0,"",SUM(G391:H391))</f>
        <v/>
      </c>
      <c r="S391" s="6">
        <f>IF(OR(Q391="",R391="",R391=0),"",I391/R391)</f>
        <v/>
      </c>
      <c r="T391" s="4">
        <f>IF(COUNTA(A391:O391)=0,"",IF(NOT(ISNUMBER(A391)),"Hesaba girmedi: tarih yok",IF(B391="","Hesaba girmedi: plaka yok",IF(AND(C391&lt;&gt;"Özmal",C391&lt;&gt;"Tedarikçi"),"Hesaba girmedi: mülkiyet seçilmedi",IF(NOT(ISNUMBER(I391)),"Hesaba girmedi: navlun yok",IF(AND(C391="Tedarikçi",NOT(ISNUMBER(N391))),"Hesaba girmedi: tedarikçiye ödenen yok",IF(P391="","Hesaba girmedi: gider yok",IF(AND(C391="Özmal",COUNTIF('Sabit giderler'!$A$2:$A$101,B391)=0),"Plaka Sabit giderler'de yok",IF(AND(C391="Tedarikçi",COUNTIF('Sabit giderler'!$A$2:$A$101,B391)&gt;0),"Plaka özmal listesinde, Tedarikçi seçilmiş",IF(AND(C391="Tedarikçi",COUNT(J391,L391)&gt;0),"Tedarikçi işinde yakıt ya da sürücü yazılı",IF(AND(C391="Özmal",ISNUMBER(N391)),"Özmal işte tedarikçiye ödenen yazılı",IF(R391="","Km yazılmadı",""))))))))))))</f>
        <v/>
      </c>
    </row>
    <row r="392">
      <c r="A392" s="3" t="n"/>
      <c r="B392" s="4" t="n"/>
      <c r="C392" s="4" t="n"/>
      <c r="D392" s="4" t="n"/>
      <c r="E392" s="4" t="n"/>
      <c r="F392" s="4" t="n"/>
      <c r="G392" s="5" t="n"/>
      <c r="H392" s="5" t="n"/>
      <c r="I392" s="6" t="n"/>
      <c r="J392" s="6" t="n"/>
      <c r="K392" s="6" t="n"/>
      <c r="L392" s="6" t="n"/>
      <c r="M392" s="6" t="n"/>
      <c r="N392" s="6" t="n"/>
      <c r="O392" s="4" t="n"/>
      <c r="P392" s="6">
        <f>IF(COUNT(J392:N392)=0,"",SUM(J392:N392))</f>
        <v/>
      </c>
      <c r="Q392" s="6">
        <f>IF(OR(NOT(ISNUMBER(A392)),B392="",AND(C392&lt;&gt;"Özmal",C392&lt;&gt;"Tedarikçi"),NOT(ISNUMBER(I392)),AND(C392="Tedarikçi",NOT(ISNUMBER(N392))),P392=""),"",I392-P392)</f>
        <v/>
      </c>
      <c r="R392" s="5">
        <f>IF(COUNT(G392:H392)=0,"",SUM(G392:H392))</f>
        <v/>
      </c>
      <c r="S392" s="6">
        <f>IF(OR(Q392="",R392="",R392=0),"",I392/R392)</f>
        <v/>
      </c>
      <c r="T392" s="4">
        <f>IF(COUNTA(A392:O392)=0,"",IF(NOT(ISNUMBER(A392)),"Hesaba girmedi: tarih yok",IF(B392="","Hesaba girmedi: plaka yok",IF(AND(C392&lt;&gt;"Özmal",C392&lt;&gt;"Tedarikçi"),"Hesaba girmedi: mülkiyet seçilmedi",IF(NOT(ISNUMBER(I392)),"Hesaba girmedi: navlun yok",IF(AND(C392="Tedarikçi",NOT(ISNUMBER(N392))),"Hesaba girmedi: tedarikçiye ödenen yok",IF(P392="","Hesaba girmedi: gider yok",IF(AND(C392="Özmal",COUNTIF('Sabit giderler'!$A$2:$A$101,B392)=0),"Plaka Sabit giderler'de yok",IF(AND(C392="Tedarikçi",COUNTIF('Sabit giderler'!$A$2:$A$101,B392)&gt;0),"Plaka özmal listesinde, Tedarikçi seçilmiş",IF(AND(C392="Tedarikçi",COUNT(J392,L392)&gt;0),"Tedarikçi işinde yakıt ya da sürücü yazılı",IF(AND(C392="Özmal",ISNUMBER(N392)),"Özmal işte tedarikçiye ödenen yazılı",IF(R392="","Km yazılmadı",""))))))))))))</f>
        <v/>
      </c>
    </row>
    <row r="393">
      <c r="A393" s="3" t="n"/>
      <c r="B393" s="4" t="n"/>
      <c r="C393" s="4" t="n"/>
      <c r="D393" s="4" t="n"/>
      <c r="E393" s="4" t="n"/>
      <c r="F393" s="4" t="n"/>
      <c r="G393" s="5" t="n"/>
      <c r="H393" s="5" t="n"/>
      <c r="I393" s="6" t="n"/>
      <c r="J393" s="6" t="n"/>
      <c r="K393" s="6" t="n"/>
      <c r="L393" s="6" t="n"/>
      <c r="M393" s="6" t="n"/>
      <c r="N393" s="6" t="n"/>
      <c r="O393" s="4" t="n"/>
      <c r="P393" s="6">
        <f>IF(COUNT(J393:N393)=0,"",SUM(J393:N393))</f>
        <v/>
      </c>
      <c r="Q393" s="6">
        <f>IF(OR(NOT(ISNUMBER(A393)),B393="",AND(C393&lt;&gt;"Özmal",C393&lt;&gt;"Tedarikçi"),NOT(ISNUMBER(I393)),AND(C393="Tedarikçi",NOT(ISNUMBER(N393))),P393=""),"",I393-P393)</f>
        <v/>
      </c>
      <c r="R393" s="5">
        <f>IF(COUNT(G393:H393)=0,"",SUM(G393:H393))</f>
        <v/>
      </c>
      <c r="S393" s="6">
        <f>IF(OR(Q393="",R393="",R393=0),"",I393/R393)</f>
        <v/>
      </c>
      <c r="T393" s="4">
        <f>IF(COUNTA(A393:O393)=0,"",IF(NOT(ISNUMBER(A393)),"Hesaba girmedi: tarih yok",IF(B393="","Hesaba girmedi: plaka yok",IF(AND(C393&lt;&gt;"Özmal",C393&lt;&gt;"Tedarikçi"),"Hesaba girmedi: mülkiyet seçilmedi",IF(NOT(ISNUMBER(I393)),"Hesaba girmedi: navlun yok",IF(AND(C393="Tedarikçi",NOT(ISNUMBER(N393))),"Hesaba girmedi: tedarikçiye ödenen yok",IF(P393="","Hesaba girmedi: gider yok",IF(AND(C393="Özmal",COUNTIF('Sabit giderler'!$A$2:$A$101,B393)=0),"Plaka Sabit giderler'de yok",IF(AND(C393="Tedarikçi",COUNTIF('Sabit giderler'!$A$2:$A$101,B393)&gt;0),"Plaka özmal listesinde, Tedarikçi seçilmiş",IF(AND(C393="Tedarikçi",COUNT(J393,L393)&gt;0),"Tedarikçi işinde yakıt ya da sürücü yazılı",IF(AND(C393="Özmal",ISNUMBER(N393)),"Özmal işte tedarikçiye ödenen yazılı",IF(R393="","Km yazılmadı",""))))))))))))</f>
        <v/>
      </c>
    </row>
    <row r="394">
      <c r="A394" s="3" t="n"/>
      <c r="B394" s="4" t="n"/>
      <c r="C394" s="4" t="n"/>
      <c r="D394" s="4" t="n"/>
      <c r="E394" s="4" t="n"/>
      <c r="F394" s="4" t="n"/>
      <c r="G394" s="5" t="n"/>
      <c r="H394" s="5" t="n"/>
      <c r="I394" s="6" t="n"/>
      <c r="J394" s="6" t="n"/>
      <c r="K394" s="6" t="n"/>
      <c r="L394" s="6" t="n"/>
      <c r="M394" s="6" t="n"/>
      <c r="N394" s="6" t="n"/>
      <c r="O394" s="4" t="n"/>
      <c r="P394" s="6">
        <f>IF(COUNT(J394:N394)=0,"",SUM(J394:N394))</f>
        <v/>
      </c>
      <c r="Q394" s="6">
        <f>IF(OR(NOT(ISNUMBER(A394)),B394="",AND(C394&lt;&gt;"Özmal",C394&lt;&gt;"Tedarikçi"),NOT(ISNUMBER(I394)),AND(C394="Tedarikçi",NOT(ISNUMBER(N394))),P394=""),"",I394-P394)</f>
        <v/>
      </c>
      <c r="R394" s="5">
        <f>IF(COUNT(G394:H394)=0,"",SUM(G394:H394))</f>
        <v/>
      </c>
      <c r="S394" s="6">
        <f>IF(OR(Q394="",R394="",R394=0),"",I394/R394)</f>
        <v/>
      </c>
      <c r="T394" s="4">
        <f>IF(COUNTA(A394:O394)=0,"",IF(NOT(ISNUMBER(A394)),"Hesaba girmedi: tarih yok",IF(B394="","Hesaba girmedi: plaka yok",IF(AND(C394&lt;&gt;"Özmal",C394&lt;&gt;"Tedarikçi"),"Hesaba girmedi: mülkiyet seçilmedi",IF(NOT(ISNUMBER(I394)),"Hesaba girmedi: navlun yok",IF(AND(C394="Tedarikçi",NOT(ISNUMBER(N394))),"Hesaba girmedi: tedarikçiye ödenen yok",IF(P394="","Hesaba girmedi: gider yok",IF(AND(C394="Özmal",COUNTIF('Sabit giderler'!$A$2:$A$101,B394)=0),"Plaka Sabit giderler'de yok",IF(AND(C394="Tedarikçi",COUNTIF('Sabit giderler'!$A$2:$A$101,B394)&gt;0),"Plaka özmal listesinde, Tedarikçi seçilmiş",IF(AND(C394="Tedarikçi",COUNT(J394,L394)&gt;0),"Tedarikçi işinde yakıt ya da sürücü yazılı",IF(AND(C394="Özmal",ISNUMBER(N394)),"Özmal işte tedarikçiye ödenen yazılı",IF(R394="","Km yazılmadı",""))))))))))))</f>
        <v/>
      </c>
    </row>
    <row r="395">
      <c r="A395" s="3" t="n"/>
      <c r="B395" s="4" t="n"/>
      <c r="C395" s="4" t="n"/>
      <c r="D395" s="4" t="n"/>
      <c r="E395" s="4" t="n"/>
      <c r="F395" s="4" t="n"/>
      <c r="G395" s="5" t="n"/>
      <c r="H395" s="5" t="n"/>
      <c r="I395" s="6" t="n"/>
      <c r="J395" s="6" t="n"/>
      <c r="K395" s="6" t="n"/>
      <c r="L395" s="6" t="n"/>
      <c r="M395" s="6" t="n"/>
      <c r="N395" s="6" t="n"/>
      <c r="O395" s="4" t="n"/>
      <c r="P395" s="6">
        <f>IF(COUNT(J395:N395)=0,"",SUM(J395:N395))</f>
        <v/>
      </c>
      <c r="Q395" s="6">
        <f>IF(OR(NOT(ISNUMBER(A395)),B395="",AND(C395&lt;&gt;"Özmal",C395&lt;&gt;"Tedarikçi"),NOT(ISNUMBER(I395)),AND(C395="Tedarikçi",NOT(ISNUMBER(N395))),P395=""),"",I395-P395)</f>
        <v/>
      </c>
      <c r="R395" s="5">
        <f>IF(COUNT(G395:H395)=0,"",SUM(G395:H395))</f>
        <v/>
      </c>
      <c r="S395" s="6">
        <f>IF(OR(Q395="",R395="",R395=0),"",I395/R395)</f>
        <v/>
      </c>
      <c r="T395" s="4">
        <f>IF(COUNTA(A395:O395)=0,"",IF(NOT(ISNUMBER(A395)),"Hesaba girmedi: tarih yok",IF(B395="","Hesaba girmedi: plaka yok",IF(AND(C395&lt;&gt;"Özmal",C395&lt;&gt;"Tedarikçi"),"Hesaba girmedi: mülkiyet seçilmedi",IF(NOT(ISNUMBER(I395)),"Hesaba girmedi: navlun yok",IF(AND(C395="Tedarikçi",NOT(ISNUMBER(N395))),"Hesaba girmedi: tedarikçiye ödenen yok",IF(P395="","Hesaba girmedi: gider yok",IF(AND(C395="Özmal",COUNTIF('Sabit giderler'!$A$2:$A$101,B395)=0),"Plaka Sabit giderler'de yok",IF(AND(C395="Tedarikçi",COUNTIF('Sabit giderler'!$A$2:$A$101,B395)&gt;0),"Plaka özmal listesinde, Tedarikçi seçilmiş",IF(AND(C395="Tedarikçi",COUNT(J395,L395)&gt;0),"Tedarikçi işinde yakıt ya da sürücü yazılı",IF(AND(C395="Özmal",ISNUMBER(N395)),"Özmal işte tedarikçiye ödenen yazılı",IF(R395="","Km yazılmadı",""))))))))))))</f>
        <v/>
      </c>
    </row>
    <row r="396">
      <c r="A396" s="3" t="n"/>
      <c r="B396" s="4" t="n"/>
      <c r="C396" s="4" t="n"/>
      <c r="D396" s="4" t="n"/>
      <c r="E396" s="4" t="n"/>
      <c r="F396" s="4" t="n"/>
      <c r="G396" s="5" t="n"/>
      <c r="H396" s="5" t="n"/>
      <c r="I396" s="6" t="n"/>
      <c r="J396" s="6" t="n"/>
      <c r="K396" s="6" t="n"/>
      <c r="L396" s="6" t="n"/>
      <c r="M396" s="6" t="n"/>
      <c r="N396" s="6" t="n"/>
      <c r="O396" s="4" t="n"/>
      <c r="P396" s="6">
        <f>IF(COUNT(J396:N396)=0,"",SUM(J396:N396))</f>
        <v/>
      </c>
      <c r="Q396" s="6">
        <f>IF(OR(NOT(ISNUMBER(A396)),B396="",AND(C396&lt;&gt;"Özmal",C396&lt;&gt;"Tedarikçi"),NOT(ISNUMBER(I396)),AND(C396="Tedarikçi",NOT(ISNUMBER(N396))),P396=""),"",I396-P396)</f>
        <v/>
      </c>
      <c r="R396" s="5">
        <f>IF(COUNT(G396:H396)=0,"",SUM(G396:H396))</f>
        <v/>
      </c>
      <c r="S396" s="6">
        <f>IF(OR(Q396="",R396="",R396=0),"",I396/R396)</f>
        <v/>
      </c>
      <c r="T396" s="4">
        <f>IF(COUNTA(A396:O396)=0,"",IF(NOT(ISNUMBER(A396)),"Hesaba girmedi: tarih yok",IF(B396="","Hesaba girmedi: plaka yok",IF(AND(C396&lt;&gt;"Özmal",C396&lt;&gt;"Tedarikçi"),"Hesaba girmedi: mülkiyet seçilmedi",IF(NOT(ISNUMBER(I396)),"Hesaba girmedi: navlun yok",IF(AND(C396="Tedarikçi",NOT(ISNUMBER(N396))),"Hesaba girmedi: tedarikçiye ödenen yok",IF(P396="","Hesaba girmedi: gider yok",IF(AND(C396="Özmal",COUNTIF('Sabit giderler'!$A$2:$A$101,B396)=0),"Plaka Sabit giderler'de yok",IF(AND(C396="Tedarikçi",COUNTIF('Sabit giderler'!$A$2:$A$101,B396)&gt;0),"Plaka özmal listesinde, Tedarikçi seçilmiş",IF(AND(C396="Tedarikçi",COUNT(J396,L396)&gt;0),"Tedarikçi işinde yakıt ya da sürücü yazılı",IF(AND(C396="Özmal",ISNUMBER(N396)),"Özmal işte tedarikçiye ödenen yazılı",IF(R396="","Km yazılmadı",""))))))))))))</f>
        <v/>
      </c>
    </row>
    <row r="397">
      <c r="A397" s="3" t="n"/>
      <c r="B397" s="4" t="n"/>
      <c r="C397" s="4" t="n"/>
      <c r="D397" s="4" t="n"/>
      <c r="E397" s="4" t="n"/>
      <c r="F397" s="4" t="n"/>
      <c r="G397" s="5" t="n"/>
      <c r="H397" s="5" t="n"/>
      <c r="I397" s="6" t="n"/>
      <c r="J397" s="6" t="n"/>
      <c r="K397" s="6" t="n"/>
      <c r="L397" s="6" t="n"/>
      <c r="M397" s="6" t="n"/>
      <c r="N397" s="6" t="n"/>
      <c r="O397" s="4" t="n"/>
      <c r="P397" s="6">
        <f>IF(COUNT(J397:N397)=0,"",SUM(J397:N397))</f>
        <v/>
      </c>
      <c r="Q397" s="6">
        <f>IF(OR(NOT(ISNUMBER(A397)),B397="",AND(C397&lt;&gt;"Özmal",C397&lt;&gt;"Tedarikçi"),NOT(ISNUMBER(I397)),AND(C397="Tedarikçi",NOT(ISNUMBER(N397))),P397=""),"",I397-P397)</f>
        <v/>
      </c>
      <c r="R397" s="5">
        <f>IF(COUNT(G397:H397)=0,"",SUM(G397:H397))</f>
        <v/>
      </c>
      <c r="S397" s="6">
        <f>IF(OR(Q397="",R397="",R397=0),"",I397/R397)</f>
        <v/>
      </c>
      <c r="T397" s="4">
        <f>IF(COUNTA(A397:O397)=0,"",IF(NOT(ISNUMBER(A397)),"Hesaba girmedi: tarih yok",IF(B397="","Hesaba girmedi: plaka yok",IF(AND(C397&lt;&gt;"Özmal",C397&lt;&gt;"Tedarikçi"),"Hesaba girmedi: mülkiyet seçilmedi",IF(NOT(ISNUMBER(I397)),"Hesaba girmedi: navlun yok",IF(AND(C397="Tedarikçi",NOT(ISNUMBER(N397))),"Hesaba girmedi: tedarikçiye ödenen yok",IF(P397="","Hesaba girmedi: gider yok",IF(AND(C397="Özmal",COUNTIF('Sabit giderler'!$A$2:$A$101,B397)=0),"Plaka Sabit giderler'de yok",IF(AND(C397="Tedarikçi",COUNTIF('Sabit giderler'!$A$2:$A$101,B397)&gt;0),"Plaka özmal listesinde, Tedarikçi seçilmiş",IF(AND(C397="Tedarikçi",COUNT(J397,L397)&gt;0),"Tedarikçi işinde yakıt ya da sürücü yazılı",IF(AND(C397="Özmal",ISNUMBER(N397)),"Özmal işte tedarikçiye ödenen yazılı",IF(R397="","Km yazılmadı",""))))))))))))</f>
        <v/>
      </c>
    </row>
    <row r="398">
      <c r="A398" s="3" t="n"/>
      <c r="B398" s="4" t="n"/>
      <c r="C398" s="4" t="n"/>
      <c r="D398" s="4" t="n"/>
      <c r="E398" s="4" t="n"/>
      <c r="F398" s="4" t="n"/>
      <c r="G398" s="5" t="n"/>
      <c r="H398" s="5" t="n"/>
      <c r="I398" s="6" t="n"/>
      <c r="J398" s="6" t="n"/>
      <c r="K398" s="6" t="n"/>
      <c r="L398" s="6" t="n"/>
      <c r="M398" s="6" t="n"/>
      <c r="N398" s="6" t="n"/>
      <c r="O398" s="4" t="n"/>
      <c r="P398" s="6">
        <f>IF(COUNT(J398:N398)=0,"",SUM(J398:N398))</f>
        <v/>
      </c>
      <c r="Q398" s="6">
        <f>IF(OR(NOT(ISNUMBER(A398)),B398="",AND(C398&lt;&gt;"Özmal",C398&lt;&gt;"Tedarikçi"),NOT(ISNUMBER(I398)),AND(C398="Tedarikçi",NOT(ISNUMBER(N398))),P398=""),"",I398-P398)</f>
        <v/>
      </c>
      <c r="R398" s="5">
        <f>IF(COUNT(G398:H398)=0,"",SUM(G398:H398))</f>
        <v/>
      </c>
      <c r="S398" s="6">
        <f>IF(OR(Q398="",R398="",R398=0),"",I398/R398)</f>
        <v/>
      </c>
      <c r="T398" s="4">
        <f>IF(COUNTA(A398:O398)=0,"",IF(NOT(ISNUMBER(A398)),"Hesaba girmedi: tarih yok",IF(B398="","Hesaba girmedi: plaka yok",IF(AND(C398&lt;&gt;"Özmal",C398&lt;&gt;"Tedarikçi"),"Hesaba girmedi: mülkiyet seçilmedi",IF(NOT(ISNUMBER(I398)),"Hesaba girmedi: navlun yok",IF(AND(C398="Tedarikçi",NOT(ISNUMBER(N398))),"Hesaba girmedi: tedarikçiye ödenen yok",IF(P398="","Hesaba girmedi: gider yok",IF(AND(C398="Özmal",COUNTIF('Sabit giderler'!$A$2:$A$101,B398)=0),"Plaka Sabit giderler'de yok",IF(AND(C398="Tedarikçi",COUNTIF('Sabit giderler'!$A$2:$A$101,B398)&gt;0),"Plaka özmal listesinde, Tedarikçi seçilmiş",IF(AND(C398="Tedarikçi",COUNT(J398,L398)&gt;0),"Tedarikçi işinde yakıt ya da sürücü yazılı",IF(AND(C398="Özmal",ISNUMBER(N398)),"Özmal işte tedarikçiye ödenen yazılı",IF(R398="","Km yazılmadı",""))))))))))))</f>
        <v/>
      </c>
    </row>
    <row r="399">
      <c r="A399" s="3" t="n"/>
      <c r="B399" s="4" t="n"/>
      <c r="C399" s="4" t="n"/>
      <c r="D399" s="4" t="n"/>
      <c r="E399" s="4" t="n"/>
      <c r="F399" s="4" t="n"/>
      <c r="G399" s="5" t="n"/>
      <c r="H399" s="5" t="n"/>
      <c r="I399" s="6" t="n"/>
      <c r="J399" s="6" t="n"/>
      <c r="K399" s="6" t="n"/>
      <c r="L399" s="6" t="n"/>
      <c r="M399" s="6" t="n"/>
      <c r="N399" s="6" t="n"/>
      <c r="O399" s="4" t="n"/>
      <c r="P399" s="6">
        <f>IF(COUNT(J399:N399)=0,"",SUM(J399:N399))</f>
        <v/>
      </c>
      <c r="Q399" s="6">
        <f>IF(OR(NOT(ISNUMBER(A399)),B399="",AND(C399&lt;&gt;"Özmal",C399&lt;&gt;"Tedarikçi"),NOT(ISNUMBER(I399)),AND(C399="Tedarikçi",NOT(ISNUMBER(N399))),P399=""),"",I399-P399)</f>
        <v/>
      </c>
      <c r="R399" s="5">
        <f>IF(COUNT(G399:H399)=0,"",SUM(G399:H399))</f>
        <v/>
      </c>
      <c r="S399" s="6">
        <f>IF(OR(Q399="",R399="",R399=0),"",I399/R399)</f>
        <v/>
      </c>
      <c r="T399" s="4">
        <f>IF(COUNTA(A399:O399)=0,"",IF(NOT(ISNUMBER(A399)),"Hesaba girmedi: tarih yok",IF(B399="","Hesaba girmedi: plaka yok",IF(AND(C399&lt;&gt;"Özmal",C399&lt;&gt;"Tedarikçi"),"Hesaba girmedi: mülkiyet seçilmedi",IF(NOT(ISNUMBER(I399)),"Hesaba girmedi: navlun yok",IF(AND(C399="Tedarikçi",NOT(ISNUMBER(N399))),"Hesaba girmedi: tedarikçiye ödenen yok",IF(P399="","Hesaba girmedi: gider yok",IF(AND(C399="Özmal",COUNTIF('Sabit giderler'!$A$2:$A$101,B399)=0),"Plaka Sabit giderler'de yok",IF(AND(C399="Tedarikçi",COUNTIF('Sabit giderler'!$A$2:$A$101,B399)&gt;0),"Plaka özmal listesinde, Tedarikçi seçilmiş",IF(AND(C399="Tedarikçi",COUNT(J399,L399)&gt;0),"Tedarikçi işinde yakıt ya da sürücü yazılı",IF(AND(C399="Özmal",ISNUMBER(N399)),"Özmal işte tedarikçiye ödenen yazılı",IF(R399="","Km yazılmadı",""))))))))))))</f>
        <v/>
      </c>
    </row>
    <row r="400">
      <c r="A400" s="3" t="n"/>
      <c r="B400" s="4" t="n"/>
      <c r="C400" s="4" t="n"/>
      <c r="D400" s="4" t="n"/>
      <c r="E400" s="4" t="n"/>
      <c r="F400" s="4" t="n"/>
      <c r="G400" s="5" t="n"/>
      <c r="H400" s="5" t="n"/>
      <c r="I400" s="6" t="n"/>
      <c r="J400" s="6" t="n"/>
      <c r="K400" s="6" t="n"/>
      <c r="L400" s="6" t="n"/>
      <c r="M400" s="6" t="n"/>
      <c r="N400" s="6" t="n"/>
      <c r="O400" s="4" t="n"/>
      <c r="P400" s="6">
        <f>IF(COUNT(J400:N400)=0,"",SUM(J400:N400))</f>
        <v/>
      </c>
      <c r="Q400" s="6">
        <f>IF(OR(NOT(ISNUMBER(A400)),B400="",AND(C400&lt;&gt;"Özmal",C400&lt;&gt;"Tedarikçi"),NOT(ISNUMBER(I400)),AND(C400="Tedarikçi",NOT(ISNUMBER(N400))),P400=""),"",I400-P400)</f>
        <v/>
      </c>
      <c r="R400" s="5">
        <f>IF(COUNT(G400:H400)=0,"",SUM(G400:H400))</f>
        <v/>
      </c>
      <c r="S400" s="6">
        <f>IF(OR(Q400="",R400="",R400=0),"",I400/R400)</f>
        <v/>
      </c>
      <c r="T400" s="4">
        <f>IF(COUNTA(A400:O400)=0,"",IF(NOT(ISNUMBER(A400)),"Hesaba girmedi: tarih yok",IF(B400="","Hesaba girmedi: plaka yok",IF(AND(C400&lt;&gt;"Özmal",C400&lt;&gt;"Tedarikçi"),"Hesaba girmedi: mülkiyet seçilmedi",IF(NOT(ISNUMBER(I400)),"Hesaba girmedi: navlun yok",IF(AND(C400="Tedarikçi",NOT(ISNUMBER(N400))),"Hesaba girmedi: tedarikçiye ödenen yok",IF(P400="","Hesaba girmedi: gider yok",IF(AND(C400="Özmal",COUNTIF('Sabit giderler'!$A$2:$A$101,B400)=0),"Plaka Sabit giderler'de yok",IF(AND(C400="Tedarikçi",COUNTIF('Sabit giderler'!$A$2:$A$101,B400)&gt;0),"Plaka özmal listesinde, Tedarikçi seçilmiş",IF(AND(C400="Tedarikçi",COUNT(J400,L400)&gt;0),"Tedarikçi işinde yakıt ya da sürücü yazılı",IF(AND(C400="Özmal",ISNUMBER(N400)),"Özmal işte tedarikçiye ödenen yazılı",IF(R400="","Km yazılmadı",""))))))))))))</f>
        <v/>
      </c>
    </row>
    <row r="401">
      <c r="A401" s="3" t="n"/>
      <c r="B401" s="4" t="n"/>
      <c r="C401" s="4" t="n"/>
      <c r="D401" s="4" t="n"/>
      <c r="E401" s="4" t="n"/>
      <c r="F401" s="4" t="n"/>
      <c r="G401" s="5" t="n"/>
      <c r="H401" s="5" t="n"/>
      <c r="I401" s="6" t="n"/>
      <c r="J401" s="6" t="n"/>
      <c r="K401" s="6" t="n"/>
      <c r="L401" s="6" t="n"/>
      <c r="M401" s="6" t="n"/>
      <c r="N401" s="6" t="n"/>
      <c r="O401" s="4" t="n"/>
      <c r="P401" s="6">
        <f>IF(COUNT(J401:N401)=0,"",SUM(J401:N401))</f>
        <v/>
      </c>
      <c r="Q401" s="6">
        <f>IF(OR(NOT(ISNUMBER(A401)),B401="",AND(C401&lt;&gt;"Özmal",C401&lt;&gt;"Tedarikçi"),NOT(ISNUMBER(I401)),AND(C401="Tedarikçi",NOT(ISNUMBER(N401))),P401=""),"",I401-P401)</f>
        <v/>
      </c>
      <c r="R401" s="5">
        <f>IF(COUNT(G401:H401)=0,"",SUM(G401:H401))</f>
        <v/>
      </c>
      <c r="S401" s="6">
        <f>IF(OR(Q401="",R401="",R401=0),"",I401/R401)</f>
        <v/>
      </c>
      <c r="T401" s="4">
        <f>IF(COUNTA(A401:O401)=0,"",IF(NOT(ISNUMBER(A401)),"Hesaba girmedi: tarih yok",IF(B401="","Hesaba girmedi: plaka yok",IF(AND(C401&lt;&gt;"Özmal",C401&lt;&gt;"Tedarikçi"),"Hesaba girmedi: mülkiyet seçilmedi",IF(NOT(ISNUMBER(I401)),"Hesaba girmedi: navlun yok",IF(AND(C401="Tedarikçi",NOT(ISNUMBER(N401))),"Hesaba girmedi: tedarikçiye ödenen yok",IF(P401="","Hesaba girmedi: gider yok",IF(AND(C401="Özmal",COUNTIF('Sabit giderler'!$A$2:$A$101,B401)=0),"Plaka Sabit giderler'de yok",IF(AND(C401="Tedarikçi",COUNTIF('Sabit giderler'!$A$2:$A$101,B401)&gt;0),"Plaka özmal listesinde, Tedarikçi seçilmiş",IF(AND(C401="Tedarikçi",COUNT(J401,L401)&gt;0),"Tedarikçi işinde yakıt ya da sürücü yazılı",IF(AND(C401="Özmal",ISNUMBER(N401)),"Özmal işte tedarikçiye ödenen yazılı",IF(R401="","Km yazılmadı",""))))))))))))</f>
        <v/>
      </c>
    </row>
    <row r="402">
      <c r="A402" s="3" t="n"/>
      <c r="B402" s="4" t="n"/>
      <c r="C402" s="4" t="n"/>
      <c r="D402" s="4" t="n"/>
      <c r="E402" s="4" t="n"/>
      <c r="F402" s="4" t="n"/>
      <c r="G402" s="5" t="n"/>
      <c r="H402" s="5" t="n"/>
      <c r="I402" s="6" t="n"/>
      <c r="J402" s="6" t="n"/>
      <c r="K402" s="6" t="n"/>
      <c r="L402" s="6" t="n"/>
      <c r="M402" s="6" t="n"/>
      <c r="N402" s="6" t="n"/>
      <c r="O402" s="4" t="n"/>
      <c r="P402" s="6">
        <f>IF(COUNT(J402:N402)=0,"",SUM(J402:N402))</f>
        <v/>
      </c>
      <c r="Q402" s="6">
        <f>IF(OR(NOT(ISNUMBER(A402)),B402="",AND(C402&lt;&gt;"Özmal",C402&lt;&gt;"Tedarikçi"),NOT(ISNUMBER(I402)),AND(C402="Tedarikçi",NOT(ISNUMBER(N402))),P402=""),"",I402-P402)</f>
        <v/>
      </c>
      <c r="R402" s="5">
        <f>IF(COUNT(G402:H402)=0,"",SUM(G402:H402))</f>
        <v/>
      </c>
      <c r="S402" s="6">
        <f>IF(OR(Q402="",R402="",R402=0),"",I402/R402)</f>
        <v/>
      </c>
      <c r="T402" s="4">
        <f>IF(COUNTA(A402:O402)=0,"",IF(NOT(ISNUMBER(A402)),"Hesaba girmedi: tarih yok",IF(B402="","Hesaba girmedi: plaka yok",IF(AND(C402&lt;&gt;"Özmal",C402&lt;&gt;"Tedarikçi"),"Hesaba girmedi: mülkiyet seçilmedi",IF(NOT(ISNUMBER(I402)),"Hesaba girmedi: navlun yok",IF(AND(C402="Tedarikçi",NOT(ISNUMBER(N402))),"Hesaba girmedi: tedarikçiye ödenen yok",IF(P402="","Hesaba girmedi: gider yok",IF(AND(C402="Özmal",COUNTIF('Sabit giderler'!$A$2:$A$101,B402)=0),"Plaka Sabit giderler'de yok",IF(AND(C402="Tedarikçi",COUNTIF('Sabit giderler'!$A$2:$A$101,B402)&gt;0),"Plaka özmal listesinde, Tedarikçi seçilmiş",IF(AND(C402="Tedarikçi",COUNT(J402,L402)&gt;0),"Tedarikçi işinde yakıt ya da sürücü yazılı",IF(AND(C402="Özmal",ISNUMBER(N402)),"Özmal işte tedarikçiye ödenen yazılı",IF(R402="","Km yazılmadı",""))))))))))))</f>
        <v/>
      </c>
    </row>
    <row r="403">
      <c r="A403" s="3" t="n"/>
      <c r="B403" s="4" t="n"/>
      <c r="C403" s="4" t="n"/>
      <c r="D403" s="4" t="n"/>
      <c r="E403" s="4" t="n"/>
      <c r="F403" s="4" t="n"/>
      <c r="G403" s="5" t="n"/>
      <c r="H403" s="5" t="n"/>
      <c r="I403" s="6" t="n"/>
      <c r="J403" s="6" t="n"/>
      <c r="K403" s="6" t="n"/>
      <c r="L403" s="6" t="n"/>
      <c r="M403" s="6" t="n"/>
      <c r="N403" s="6" t="n"/>
      <c r="O403" s="4" t="n"/>
      <c r="P403" s="6">
        <f>IF(COUNT(J403:N403)=0,"",SUM(J403:N403))</f>
        <v/>
      </c>
      <c r="Q403" s="6">
        <f>IF(OR(NOT(ISNUMBER(A403)),B403="",AND(C403&lt;&gt;"Özmal",C403&lt;&gt;"Tedarikçi"),NOT(ISNUMBER(I403)),AND(C403="Tedarikçi",NOT(ISNUMBER(N403))),P403=""),"",I403-P403)</f>
        <v/>
      </c>
      <c r="R403" s="5">
        <f>IF(COUNT(G403:H403)=0,"",SUM(G403:H403))</f>
        <v/>
      </c>
      <c r="S403" s="6">
        <f>IF(OR(Q403="",R403="",R403=0),"",I403/R403)</f>
        <v/>
      </c>
      <c r="T403" s="4">
        <f>IF(COUNTA(A403:O403)=0,"",IF(NOT(ISNUMBER(A403)),"Hesaba girmedi: tarih yok",IF(B403="","Hesaba girmedi: plaka yok",IF(AND(C403&lt;&gt;"Özmal",C403&lt;&gt;"Tedarikçi"),"Hesaba girmedi: mülkiyet seçilmedi",IF(NOT(ISNUMBER(I403)),"Hesaba girmedi: navlun yok",IF(AND(C403="Tedarikçi",NOT(ISNUMBER(N403))),"Hesaba girmedi: tedarikçiye ödenen yok",IF(P403="","Hesaba girmedi: gider yok",IF(AND(C403="Özmal",COUNTIF('Sabit giderler'!$A$2:$A$101,B403)=0),"Plaka Sabit giderler'de yok",IF(AND(C403="Tedarikçi",COUNTIF('Sabit giderler'!$A$2:$A$101,B403)&gt;0),"Plaka özmal listesinde, Tedarikçi seçilmiş",IF(AND(C403="Tedarikçi",COUNT(J403,L403)&gt;0),"Tedarikçi işinde yakıt ya da sürücü yazılı",IF(AND(C403="Özmal",ISNUMBER(N403)),"Özmal işte tedarikçiye ödenen yazılı",IF(R403="","Km yazılmadı",""))))))))))))</f>
        <v/>
      </c>
    </row>
    <row r="404">
      <c r="A404" s="3" t="n"/>
      <c r="B404" s="4" t="n"/>
      <c r="C404" s="4" t="n"/>
      <c r="D404" s="4" t="n"/>
      <c r="E404" s="4" t="n"/>
      <c r="F404" s="4" t="n"/>
      <c r="G404" s="5" t="n"/>
      <c r="H404" s="5" t="n"/>
      <c r="I404" s="6" t="n"/>
      <c r="J404" s="6" t="n"/>
      <c r="K404" s="6" t="n"/>
      <c r="L404" s="6" t="n"/>
      <c r="M404" s="6" t="n"/>
      <c r="N404" s="6" t="n"/>
      <c r="O404" s="4" t="n"/>
      <c r="P404" s="6">
        <f>IF(COUNT(J404:N404)=0,"",SUM(J404:N404))</f>
        <v/>
      </c>
      <c r="Q404" s="6">
        <f>IF(OR(NOT(ISNUMBER(A404)),B404="",AND(C404&lt;&gt;"Özmal",C404&lt;&gt;"Tedarikçi"),NOT(ISNUMBER(I404)),AND(C404="Tedarikçi",NOT(ISNUMBER(N404))),P404=""),"",I404-P404)</f>
        <v/>
      </c>
      <c r="R404" s="5">
        <f>IF(COUNT(G404:H404)=0,"",SUM(G404:H404))</f>
        <v/>
      </c>
      <c r="S404" s="6">
        <f>IF(OR(Q404="",R404="",R404=0),"",I404/R404)</f>
        <v/>
      </c>
      <c r="T404" s="4">
        <f>IF(COUNTA(A404:O404)=0,"",IF(NOT(ISNUMBER(A404)),"Hesaba girmedi: tarih yok",IF(B404="","Hesaba girmedi: plaka yok",IF(AND(C404&lt;&gt;"Özmal",C404&lt;&gt;"Tedarikçi"),"Hesaba girmedi: mülkiyet seçilmedi",IF(NOT(ISNUMBER(I404)),"Hesaba girmedi: navlun yok",IF(AND(C404="Tedarikçi",NOT(ISNUMBER(N404))),"Hesaba girmedi: tedarikçiye ödenen yok",IF(P404="","Hesaba girmedi: gider yok",IF(AND(C404="Özmal",COUNTIF('Sabit giderler'!$A$2:$A$101,B404)=0),"Plaka Sabit giderler'de yok",IF(AND(C404="Tedarikçi",COUNTIF('Sabit giderler'!$A$2:$A$101,B404)&gt;0),"Plaka özmal listesinde, Tedarikçi seçilmiş",IF(AND(C404="Tedarikçi",COUNT(J404,L404)&gt;0),"Tedarikçi işinde yakıt ya da sürücü yazılı",IF(AND(C404="Özmal",ISNUMBER(N404)),"Özmal işte tedarikçiye ödenen yazılı",IF(R404="","Km yazılmadı",""))))))))))))</f>
        <v/>
      </c>
    </row>
    <row r="405">
      <c r="A405" s="3" t="n"/>
      <c r="B405" s="4" t="n"/>
      <c r="C405" s="4" t="n"/>
      <c r="D405" s="4" t="n"/>
      <c r="E405" s="4" t="n"/>
      <c r="F405" s="4" t="n"/>
      <c r="G405" s="5" t="n"/>
      <c r="H405" s="5" t="n"/>
      <c r="I405" s="6" t="n"/>
      <c r="J405" s="6" t="n"/>
      <c r="K405" s="6" t="n"/>
      <c r="L405" s="6" t="n"/>
      <c r="M405" s="6" t="n"/>
      <c r="N405" s="6" t="n"/>
      <c r="O405" s="4" t="n"/>
      <c r="P405" s="6">
        <f>IF(COUNT(J405:N405)=0,"",SUM(J405:N405))</f>
        <v/>
      </c>
      <c r="Q405" s="6">
        <f>IF(OR(NOT(ISNUMBER(A405)),B405="",AND(C405&lt;&gt;"Özmal",C405&lt;&gt;"Tedarikçi"),NOT(ISNUMBER(I405)),AND(C405="Tedarikçi",NOT(ISNUMBER(N405))),P405=""),"",I405-P405)</f>
        <v/>
      </c>
      <c r="R405" s="5">
        <f>IF(COUNT(G405:H405)=0,"",SUM(G405:H405))</f>
        <v/>
      </c>
      <c r="S405" s="6">
        <f>IF(OR(Q405="",R405="",R405=0),"",I405/R405)</f>
        <v/>
      </c>
      <c r="T405" s="4">
        <f>IF(COUNTA(A405:O405)=0,"",IF(NOT(ISNUMBER(A405)),"Hesaba girmedi: tarih yok",IF(B405="","Hesaba girmedi: plaka yok",IF(AND(C405&lt;&gt;"Özmal",C405&lt;&gt;"Tedarikçi"),"Hesaba girmedi: mülkiyet seçilmedi",IF(NOT(ISNUMBER(I405)),"Hesaba girmedi: navlun yok",IF(AND(C405="Tedarikçi",NOT(ISNUMBER(N405))),"Hesaba girmedi: tedarikçiye ödenen yok",IF(P405="","Hesaba girmedi: gider yok",IF(AND(C405="Özmal",COUNTIF('Sabit giderler'!$A$2:$A$101,B405)=0),"Plaka Sabit giderler'de yok",IF(AND(C405="Tedarikçi",COUNTIF('Sabit giderler'!$A$2:$A$101,B405)&gt;0),"Plaka özmal listesinde, Tedarikçi seçilmiş",IF(AND(C405="Tedarikçi",COUNT(J405,L405)&gt;0),"Tedarikçi işinde yakıt ya da sürücü yazılı",IF(AND(C405="Özmal",ISNUMBER(N405)),"Özmal işte tedarikçiye ödenen yazılı",IF(R405="","Km yazılmadı",""))))))))))))</f>
        <v/>
      </c>
    </row>
    <row r="406">
      <c r="A406" s="3" t="n"/>
      <c r="B406" s="4" t="n"/>
      <c r="C406" s="4" t="n"/>
      <c r="D406" s="4" t="n"/>
      <c r="E406" s="4" t="n"/>
      <c r="F406" s="4" t="n"/>
      <c r="G406" s="5" t="n"/>
      <c r="H406" s="5" t="n"/>
      <c r="I406" s="6" t="n"/>
      <c r="J406" s="6" t="n"/>
      <c r="K406" s="6" t="n"/>
      <c r="L406" s="6" t="n"/>
      <c r="M406" s="6" t="n"/>
      <c r="N406" s="6" t="n"/>
      <c r="O406" s="4" t="n"/>
      <c r="P406" s="6">
        <f>IF(COUNT(J406:N406)=0,"",SUM(J406:N406))</f>
        <v/>
      </c>
      <c r="Q406" s="6">
        <f>IF(OR(NOT(ISNUMBER(A406)),B406="",AND(C406&lt;&gt;"Özmal",C406&lt;&gt;"Tedarikçi"),NOT(ISNUMBER(I406)),AND(C406="Tedarikçi",NOT(ISNUMBER(N406))),P406=""),"",I406-P406)</f>
        <v/>
      </c>
      <c r="R406" s="5">
        <f>IF(COUNT(G406:H406)=0,"",SUM(G406:H406))</f>
        <v/>
      </c>
      <c r="S406" s="6">
        <f>IF(OR(Q406="",R406="",R406=0),"",I406/R406)</f>
        <v/>
      </c>
      <c r="T406" s="4">
        <f>IF(COUNTA(A406:O406)=0,"",IF(NOT(ISNUMBER(A406)),"Hesaba girmedi: tarih yok",IF(B406="","Hesaba girmedi: plaka yok",IF(AND(C406&lt;&gt;"Özmal",C406&lt;&gt;"Tedarikçi"),"Hesaba girmedi: mülkiyet seçilmedi",IF(NOT(ISNUMBER(I406)),"Hesaba girmedi: navlun yok",IF(AND(C406="Tedarikçi",NOT(ISNUMBER(N406))),"Hesaba girmedi: tedarikçiye ödenen yok",IF(P406="","Hesaba girmedi: gider yok",IF(AND(C406="Özmal",COUNTIF('Sabit giderler'!$A$2:$A$101,B406)=0),"Plaka Sabit giderler'de yok",IF(AND(C406="Tedarikçi",COUNTIF('Sabit giderler'!$A$2:$A$101,B406)&gt;0),"Plaka özmal listesinde, Tedarikçi seçilmiş",IF(AND(C406="Tedarikçi",COUNT(J406,L406)&gt;0),"Tedarikçi işinde yakıt ya da sürücü yazılı",IF(AND(C406="Özmal",ISNUMBER(N406)),"Özmal işte tedarikçiye ödenen yazılı",IF(R406="","Km yazılmadı",""))))))))))))</f>
        <v/>
      </c>
    </row>
    <row r="407">
      <c r="A407" s="3" t="n"/>
      <c r="B407" s="4" t="n"/>
      <c r="C407" s="4" t="n"/>
      <c r="D407" s="4" t="n"/>
      <c r="E407" s="4" t="n"/>
      <c r="F407" s="4" t="n"/>
      <c r="G407" s="5" t="n"/>
      <c r="H407" s="5" t="n"/>
      <c r="I407" s="6" t="n"/>
      <c r="J407" s="6" t="n"/>
      <c r="K407" s="6" t="n"/>
      <c r="L407" s="6" t="n"/>
      <c r="M407" s="6" t="n"/>
      <c r="N407" s="6" t="n"/>
      <c r="O407" s="4" t="n"/>
      <c r="P407" s="6">
        <f>IF(COUNT(J407:N407)=0,"",SUM(J407:N407))</f>
        <v/>
      </c>
      <c r="Q407" s="6">
        <f>IF(OR(NOT(ISNUMBER(A407)),B407="",AND(C407&lt;&gt;"Özmal",C407&lt;&gt;"Tedarikçi"),NOT(ISNUMBER(I407)),AND(C407="Tedarikçi",NOT(ISNUMBER(N407))),P407=""),"",I407-P407)</f>
        <v/>
      </c>
      <c r="R407" s="5">
        <f>IF(COUNT(G407:H407)=0,"",SUM(G407:H407))</f>
        <v/>
      </c>
      <c r="S407" s="6">
        <f>IF(OR(Q407="",R407="",R407=0),"",I407/R407)</f>
        <v/>
      </c>
      <c r="T407" s="4">
        <f>IF(COUNTA(A407:O407)=0,"",IF(NOT(ISNUMBER(A407)),"Hesaba girmedi: tarih yok",IF(B407="","Hesaba girmedi: plaka yok",IF(AND(C407&lt;&gt;"Özmal",C407&lt;&gt;"Tedarikçi"),"Hesaba girmedi: mülkiyet seçilmedi",IF(NOT(ISNUMBER(I407)),"Hesaba girmedi: navlun yok",IF(AND(C407="Tedarikçi",NOT(ISNUMBER(N407))),"Hesaba girmedi: tedarikçiye ödenen yok",IF(P407="","Hesaba girmedi: gider yok",IF(AND(C407="Özmal",COUNTIF('Sabit giderler'!$A$2:$A$101,B407)=0),"Plaka Sabit giderler'de yok",IF(AND(C407="Tedarikçi",COUNTIF('Sabit giderler'!$A$2:$A$101,B407)&gt;0),"Plaka özmal listesinde, Tedarikçi seçilmiş",IF(AND(C407="Tedarikçi",COUNT(J407,L407)&gt;0),"Tedarikçi işinde yakıt ya da sürücü yazılı",IF(AND(C407="Özmal",ISNUMBER(N407)),"Özmal işte tedarikçiye ödenen yazılı",IF(R407="","Km yazılmadı",""))))))))))))</f>
        <v/>
      </c>
    </row>
    <row r="408">
      <c r="A408" s="3" t="n"/>
      <c r="B408" s="4" t="n"/>
      <c r="C408" s="4" t="n"/>
      <c r="D408" s="4" t="n"/>
      <c r="E408" s="4" t="n"/>
      <c r="F408" s="4" t="n"/>
      <c r="G408" s="5" t="n"/>
      <c r="H408" s="5" t="n"/>
      <c r="I408" s="6" t="n"/>
      <c r="J408" s="6" t="n"/>
      <c r="K408" s="6" t="n"/>
      <c r="L408" s="6" t="n"/>
      <c r="M408" s="6" t="n"/>
      <c r="N408" s="6" t="n"/>
      <c r="O408" s="4" t="n"/>
      <c r="P408" s="6">
        <f>IF(COUNT(J408:N408)=0,"",SUM(J408:N408))</f>
        <v/>
      </c>
      <c r="Q408" s="6">
        <f>IF(OR(NOT(ISNUMBER(A408)),B408="",AND(C408&lt;&gt;"Özmal",C408&lt;&gt;"Tedarikçi"),NOT(ISNUMBER(I408)),AND(C408="Tedarikçi",NOT(ISNUMBER(N408))),P408=""),"",I408-P408)</f>
        <v/>
      </c>
      <c r="R408" s="5">
        <f>IF(COUNT(G408:H408)=0,"",SUM(G408:H408))</f>
        <v/>
      </c>
      <c r="S408" s="6">
        <f>IF(OR(Q408="",R408="",R408=0),"",I408/R408)</f>
        <v/>
      </c>
      <c r="T408" s="4">
        <f>IF(COUNTA(A408:O408)=0,"",IF(NOT(ISNUMBER(A408)),"Hesaba girmedi: tarih yok",IF(B408="","Hesaba girmedi: plaka yok",IF(AND(C408&lt;&gt;"Özmal",C408&lt;&gt;"Tedarikçi"),"Hesaba girmedi: mülkiyet seçilmedi",IF(NOT(ISNUMBER(I408)),"Hesaba girmedi: navlun yok",IF(AND(C408="Tedarikçi",NOT(ISNUMBER(N408))),"Hesaba girmedi: tedarikçiye ödenen yok",IF(P408="","Hesaba girmedi: gider yok",IF(AND(C408="Özmal",COUNTIF('Sabit giderler'!$A$2:$A$101,B408)=0),"Plaka Sabit giderler'de yok",IF(AND(C408="Tedarikçi",COUNTIF('Sabit giderler'!$A$2:$A$101,B408)&gt;0),"Plaka özmal listesinde, Tedarikçi seçilmiş",IF(AND(C408="Tedarikçi",COUNT(J408,L408)&gt;0),"Tedarikçi işinde yakıt ya da sürücü yazılı",IF(AND(C408="Özmal",ISNUMBER(N408)),"Özmal işte tedarikçiye ödenen yazılı",IF(R408="","Km yazılmadı",""))))))))))))</f>
        <v/>
      </c>
    </row>
    <row r="409">
      <c r="A409" s="3" t="n"/>
      <c r="B409" s="4" t="n"/>
      <c r="C409" s="4" t="n"/>
      <c r="D409" s="4" t="n"/>
      <c r="E409" s="4" t="n"/>
      <c r="F409" s="4" t="n"/>
      <c r="G409" s="5" t="n"/>
      <c r="H409" s="5" t="n"/>
      <c r="I409" s="6" t="n"/>
      <c r="J409" s="6" t="n"/>
      <c r="K409" s="6" t="n"/>
      <c r="L409" s="6" t="n"/>
      <c r="M409" s="6" t="n"/>
      <c r="N409" s="6" t="n"/>
      <c r="O409" s="4" t="n"/>
      <c r="P409" s="6">
        <f>IF(COUNT(J409:N409)=0,"",SUM(J409:N409))</f>
        <v/>
      </c>
      <c r="Q409" s="6">
        <f>IF(OR(NOT(ISNUMBER(A409)),B409="",AND(C409&lt;&gt;"Özmal",C409&lt;&gt;"Tedarikçi"),NOT(ISNUMBER(I409)),AND(C409="Tedarikçi",NOT(ISNUMBER(N409))),P409=""),"",I409-P409)</f>
        <v/>
      </c>
      <c r="R409" s="5">
        <f>IF(COUNT(G409:H409)=0,"",SUM(G409:H409))</f>
        <v/>
      </c>
      <c r="S409" s="6">
        <f>IF(OR(Q409="",R409="",R409=0),"",I409/R409)</f>
        <v/>
      </c>
      <c r="T409" s="4">
        <f>IF(COUNTA(A409:O409)=0,"",IF(NOT(ISNUMBER(A409)),"Hesaba girmedi: tarih yok",IF(B409="","Hesaba girmedi: plaka yok",IF(AND(C409&lt;&gt;"Özmal",C409&lt;&gt;"Tedarikçi"),"Hesaba girmedi: mülkiyet seçilmedi",IF(NOT(ISNUMBER(I409)),"Hesaba girmedi: navlun yok",IF(AND(C409="Tedarikçi",NOT(ISNUMBER(N409))),"Hesaba girmedi: tedarikçiye ödenen yok",IF(P409="","Hesaba girmedi: gider yok",IF(AND(C409="Özmal",COUNTIF('Sabit giderler'!$A$2:$A$101,B409)=0),"Plaka Sabit giderler'de yok",IF(AND(C409="Tedarikçi",COUNTIF('Sabit giderler'!$A$2:$A$101,B409)&gt;0),"Plaka özmal listesinde, Tedarikçi seçilmiş",IF(AND(C409="Tedarikçi",COUNT(J409,L409)&gt;0),"Tedarikçi işinde yakıt ya da sürücü yazılı",IF(AND(C409="Özmal",ISNUMBER(N409)),"Özmal işte tedarikçiye ödenen yazılı",IF(R409="","Km yazılmadı",""))))))))))))</f>
        <v/>
      </c>
    </row>
    <row r="410">
      <c r="A410" s="3" t="n"/>
      <c r="B410" s="4" t="n"/>
      <c r="C410" s="4" t="n"/>
      <c r="D410" s="4" t="n"/>
      <c r="E410" s="4" t="n"/>
      <c r="F410" s="4" t="n"/>
      <c r="G410" s="5" t="n"/>
      <c r="H410" s="5" t="n"/>
      <c r="I410" s="6" t="n"/>
      <c r="J410" s="6" t="n"/>
      <c r="K410" s="6" t="n"/>
      <c r="L410" s="6" t="n"/>
      <c r="M410" s="6" t="n"/>
      <c r="N410" s="6" t="n"/>
      <c r="O410" s="4" t="n"/>
      <c r="P410" s="6">
        <f>IF(COUNT(J410:N410)=0,"",SUM(J410:N410))</f>
        <v/>
      </c>
      <c r="Q410" s="6">
        <f>IF(OR(NOT(ISNUMBER(A410)),B410="",AND(C410&lt;&gt;"Özmal",C410&lt;&gt;"Tedarikçi"),NOT(ISNUMBER(I410)),AND(C410="Tedarikçi",NOT(ISNUMBER(N410))),P410=""),"",I410-P410)</f>
        <v/>
      </c>
      <c r="R410" s="5">
        <f>IF(COUNT(G410:H410)=0,"",SUM(G410:H410))</f>
        <v/>
      </c>
      <c r="S410" s="6">
        <f>IF(OR(Q410="",R410="",R410=0),"",I410/R410)</f>
        <v/>
      </c>
      <c r="T410" s="4">
        <f>IF(COUNTA(A410:O410)=0,"",IF(NOT(ISNUMBER(A410)),"Hesaba girmedi: tarih yok",IF(B410="","Hesaba girmedi: plaka yok",IF(AND(C410&lt;&gt;"Özmal",C410&lt;&gt;"Tedarikçi"),"Hesaba girmedi: mülkiyet seçilmedi",IF(NOT(ISNUMBER(I410)),"Hesaba girmedi: navlun yok",IF(AND(C410="Tedarikçi",NOT(ISNUMBER(N410))),"Hesaba girmedi: tedarikçiye ödenen yok",IF(P410="","Hesaba girmedi: gider yok",IF(AND(C410="Özmal",COUNTIF('Sabit giderler'!$A$2:$A$101,B410)=0),"Plaka Sabit giderler'de yok",IF(AND(C410="Tedarikçi",COUNTIF('Sabit giderler'!$A$2:$A$101,B410)&gt;0),"Plaka özmal listesinde, Tedarikçi seçilmiş",IF(AND(C410="Tedarikçi",COUNT(J410,L410)&gt;0),"Tedarikçi işinde yakıt ya da sürücü yazılı",IF(AND(C410="Özmal",ISNUMBER(N410)),"Özmal işte tedarikçiye ödenen yazılı",IF(R410="","Km yazılmadı",""))))))))))))</f>
        <v/>
      </c>
    </row>
    <row r="411">
      <c r="A411" s="3" t="n"/>
      <c r="B411" s="4" t="n"/>
      <c r="C411" s="4" t="n"/>
      <c r="D411" s="4" t="n"/>
      <c r="E411" s="4" t="n"/>
      <c r="F411" s="4" t="n"/>
      <c r="G411" s="5" t="n"/>
      <c r="H411" s="5" t="n"/>
      <c r="I411" s="6" t="n"/>
      <c r="J411" s="6" t="n"/>
      <c r="K411" s="6" t="n"/>
      <c r="L411" s="6" t="n"/>
      <c r="M411" s="6" t="n"/>
      <c r="N411" s="6" t="n"/>
      <c r="O411" s="4" t="n"/>
      <c r="P411" s="6">
        <f>IF(COUNT(J411:N411)=0,"",SUM(J411:N411))</f>
        <v/>
      </c>
      <c r="Q411" s="6">
        <f>IF(OR(NOT(ISNUMBER(A411)),B411="",AND(C411&lt;&gt;"Özmal",C411&lt;&gt;"Tedarikçi"),NOT(ISNUMBER(I411)),AND(C411="Tedarikçi",NOT(ISNUMBER(N411))),P411=""),"",I411-P411)</f>
        <v/>
      </c>
      <c r="R411" s="5">
        <f>IF(COUNT(G411:H411)=0,"",SUM(G411:H411))</f>
        <v/>
      </c>
      <c r="S411" s="6">
        <f>IF(OR(Q411="",R411="",R411=0),"",I411/R411)</f>
        <v/>
      </c>
      <c r="T411" s="4">
        <f>IF(COUNTA(A411:O411)=0,"",IF(NOT(ISNUMBER(A411)),"Hesaba girmedi: tarih yok",IF(B411="","Hesaba girmedi: plaka yok",IF(AND(C411&lt;&gt;"Özmal",C411&lt;&gt;"Tedarikçi"),"Hesaba girmedi: mülkiyet seçilmedi",IF(NOT(ISNUMBER(I411)),"Hesaba girmedi: navlun yok",IF(AND(C411="Tedarikçi",NOT(ISNUMBER(N411))),"Hesaba girmedi: tedarikçiye ödenen yok",IF(P411="","Hesaba girmedi: gider yok",IF(AND(C411="Özmal",COUNTIF('Sabit giderler'!$A$2:$A$101,B411)=0),"Plaka Sabit giderler'de yok",IF(AND(C411="Tedarikçi",COUNTIF('Sabit giderler'!$A$2:$A$101,B411)&gt;0),"Plaka özmal listesinde, Tedarikçi seçilmiş",IF(AND(C411="Tedarikçi",COUNT(J411,L411)&gt;0),"Tedarikçi işinde yakıt ya da sürücü yazılı",IF(AND(C411="Özmal",ISNUMBER(N411)),"Özmal işte tedarikçiye ödenen yazılı",IF(R411="","Km yazılmadı",""))))))))))))</f>
        <v/>
      </c>
    </row>
    <row r="412">
      <c r="A412" s="3" t="n"/>
      <c r="B412" s="4" t="n"/>
      <c r="C412" s="4" t="n"/>
      <c r="D412" s="4" t="n"/>
      <c r="E412" s="4" t="n"/>
      <c r="F412" s="4" t="n"/>
      <c r="G412" s="5" t="n"/>
      <c r="H412" s="5" t="n"/>
      <c r="I412" s="6" t="n"/>
      <c r="J412" s="6" t="n"/>
      <c r="K412" s="6" t="n"/>
      <c r="L412" s="6" t="n"/>
      <c r="M412" s="6" t="n"/>
      <c r="N412" s="6" t="n"/>
      <c r="O412" s="4" t="n"/>
      <c r="P412" s="6">
        <f>IF(COUNT(J412:N412)=0,"",SUM(J412:N412))</f>
        <v/>
      </c>
      <c r="Q412" s="6">
        <f>IF(OR(NOT(ISNUMBER(A412)),B412="",AND(C412&lt;&gt;"Özmal",C412&lt;&gt;"Tedarikçi"),NOT(ISNUMBER(I412)),AND(C412="Tedarikçi",NOT(ISNUMBER(N412))),P412=""),"",I412-P412)</f>
        <v/>
      </c>
      <c r="R412" s="5">
        <f>IF(COUNT(G412:H412)=0,"",SUM(G412:H412))</f>
        <v/>
      </c>
      <c r="S412" s="6">
        <f>IF(OR(Q412="",R412="",R412=0),"",I412/R412)</f>
        <v/>
      </c>
      <c r="T412" s="4">
        <f>IF(COUNTA(A412:O412)=0,"",IF(NOT(ISNUMBER(A412)),"Hesaba girmedi: tarih yok",IF(B412="","Hesaba girmedi: plaka yok",IF(AND(C412&lt;&gt;"Özmal",C412&lt;&gt;"Tedarikçi"),"Hesaba girmedi: mülkiyet seçilmedi",IF(NOT(ISNUMBER(I412)),"Hesaba girmedi: navlun yok",IF(AND(C412="Tedarikçi",NOT(ISNUMBER(N412))),"Hesaba girmedi: tedarikçiye ödenen yok",IF(P412="","Hesaba girmedi: gider yok",IF(AND(C412="Özmal",COUNTIF('Sabit giderler'!$A$2:$A$101,B412)=0),"Plaka Sabit giderler'de yok",IF(AND(C412="Tedarikçi",COUNTIF('Sabit giderler'!$A$2:$A$101,B412)&gt;0),"Plaka özmal listesinde, Tedarikçi seçilmiş",IF(AND(C412="Tedarikçi",COUNT(J412,L412)&gt;0),"Tedarikçi işinde yakıt ya da sürücü yazılı",IF(AND(C412="Özmal",ISNUMBER(N412)),"Özmal işte tedarikçiye ödenen yazılı",IF(R412="","Km yazılmadı",""))))))))))))</f>
        <v/>
      </c>
    </row>
    <row r="413">
      <c r="A413" s="3" t="n"/>
      <c r="B413" s="4" t="n"/>
      <c r="C413" s="4" t="n"/>
      <c r="D413" s="4" t="n"/>
      <c r="E413" s="4" t="n"/>
      <c r="F413" s="4" t="n"/>
      <c r="G413" s="5" t="n"/>
      <c r="H413" s="5" t="n"/>
      <c r="I413" s="6" t="n"/>
      <c r="J413" s="6" t="n"/>
      <c r="K413" s="6" t="n"/>
      <c r="L413" s="6" t="n"/>
      <c r="M413" s="6" t="n"/>
      <c r="N413" s="6" t="n"/>
      <c r="O413" s="4" t="n"/>
      <c r="P413" s="6">
        <f>IF(COUNT(J413:N413)=0,"",SUM(J413:N413))</f>
        <v/>
      </c>
      <c r="Q413" s="6">
        <f>IF(OR(NOT(ISNUMBER(A413)),B413="",AND(C413&lt;&gt;"Özmal",C413&lt;&gt;"Tedarikçi"),NOT(ISNUMBER(I413)),AND(C413="Tedarikçi",NOT(ISNUMBER(N413))),P413=""),"",I413-P413)</f>
        <v/>
      </c>
      <c r="R413" s="5">
        <f>IF(COUNT(G413:H413)=0,"",SUM(G413:H413))</f>
        <v/>
      </c>
      <c r="S413" s="6">
        <f>IF(OR(Q413="",R413="",R413=0),"",I413/R413)</f>
        <v/>
      </c>
      <c r="T413" s="4">
        <f>IF(COUNTA(A413:O413)=0,"",IF(NOT(ISNUMBER(A413)),"Hesaba girmedi: tarih yok",IF(B413="","Hesaba girmedi: plaka yok",IF(AND(C413&lt;&gt;"Özmal",C413&lt;&gt;"Tedarikçi"),"Hesaba girmedi: mülkiyet seçilmedi",IF(NOT(ISNUMBER(I413)),"Hesaba girmedi: navlun yok",IF(AND(C413="Tedarikçi",NOT(ISNUMBER(N413))),"Hesaba girmedi: tedarikçiye ödenen yok",IF(P413="","Hesaba girmedi: gider yok",IF(AND(C413="Özmal",COUNTIF('Sabit giderler'!$A$2:$A$101,B413)=0),"Plaka Sabit giderler'de yok",IF(AND(C413="Tedarikçi",COUNTIF('Sabit giderler'!$A$2:$A$101,B413)&gt;0),"Plaka özmal listesinde, Tedarikçi seçilmiş",IF(AND(C413="Tedarikçi",COUNT(J413,L413)&gt;0),"Tedarikçi işinde yakıt ya da sürücü yazılı",IF(AND(C413="Özmal",ISNUMBER(N413)),"Özmal işte tedarikçiye ödenen yazılı",IF(R413="","Km yazılmadı",""))))))))))))</f>
        <v/>
      </c>
    </row>
    <row r="414">
      <c r="A414" s="3" t="n"/>
      <c r="B414" s="4" t="n"/>
      <c r="C414" s="4" t="n"/>
      <c r="D414" s="4" t="n"/>
      <c r="E414" s="4" t="n"/>
      <c r="F414" s="4" t="n"/>
      <c r="G414" s="5" t="n"/>
      <c r="H414" s="5" t="n"/>
      <c r="I414" s="6" t="n"/>
      <c r="J414" s="6" t="n"/>
      <c r="K414" s="6" t="n"/>
      <c r="L414" s="6" t="n"/>
      <c r="M414" s="6" t="n"/>
      <c r="N414" s="6" t="n"/>
      <c r="O414" s="4" t="n"/>
      <c r="P414" s="6">
        <f>IF(COUNT(J414:N414)=0,"",SUM(J414:N414))</f>
        <v/>
      </c>
      <c r="Q414" s="6">
        <f>IF(OR(NOT(ISNUMBER(A414)),B414="",AND(C414&lt;&gt;"Özmal",C414&lt;&gt;"Tedarikçi"),NOT(ISNUMBER(I414)),AND(C414="Tedarikçi",NOT(ISNUMBER(N414))),P414=""),"",I414-P414)</f>
        <v/>
      </c>
      <c r="R414" s="5">
        <f>IF(COUNT(G414:H414)=0,"",SUM(G414:H414))</f>
        <v/>
      </c>
      <c r="S414" s="6">
        <f>IF(OR(Q414="",R414="",R414=0),"",I414/R414)</f>
        <v/>
      </c>
      <c r="T414" s="4">
        <f>IF(COUNTA(A414:O414)=0,"",IF(NOT(ISNUMBER(A414)),"Hesaba girmedi: tarih yok",IF(B414="","Hesaba girmedi: plaka yok",IF(AND(C414&lt;&gt;"Özmal",C414&lt;&gt;"Tedarikçi"),"Hesaba girmedi: mülkiyet seçilmedi",IF(NOT(ISNUMBER(I414)),"Hesaba girmedi: navlun yok",IF(AND(C414="Tedarikçi",NOT(ISNUMBER(N414))),"Hesaba girmedi: tedarikçiye ödenen yok",IF(P414="","Hesaba girmedi: gider yok",IF(AND(C414="Özmal",COUNTIF('Sabit giderler'!$A$2:$A$101,B414)=0),"Plaka Sabit giderler'de yok",IF(AND(C414="Tedarikçi",COUNTIF('Sabit giderler'!$A$2:$A$101,B414)&gt;0),"Plaka özmal listesinde, Tedarikçi seçilmiş",IF(AND(C414="Tedarikçi",COUNT(J414,L414)&gt;0),"Tedarikçi işinde yakıt ya da sürücü yazılı",IF(AND(C414="Özmal",ISNUMBER(N414)),"Özmal işte tedarikçiye ödenen yazılı",IF(R414="","Km yazılmadı",""))))))))))))</f>
        <v/>
      </c>
    </row>
    <row r="415">
      <c r="A415" s="3" t="n"/>
      <c r="B415" s="4" t="n"/>
      <c r="C415" s="4" t="n"/>
      <c r="D415" s="4" t="n"/>
      <c r="E415" s="4" t="n"/>
      <c r="F415" s="4" t="n"/>
      <c r="G415" s="5" t="n"/>
      <c r="H415" s="5" t="n"/>
      <c r="I415" s="6" t="n"/>
      <c r="J415" s="6" t="n"/>
      <c r="K415" s="6" t="n"/>
      <c r="L415" s="6" t="n"/>
      <c r="M415" s="6" t="n"/>
      <c r="N415" s="6" t="n"/>
      <c r="O415" s="4" t="n"/>
      <c r="P415" s="6">
        <f>IF(COUNT(J415:N415)=0,"",SUM(J415:N415))</f>
        <v/>
      </c>
      <c r="Q415" s="6">
        <f>IF(OR(NOT(ISNUMBER(A415)),B415="",AND(C415&lt;&gt;"Özmal",C415&lt;&gt;"Tedarikçi"),NOT(ISNUMBER(I415)),AND(C415="Tedarikçi",NOT(ISNUMBER(N415))),P415=""),"",I415-P415)</f>
        <v/>
      </c>
      <c r="R415" s="5">
        <f>IF(COUNT(G415:H415)=0,"",SUM(G415:H415))</f>
        <v/>
      </c>
      <c r="S415" s="6">
        <f>IF(OR(Q415="",R415="",R415=0),"",I415/R415)</f>
        <v/>
      </c>
      <c r="T415" s="4">
        <f>IF(COUNTA(A415:O415)=0,"",IF(NOT(ISNUMBER(A415)),"Hesaba girmedi: tarih yok",IF(B415="","Hesaba girmedi: plaka yok",IF(AND(C415&lt;&gt;"Özmal",C415&lt;&gt;"Tedarikçi"),"Hesaba girmedi: mülkiyet seçilmedi",IF(NOT(ISNUMBER(I415)),"Hesaba girmedi: navlun yok",IF(AND(C415="Tedarikçi",NOT(ISNUMBER(N415))),"Hesaba girmedi: tedarikçiye ödenen yok",IF(P415="","Hesaba girmedi: gider yok",IF(AND(C415="Özmal",COUNTIF('Sabit giderler'!$A$2:$A$101,B415)=0),"Plaka Sabit giderler'de yok",IF(AND(C415="Tedarikçi",COUNTIF('Sabit giderler'!$A$2:$A$101,B415)&gt;0),"Plaka özmal listesinde, Tedarikçi seçilmiş",IF(AND(C415="Tedarikçi",COUNT(J415,L415)&gt;0),"Tedarikçi işinde yakıt ya da sürücü yazılı",IF(AND(C415="Özmal",ISNUMBER(N415)),"Özmal işte tedarikçiye ödenen yazılı",IF(R415="","Km yazılmadı",""))))))))))))</f>
        <v/>
      </c>
    </row>
    <row r="416">
      <c r="A416" s="3" t="n"/>
      <c r="B416" s="4" t="n"/>
      <c r="C416" s="4" t="n"/>
      <c r="D416" s="4" t="n"/>
      <c r="E416" s="4" t="n"/>
      <c r="F416" s="4" t="n"/>
      <c r="G416" s="5" t="n"/>
      <c r="H416" s="5" t="n"/>
      <c r="I416" s="6" t="n"/>
      <c r="J416" s="6" t="n"/>
      <c r="K416" s="6" t="n"/>
      <c r="L416" s="6" t="n"/>
      <c r="M416" s="6" t="n"/>
      <c r="N416" s="6" t="n"/>
      <c r="O416" s="4" t="n"/>
      <c r="P416" s="6">
        <f>IF(COUNT(J416:N416)=0,"",SUM(J416:N416))</f>
        <v/>
      </c>
      <c r="Q416" s="6">
        <f>IF(OR(NOT(ISNUMBER(A416)),B416="",AND(C416&lt;&gt;"Özmal",C416&lt;&gt;"Tedarikçi"),NOT(ISNUMBER(I416)),AND(C416="Tedarikçi",NOT(ISNUMBER(N416))),P416=""),"",I416-P416)</f>
        <v/>
      </c>
      <c r="R416" s="5">
        <f>IF(COUNT(G416:H416)=0,"",SUM(G416:H416))</f>
        <v/>
      </c>
      <c r="S416" s="6">
        <f>IF(OR(Q416="",R416="",R416=0),"",I416/R416)</f>
        <v/>
      </c>
      <c r="T416" s="4">
        <f>IF(COUNTA(A416:O416)=0,"",IF(NOT(ISNUMBER(A416)),"Hesaba girmedi: tarih yok",IF(B416="","Hesaba girmedi: plaka yok",IF(AND(C416&lt;&gt;"Özmal",C416&lt;&gt;"Tedarikçi"),"Hesaba girmedi: mülkiyet seçilmedi",IF(NOT(ISNUMBER(I416)),"Hesaba girmedi: navlun yok",IF(AND(C416="Tedarikçi",NOT(ISNUMBER(N416))),"Hesaba girmedi: tedarikçiye ödenen yok",IF(P416="","Hesaba girmedi: gider yok",IF(AND(C416="Özmal",COUNTIF('Sabit giderler'!$A$2:$A$101,B416)=0),"Plaka Sabit giderler'de yok",IF(AND(C416="Tedarikçi",COUNTIF('Sabit giderler'!$A$2:$A$101,B416)&gt;0),"Plaka özmal listesinde, Tedarikçi seçilmiş",IF(AND(C416="Tedarikçi",COUNT(J416,L416)&gt;0),"Tedarikçi işinde yakıt ya da sürücü yazılı",IF(AND(C416="Özmal",ISNUMBER(N416)),"Özmal işte tedarikçiye ödenen yazılı",IF(R416="","Km yazılmadı",""))))))))))))</f>
        <v/>
      </c>
    </row>
    <row r="417">
      <c r="A417" s="3" t="n"/>
      <c r="B417" s="4" t="n"/>
      <c r="C417" s="4" t="n"/>
      <c r="D417" s="4" t="n"/>
      <c r="E417" s="4" t="n"/>
      <c r="F417" s="4" t="n"/>
      <c r="G417" s="5" t="n"/>
      <c r="H417" s="5" t="n"/>
      <c r="I417" s="6" t="n"/>
      <c r="J417" s="6" t="n"/>
      <c r="K417" s="6" t="n"/>
      <c r="L417" s="6" t="n"/>
      <c r="M417" s="6" t="n"/>
      <c r="N417" s="6" t="n"/>
      <c r="O417" s="4" t="n"/>
      <c r="P417" s="6">
        <f>IF(COUNT(J417:N417)=0,"",SUM(J417:N417))</f>
        <v/>
      </c>
      <c r="Q417" s="6">
        <f>IF(OR(NOT(ISNUMBER(A417)),B417="",AND(C417&lt;&gt;"Özmal",C417&lt;&gt;"Tedarikçi"),NOT(ISNUMBER(I417)),AND(C417="Tedarikçi",NOT(ISNUMBER(N417))),P417=""),"",I417-P417)</f>
        <v/>
      </c>
      <c r="R417" s="5">
        <f>IF(COUNT(G417:H417)=0,"",SUM(G417:H417))</f>
        <v/>
      </c>
      <c r="S417" s="6">
        <f>IF(OR(Q417="",R417="",R417=0),"",I417/R417)</f>
        <v/>
      </c>
      <c r="T417" s="4">
        <f>IF(COUNTA(A417:O417)=0,"",IF(NOT(ISNUMBER(A417)),"Hesaba girmedi: tarih yok",IF(B417="","Hesaba girmedi: plaka yok",IF(AND(C417&lt;&gt;"Özmal",C417&lt;&gt;"Tedarikçi"),"Hesaba girmedi: mülkiyet seçilmedi",IF(NOT(ISNUMBER(I417)),"Hesaba girmedi: navlun yok",IF(AND(C417="Tedarikçi",NOT(ISNUMBER(N417))),"Hesaba girmedi: tedarikçiye ödenen yok",IF(P417="","Hesaba girmedi: gider yok",IF(AND(C417="Özmal",COUNTIF('Sabit giderler'!$A$2:$A$101,B417)=0),"Plaka Sabit giderler'de yok",IF(AND(C417="Tedarikçi",COUNTIF('Sabit giderler'!$A$2:$A$101,B417)&gt;0),"Plaka özmal listesinde, Tedarikçi seçilmiş",IF(AND(C417="Tedarikçi",COUNT(J417,L417)&gt;0),"Tedarikçi işinde yakıt ya da sürücü yazılı",IF(AND(C417="Özmal",ISNUMBER(N417)),"Özmal işte tedarikçiye ödenen yazılı",IF(R417="","Km yazılmadı",""))))))))))))</f>
        <v/>
      </c>
    </row>
    <row r="418">
      <c r="A418" s="3" t="n"/>
      <c r="B418" s="4" t="n"/>
      <c r="C418" s="4" t="n"/>
      <c r="D418" s="4" t="n"/>
      <c r="E418" s="4" t="n"/>
      <c r="F418" s="4" t="n"/>
      <c r="G418" s="5" t="n"/>
      <c r="H418" s="5" t="n"/>
      <c r="I418" s="6" t="n"/>
      <c r="J418" s="6" t="n"/>
      <c r="K418" s="6" t="n"/>
      <c r="L418" s="6" t="n"/>
      <c r="M418" s="6" t="n"/>
      <c r="N418" s="6" t="n"/>
      <c r="O418" s="4" t="n"/>
      <c r="P418" s="6">
        <f>IF(COUNT(J418:N418)=0,"",SUM(J418:N418))</f>
        <v/>
      </c>
      <c r="Q418" s="6">
        <f>IF(OR(NOT(ISNUMBER(A418)),B418="",AND(C418&lt;&gt;"Özmal",C418&lt;&gt;"Tedarikçi"),NOT(ISNUMBER(I418)),AND(C418="Tedarikçi",NOT(ISNUMBER(N418))),P418=""),"",I418-P418)</f>
        <v/>
      </c>
      <c r="R418" s="5">
        <f>IF(COUNT(G418:H418)=0,"",SUM(G418:H418))</f>
        <v/>
      </c>
      <c r="S418" s="6">
        <f>IF(OR(Q418="",R418="",R418=0),"",I418/R418)</f>
        <v/>
      </c>
      <c r="T418" s="4">
        <f>IF(COUNTA(A418:O418)=0,"",IF(NOT(ISNUMBER(A418)),"Hesaba girmedi: tarih yok",IF(B418="","Hesaba girmedi: plaka yok",IF(AND(C418&lt;&gt;"Özmal",C418&lt;&gt;"Tedarikçi"),"Hesaba girmedi: mülkiyet seçilmedi",IF(NOT(ISNUMBER(I418)),"Hesaba girmedi: navlun yok",IF(AND(C418="Tedarikçi",NOT(ISNUMBER(N418))),"Hesaba girmedi: tedarikçiye ödenen yok",IF(P418="","Hesaba girmedi: gider yok",IF(AND(C418="Özmal",COUNTIF('Sabit giderler'!$A$2:$A$101,B418)=0),"Plaka Sabit giderler'de yok",IF(AND(C418="Tedarikçi",COUNTIF('Sabit giderler'!$A$2:$A$101,B418)&gt;0),"Plaka özmal listesinde, Tedarikçi seçilmiş",IF(AND(C418="Tedarikçi",COUNT(J418,L418)&gt;0),"Tedarikçi işinde yakıt ya da sürücü yazılı",IF(AND(C418="Özmal",ISNUMBER(N418)),"Özmal işte tedarikçiye ödenen yazılı",IF(R418="","Km yazılmadı",""))))))))))))</f>
        <v/>
      </c>
    </row>
    <row r="419">
      <c r="A419" s="3" t="n"/>
      <c r="B419" s="4" t="n"/>
      <c r="C419" s="4" t="n"/>
      <c r="D419" s="4" t="n"/>
      <c r="E419" s="4" t="n"/>
      <c r="F419" s="4" t="n"/>
      <c r="G419" s="5" t="n"/>
      <c r="H419" s="5" t="n"/>
      <c r="I419" s="6" t="n"/>
      <c r="J419" s="6" t="n"/>
      <c r="K419" s="6" t="n"/>
      <c r="L419" s="6" t="n"/>
      <c r="M419" s="6" t="n"/>
      <c r="N419" s="6" t="n"/>
      <c r="O419" s="4" t="n"/>
      <c r="P419" s="6">
        <f>IF(COUNT(J419:N419)=0,"",SUM(J419:N419))</f>
        <v/>
      </c>
      <c r="Q419" s="6">
        <f>IF(OR(NOT(ISNUMBER(A419)),B419="",AND(C419&lt;&gt;"Özmal",C419&lt;&gt;"Tedarikçi"),NOT(ISNUMBER(I419)),AND(C419="Tedarikçi",NOT(ISNUMBER(N419))),P419=""),"",I419-P419)</f>
        <v/>
      </c>
      <c r="R419" s="5">
        <f>IF(COUNT(G419:H419)=0,"",SUM(G419:H419))</f>
        <v/>
      </c>
      <c r="S419" s="6">
        <f>IF(OR(Q419="",R419="",R419=0),"",I419/R419)</f>
        <v/>
      </c>
      <c r="T419" s="4">
        <f>IF(COUNTA(A419:O419)=0,"",IF(NOT(ISNUMBER(A419)),"Hesaba girmedi: tarih yok",IF(B419="","Hesaba girmedi: plaka yok",IF(AND(C419&lt;&gt;"Özmal",C419&lt;&gt;"Tedarikçi"),"Hesaba girmedi: mülkiyet seçilmedi",IF(NOT(ISNUMBER(I419)),"Hesaba girmedi: navlun yok",IF(AND(C419="Tedarikçi",NOT(ISNUMBER(N419))),"Hesaba girmedi: tedarikçiye ödenen yok",IF(P419="","Hesaba girmedi: gider yok",IF(AND(C419="Özmal",COUNTIF('Sabit giderler'!$A$2:$A$101,B419)=0),"Plaka Sabit giderler'de yok",IF(AND(C419="Tedarikçi",COUNTIF('Sabit giderler'!$A$2:$A$101,B419)&gt;0),"Plaka özmal listesinde, Tedarikçi seçilmiş",IF(AND(C419="Tedarikçi",COUNT(J419,L419)&gt;0),"Tedarikçi işinde yakıt ya da sürücü yazılı",IF(AND(C419="Özmal",ISNUMBER(N419)),"Özmal işte tedarikçiye ödenen yazılı",IF(R419="","Km yazılmadı",""))))))))))))</f>
        <v/>
      </c>
    </row>
    <row r="420">
      <c r="A420" s="3" t="n"/>
      <c r="B420" s="4" t="n"/>
      <c r="C420" s="4" t="n"/>
      <c r="D420" s="4" t="n"/>
      <c r="E420" s="4" t="n"/>
      <c r="F420" s="4" t="n"/>
      <c r="G420" s="5" t="n"/>
      <c r="H420" s="5" t="n"/>
      <c r="I420" s="6" t="n"/>
      <c r="J420" s="6" t="n"/>
      <c r="K420" s="6" t="n"/>
      <c r="L420" s="6" t="n"/>
      <c r="M420" s="6" t="n"/>
      <c r="N420" s="6" t="n"/>
      <c r="O420" s="4" t="n"/>
      <c r="P420" s="6">
        <f>IF(COUNT(J420:N420)=0,"",SUM(J420:N420))</f>
        <v/>
      </c>
      <c r="Q420" s="6">
        <f>IF(OR(NOT(ISNUMBER(A420)),B420="",AND(C420&lt;&gt;"Özmal",C420&lt;&gt;"Tedarikçi"),NOT(ISNUMBER(I420)),AND(C420="Tedarikçi",NOT(ISNUMBER(N420))),P420=""),"",I420-P420)</f>
        <v/>
      </c>
      <c r="R420" s="5">
        <f>IF(COUNT(G420:H420)=0,"",SUM(G420:H420))</f>
        <v/>
      </c>
      <c r="S420" s="6">
        <f>IF(OR(Q420="",R420="",R420=0),"",I420/R420)</f>
        <v/>
      </c>
      <c r="T420" s="4">
        <f>IF(COUNTA(A420:O420)=0,"",IF(NOT(ISNUMBER(A420)),"Hesaba girmedi: tarih yok",IF(B420="","Hesaba girmedi: plaka yok",IF(AND(C420&lt;&gt;"Özmal",C420&lt;&gt;"Tedarikçi"),"Hesaba girmedi: mülkiyet seçilmedi",IF(NOT(ISNUMBER(I420)),"Hesaba girmedi: navlun yok",IF(AND(C420="Tedarikçi",NOT(ISNUMBER(N420))),"Hesaba girmedi: tedarikçiye ödenen yok",IF(P420="","Hesaba girmedi: gider yok",IF(AND(C420="Özmal",COUNTIF('Sabit giderler'!$A$2:$A$101,B420)=0),"Plaka Sabit giderler'de yok",IF(AND(C420="Tedarikçi",COUNTIF('Sabit giderler'!$A$2:$A$101,B420)&gt;0),"Plaka özmal listesinde, Tedarikçi seçilmiş",IF(AND(C420="Tedarikçi",COUNT(J420,L420)&gt;0),"Tedarikçi işinde yakıt ya da sürücü yazılı",IF(AND(C420="Özmal",ISNUMBER(N420)),"Özmal işte tedarikçiye ödenen yazılı",IF(R420="","Km yazılmadı",""))))))))))))</f>
        <v/>
      </c>
    </row>
    <row r="421">
      <c r="A421" s="3" t="n"/>
      <c r="B421" s="4" t="n"/>
      <c r="C421" s="4" t="n"/>
      <c r="D421" s="4" t="n"/>
      <c r="E421" s="4" t="n"/>
      <c r="F421" s="4" t="n"/>
      <c r="G421" s="5" t="n"/>
      <c r="H421" s="5" t="n"/>
      <c r="I421" s="6" t="n"/>
      <c r="J421" s="6" t="n"/>
      <c r="K421" s="6" t="n"/>
      <c r="L421" s="6" t="n"/>
      <c r="M421" s="6" t="n"/>
      <c r="N421" s="6" t="n"/>
      <c r="O421" s="4" t="n"/>
      <c r="P421" s="6">
        <f>IF(COUNT(J421:N421)=0,"",SUM(J421:N421))</f>
        <v/>
      </c>
      <c r="Q421" s="6">
        <f>IF(OR(NOT(ISNUMBER(A421)),B421="",AND(C421&lt;&gt;"Özmal",C421&lt;&gt;"Tedarikçi"),NOT(ISNUMBER(I421)),AND(C421="Tedarikçi",NOT(ISNUMBER(N421))),P421=""),"",I421-P421)</f>
        <v/>
      </c>
      <c r="R421" s="5">
        <f>IF(COUNT(G421:H421)=0,"",SUM(G421:H421))</f>
        <v/>
      </c>
      <c r="S421" s="6">
        <f>IF(OR(Q421="",R421="",R421=0),"",I421/R421)</f>
        <v/>
      </c>
      <c r="T421" s="4">
        <f>IF(COUNTA(A421:O421)=0,"",IF(NOT(ISNUMBER(A421)),"Hesaba girmedi: tarih yok",IF(B421="","Hesaba girmedi: plaka yok",IF(AND(C421&lt;&gt;"Özmal",C421&lt;&gt;"Tedarikçi"),"Hesaba girmedi: mülkiyet seçilmedi",IF(NOT(ISNUMBER(I421)),"Hesaba girmedi: navlun yok",IF(AND(C421="Tedarikçi",NOT(ISNUMBER(N421))),"Hesaba girmedi: tedarikçiye ödenen yok",IF(P421="","Hesaba girmedi: gider yok",IF(AND(C421="Özmal",COUNTIF('Sabit giderler'!$A$2:$A$101,B421)=0),"Plaka Sabit giderler'de yok",IF(AND(C421="Tedarikçi",COUNTIF('Sabit giderler'!$A$2:$A$101,B421)&gt;0),"Plaka özmal listesinde, Tedarikçi seçilmiş",IF(AND(C421="Tedarikçi",COUNT(J421,L421)&gt;0),"Tedarikçi işinde yakıt ya da sürücü yazılı",IF(AND(C421="Özmal",ISNUMBER(N421)),"Özmal işte tedarikçiye ödenen yazılı",IF(R421="","Km yazılmadı",""))))))))))))</f>
        <v/>
      </c>
    </row>
    <row r="422">
      <c r="A422" s="3" t="n"/>
      <c r="B422" s="4" t="n"/>
      <c r="C422" s="4" t="n"/>
      <c r="D422" s="4" t="n"/>
      <c r="E422" s="4" t="n"/>
      <c r="F422" s="4" t="n"/>
      <c r="G422" s="5" t="n"/>
      <c r="H422" s="5" t="n"/>
      <c r="I422" s="6" t="n"/>
      <c r="J422" s="6" t="n"/>
      <c r="K422" s="6" t="n"/>
      <c r="L422" s="6" t="n"/>
      <c r="M422" s="6" t="n"/>
      <c r="N422" s="6" t="n"/>
      <c r="O422" s="4" t="n"/>
      <c r="P422" s="6">
        <f>IF(COUNT(J422:N422)=0,"",SUM(J422:N422))</f>
        <v/>
      </c>
      <c r="Q422" s="6">
        <f>IF(OR(NOT(ISNUMBER(A422)),B422="",AND(C422&lt;&gt;"Özmal",C422&lt;&gt;"Tedarikçi"),NOT(ISNUMBER(I422)),AND(C422="Tedarikçi",NOT(ISNUMBER(N422))),P422=""),"",I422-P422)</f>
        <v/>
      </c>
      <c r="R422" s="5">
        <f>IF(COUNT(G422:H422)=0,"",SUM(G422:H422))</f>
        <v/>
      </c>
      <c r="S422" s="6">
        <f>IF(OR(Q422="",R422="",R422=0),"",I422/R422)</f>
        <v/>
      </c>
      <c r="T422" s="4">
        <f>IF(COUNTA(A422:O422)=0,"",IF(NOT(ISNUMBER(A422)),"Hesaba girmedi: tarih yok",IF(B422="","Hesaba girmedi: plaka yok",IF(AND(C422&lt;&gt;"Özmal",C422&lt;&gt;"Tedarikçi"),"Hesaba girmedi: mülkiyet seçilmedi",IF(NOT(ISNUMBER(I422)),"Hesaba girmedi: navlun yok",IF(AND(C422="Tedarikçi",NOT(ISNUMBER(N422))),"Hesaba girmedi: tedarikçiye ödenen yok",IF(P422="","Hesaba girmedi: gider yok",IF(AND(C422="Özmal",COUNTIF('Sabit giderler'!$A$2:$A$101,B422)=0),"Plaka Sabit giderler'de yok",IF(AND(C422="Tedarikçi",COUNTIF('Sabit giderler'!$A$2:$A$101,B422)&gt;0),"Plaka özmal listesinde, Tedarikçi seçilmiş",IF(AND(C422="Tedarikçi",COUNT(J422,L422)&gt;0),"Tedarikçi işinde yakıt ya da sürücü yazılı",IF(AND(C422="Özmal",ISNUMBER(N422)),"Özmal işte tedarikçiye ödenen yazılı",IF(R422="","Km yazılmadı",""))))))))))))</f>
        <v/>
      </c>
    </row>
    <row r="423">
      <c r="A423" s="3" t="n"/>
      <c r="B423" s="4" t="n"/>
      <c r="C423" s="4" t="n"/>
      <c r="D423" s="4" t="n"/>
      <c r="E423" s="4" t="n"/>
      <c r="F423" s="4" t="n"/>
      <c r="G423" s="5" t="n"/>
      <c r="H423" s="5" t="n"/>
      <c r="I423" s="6" t="n"/>
      <c r="J423" s="6" t="n"/>
      <c r="K423" s="6" t="n"/>
      <c r="L423" s="6" t="n"/>
      <c r="M423" s="6" t="n"/>
      <c r="N423" s="6" t="n"/>
      <c r="O423" s="4" t="n"/>
      <c r="P423" s="6">
        <f>IF(COUNT(J423:N423)=0,"",SUM(J423:N423))</f>
        <v/>
      </c>
      <c r="Q423" s="6">
        <f>IF(OR(NOT(ISNUMBER(A423)),B423="",AND(C423&lt;&gt;"Özmal",C423&lt;&gt;"Tedarikçi"),NOT(ISNUMBER(I423)),AND(C423="Tedarikçi",NOT(ISNUMBER(N423))),P423=""),"",I423-P423)</f>
        <v/>
      </c>
      <c r="R423" s="5">
        <f>IF(COUNT(G423:H423)=0,"",SUM(G423:H423))</f>
        <v/>
      </c>
      <c r="S423" s="6">
        <f>IF(OR(Q423="",R423="",R423=0),"",I423/R423)</f>
        <v/>
      </c>
      <c r="T423" s="4">
        <f>IF(COUNTA(A423:O423)=0,"",IF(NOT(ISNUMBER(A423)),"Hesaba girmedi: tarih yok",IF(B423="","Hesaba girmedi: plaka yok",IF(AND(C423&lt;&gt;"Özmal",C423&lt;&gt;"Tedarikçi"),"Hesaba girmedi: mülkiyet seçilmedi",IF(NOT(ISNUMBER(I423)),"Hesaba girmedi: navlun yok",IF(AND(C423="Tedarikçi",NOT(ISNUMBER(N423))),"Hesaba girmedi: tedarikçiye ödenen yok",IF(P423="","Hesaba girmedi: gider yok",IF(AND(C423="Özmal",COUNTIF('Sabit giderler'!$A$2:$A$101,B423)=0),"Plaka Sabit giderler'de yok",IF(AND(C423="Tedarikçi",COUNTIF('Sabit giderler'!$A$2:$A$101,B423)&gt;0),"Plaka özmal listesinde, Tedarikçi seçilmiş",IF(AND(C423="Tedarikçi",COUNT(J423,L423)&gt;0),"Tedarikçi işinde yakıt ya da sürücü yazılı",IF(AND(C423="Özmal",ISNUMBER(N423)),"Özmal işte tedarikçiye ödenen yazılı",IF(R423="","Km yazılmadı",""))))))))))))</f>
        <v/>
      </c>
    </row>
    <row r="424">
      <c r="A424" s="3" t="n"/>
      <c r="B424" s="4" t="n"/>
      <c r="C424" s="4" t="n"/>
      <c r="D424" s="4" t="n"/>
      <c r="E424" s="4" t="n"/>
      <c r="F424" s="4" t="n"/>
      <c r="G424" s="5" t="n"/>
      <c r="H424" s="5" t="n"/>
      <c r="I424" s="6" t="n"/>
      <c r="J424" s="6" t="n"/>
      <c r="K424" s="6" t="n"/>
      <c r="L424" s="6" t="n"/>
      <c r="M424" s="6" t="n"/>
      <c r="N424" s="6" t="n"/>
      <c r="O424" s="4" t="n"/>
      <c r="P424" s="6">
        <f>IF(COUNT(J424:N424)=0,"",SUM(J424:N424))</f>
        <v/>
      </c>
      <c r="Q424" s="6">
        <f>IF(OR(NOT(ISNUMBER(A424)),B424="",AND(C424&lt;&gt;"Özmal",C424&lt;&gt;"Tedarikçi"),NOT(ISNUMBER(I424)),AND(C424="Tedarikçi",NOT(ISNUMBER(N424))),P424=""),"",I424-P424)</f>
        <v/>
      </c>
      <c r="R424" s="5">
        <f>IF(COUNT(G424:H424)=0,"",SUM(G424:H424))</f>
        <v/>
      </c>
      <c r="S424" s="6">
        <f>IF(OR(Q424="",R424="",R424=0),"",I424/R424)</f>
        <v/>
      </c>
      <c r="T424" s="4">
        <f>IF(COUNTA(A424:O424)=0,"",IF(NOT(ISNUMBER(A424)),"Hesaba girmedi: tarih yok",IF(B424="","Hesaba girmedi: plaka yok",IF(AND(C424&lt;&gt;"Özmal",C424&lt;&gt;"Tedarikçi"),"Hesaba girmedi: mülkiyet seçilmedi",IF(NOT(ISNUMBER(I424)),"Hesaba girmedi: navlun yok",IF(AND(C424="Tedarikçi",NOT(ISNUMBER(N424))),"Hesaba girmedi: tedarikçiye ödenen yok",IF(P424="","Hesaba girmedi: gider yok",IF(AND(C424="Özmal",COUNTIF('Sabit giderler'!$A$2:$A$101,B424)=0),"Plaka Sabit giderler'de yok",IF(AND(C424="Tedarikçi",COUNTIF('Sabit giderler'!$A$2:$A$101,B424)&gt;0),"Plaka özmal listesinde, Tedarikçi seçilmiş",IF(AND(C424="Tedarikçi",COUNT(J424,L424)&gt;0),"Tedarikçi işinde yakıt ya da sürücü yazılı",IF(AND(C424="Özmal",ISNUMBER(N424)),"Özmal işte tedarikçiye ödenen yazılı",IF(R424="","Km yazılmadı",""))))))))))))</f>
        <v/>
      </c>
    </row>
    <row r="425">
      <c r="A425" s="3" t="n"/>
      <c r="B425" s="4" t="n"/>
      <c r="C425" s="4" t="n"/>
      <c r="D425" s="4" t="n"/>
      <c r="E425" s="4" t="n"/>
      <c r="F425" s="4" t="n"/>
      <c r="G425" s="5" t="n"/>
      <c r="H425" s="5" t="n"/>
      <c r="I425" s="6" t="n"/>
      <c r="J425" s="6" t="n"/>
      <c r="K425" s="6" t="n"/>
      <c r="L425" s="6" t="n"/>
      <c r="M425" s="6" t="n"/>
      <c r="N425" s="6" t="n"/>
      <c r="O425" s="4" t="n"/>
      <c r="P425" s="6">
        <f>IF(COUNT(J425:N425)=0,"",SUM(J425:N425))</f>
        <v/>
      </c>
      <c r="Q425" s="6">
        <f>IF(OR(NOT(ISNUMBER(A425)),B425="",AND(C425&lt;&gt;"Özmal",C425&lt;&gt;"Tedarikçi"),NOT(ISNUMBER(I425)),AND(C425="Tedarikçi",NOT(ISNUMBER(N425))),P425=""),"",I425-P425)</f>
        <v/>
      </c>
      <c r="R425" s="5">
        <f>IF(COUNT(G425:H425)=0,"",SUM(G425:H425))</f>
        <v/>
      </c>
      <c r="S425" s="6">
        <f>IF(OR(Q425="",R425="",R425=0),"",I425/R425)</f>
        <v/>
      </c>
      <c r="T425" s="4">
        <f>IF(COUNTA(A425:O425)=0,"",IF(NOT(ISNUMBER(A425)),"Hesaba girmedi: tarih yok",IF(B425="","Hesaba girmedi: plaka yok",IF(AND(C425&lt;&gt;"Özmal",C425&lt;&gt;"Tedarikçi"),"Hesaba girmedi: mülkiyet seçilmedi",IF(NOT(ISNUMBER(I425)),"Hesaba girmedi: navlun yok",IF(AND(C425="Tedarikçi",NOT(ISNUMBER(N425))),"Hesaba girmedi: tedarikçiye ödenen yok",IF(P425="","Hesaba girmedi: gider yok",IF(AND(C425="Özmal",COUNTIF('Sabit giderler'!$A$2:$A$101,B425)=0),"Plaka Sabit giderler'de yok",IF(AND(C425="Tedarikçi",COUNTIF('Sabit giderler'!$A$2:$A$101,B425)&gt;0),"Plaka özmal listesinde, Tedarikçi seçilmiş",IF(AND(C425="Tedarikçi",COUNT(J425,L425)&gt;0),"Tedarikçi işinde yakıt ya da sürücü yazılı",IF(AND(C425="Özmal",ISNUMBER(N425)),"Özmal işte tedarikçiye ödenen yazılı",IF(R425="","Km yazılmadı",""))))))))))))</f>
        <v/>
      </c>
    </row>
    <row r="426">
      <c r="A426" s="3" t="n"/>
      <c r="B426" s="4" t="n"/>
      <c r="C426" s="4" t="n"/>
      <c r="D426" s="4" t="n"/>
      <c r="E426" s="4" t="n"/>
      <c r="F426" s="4" t="n"/>
      <c r="G426" s="5" t="n"/>
      <c r="H426" s="5" t="n"/>
      <c r="I426" s="6" t="n"/>
      <c r="J426" s="6" t="n"/>
      <c r="K426" s="6" t="n"/>
      <c r="L426" s="6" t="n"/>
      <c r="M426" s="6" t="n"/>
      <c r="N426" s="6" t="n"/>
      <c r="O426" s="4" t="n"/>
      <c r="P426" s="6">
        <f>IF(COUNT(J426:N426)=0,"",SUM(J426:N426))</f>
        <v/>
      </c>
      <c r="Q426" s="6">
        <f>IF(OR(NOT(ISNUMBER(A426)),B426="",AND(C426&lt;&gt;"Özmal",C426&lt;&gt;"Tedarikçi"),NOT(ISNUMBER(I426)),AND(C426="Tedarikçi",NOT(ISNUMBER(N426))),P426=""),"",I426-P426)</f>
        <v/>
      </c>
      <c r="R426" s="5">
        <f>IF(COUNT(G426:H426)=0,"",SUM(G426:H426))</f>
        <v/>
      </c>
      <c r="S426" s="6">
        <f>IF(OR(Q426="",R426="",R426=0),"",I426/R426)</f>
        <v/>
      </c>
      <c r="T426" s="4">
        <f>IF(COUNTA(A426:O426)=0,"",IF(NOT(ISNUMBER(A426)),"Hesaba girmedi: tarih yok",IF(B426="","Hesaba girmedi: plaka yok",IF(AND(C426&lt;&gt;"Özmal",C426&lt;&gt;"Tedarikçi"),"Hesaba girmedi: mülkiyet seçilmedi",IF(NOT(ISNUMBER(I426)),"Hesaba girmedi: navlun yok",IF(AND(C426="Tedarikçi",NOT(ISNUMBER(N426))),"Hesaba girmedi: tedarikçiye ödenen yok",IF(P426="","Hesaba girmedi: gider yok",IF(AND(C426="Özmal",COUNTIF('Sabit giderler'!$A$2:$A$101,B426)=0),"Plaka Sabit giderler'de yok",IF(AND(C426="Tedarikçi",COUNTIF('Sabit giderler'!$A$2:$A$101,B426)&gt;0),"Plaka özmal listesinde, Tedarikçi seçilmiş",IF(AND(C426="Tedarikçi",COUNT(J426,L426)&gt;0),"Tedarikçi işinde yakıt ya da sürücü yazılı",IF(AND(C426="Özmal",ISNUMBER(N426)),"Özmal işte tedarikçiye ödenen yazılı",IF(R426="","Km yazılmadı",""))))))))))))</f>
        <v/>
      </c>
    </row>
    <row r="427">
      <c r="A427" s="3" t="n"/>
      <c r="B427" s="4" t="n"/>
      <c r="C427" s="4" t="n"/>
      <c r="D427" s="4" t="n"/>
      <c r="E427" s="4" t="n"/>
      <c r="F427" s="4" t="n"/>
      <c r="G427" s="5" t="n"/>
      <c r="H427" s="5" t="n"/>
      <c r="I427" s="6" t="n"/>
      <c r="J427" s="6" t="n"/>
      <c r="K427" s="6" t="n"/>
      <c r="L427" s="6" t="n"/>
      <c r="M427" s="6" t="n"/>
      <c r="N427" s="6" t="n"/>
      <c r="O427" s="4" t="n"/>
      <c r="P427" s="6">
        <f>IF(COUNT(J427:N427)=0,"",SUM(J427:N427))</f>
        <v/>
      </c>
      <c r="Q427" s="6">
        <f>IF(OR(NOT(ISNUMBER(A427)),B427="",AND(C427&lt;&gt;"Özmal",C427&lt;&gt;"Tedarikçi"),NOT(ISNUMBER(I427)),AND(C427="Tedarikçi",NOT(ISNUMBER(N427))),P427=""),"",I427-P427)</f>
        <v/>
      </c>
      <c r="R427" s="5">
        <f>IF(COUNT(G427:H427)=0,"",SUM(G427:H427))</f>
        <v/>
      </c>
      <c r="S427" s="6">
        <f>IF(OR(Q427="",R427="",R427=0),"",I427/R427)</f>
        <v/>
      </c>
      <c r="T427" s="4">
        <f>IF(COUNTA(A427:O427)=0,"",IF(NOT(ISNUMBER(A427)),"Hesaba girmedi: tarih yok",IF(B427="","Hesaba girmedi: plaka yok",IF(AND(C427&lt;&gt;"Özmal",C427&lt;&gt;"Tedarikçi"),"Hesaba girmedi: mülkiyet seçilmedi",IF(NOT(ISNUMBER(I427)),"Hesaba girmedi: navlun yok",IF(AND(C427="Tedarikçi",NOT(ISNUMBER(N427))),"Hesaba girmedi: tedarikçiye ödenen yok",IF(P427="","Hesaba girmedi: gider yok",IF(AND(C427="Özmal",COUNTIF('Sabit giderler'!$A$2:$A$101,B427)=0),"Plaka Sabit giderler'de yok",IF(AND(C427="Tedarikçi",COUNTIF('Sabit giderler'!$A$2:$A$101,B427)&gt;0),"Plaka özmal listesinde, Tedarikçi seçilmiş",IF(AND(C427="Tedarikçi",COUNT(J427,L427)&gt;0),"Tedarikçi işinde yakıt ya da sürücü yazılı",IF(AND(C427="Özmal",ISNUMBER(N427)),"Özmal işte tedarikçiye ödenen yazılı",IF(R427="","Km yazılmadı",""))))))))))))</f>
        <v/>
      </c>
    </row>
    <row r="428">
      <c r="A428" s="3" t="n"/>
      <c r="B428" s="4" t="n"/>
      <c r="C428" s="4" t="n"/>
      <c r="D428" s="4" t="n"/>
      <c r="E428" s="4" t="n"/>
      <c r="F428" s="4" t="n"/>
      <c r="G428" s="5" t="n"/>
      <c r="H428" s="5" t="n"/>
      <c r="I428" s="6" t="n"/>
      <c r="J428" s="6" t="n"/>
      <c r="K428" s="6" t="n"/>
      <c r="L428" s="6" t="n"/>
      <c r="M428" s="6" t="n"/>
      <c r="N428" s="6" t="n"/>
      <c r="O428" s="4" t="n"/>
      <c r="P428" s="6">
        <f>IF(COUNT(J428:N428)=0,"",SUM(J428:N428))</f>
        <v/>
      </c>
      <c r="Q428" s="6">
        <f>IF(OR(NOT(ISNUMBER(A428)),B428="",AND(C428&lt;&gt;"Özmal",C428&lt;&gt;"Tedarikçi"),NOT(ISNUMBER(I428)),AND(C428="Tedarikçi",NOT(ISNUMBER(N428))),P428=""),"",I428-P428)</f>
        <v/>
      </c>
      <c r="R428" s="5">
        <f>IF(COUNT(G428:H428)=0,"",SUM(G428:H428))</f>
        <v/>
      </c>
      <c r="S428" s="6">
        <f>IF(OR(Q428="",R428="",R428=0),"",I428/R428)</f>
        <v/>
      </c>
      <c r="T428" s="4">
        <f>IF(COUNTA(A428:O428)=0,"",IF(NOT(ISNUMBER(A428)),"Hesaba girmedi: tarih yok",IF(B428="","Hesaba girmedi: plaka yok",IF(AND(C428&lt;&gt;"Özmal",C428&lt;&gt;"Tedarikçi"),"Hesaba girmedi: mülkiyet seçilmedi",IF(NOT(ISNUMBER(I428)),"Hesaba girmedi: navlun yok",IF(AND(C428="Tedarikçi",NOT(ISNUMBER(N428))),"Hesaba girmedi: tedarikçiye ödenen yok",IF(P428="","Hesaba girmedi: gider yok",IF(AND(C428="Özmal",COUNTIF('Sabit giderler'!$A$2:$A$101,B428)=0),"Plaka Sabit giderler'de yok",IF(AND(C428="Tedarikçi",COUNTIF('Sabit giderler'!$A$2:$A$101,B428)&gt;0),"Plaka özmal listesinde, Tedarikçi seçilmiş",IF(AND(C428="Tedarikçi",COUNT(J428,L428)&gt;0),"Tedarikçi işinde yakıt ya da sürücü yazılı",IF(AND(C428="Özmal",ISNUMBER(N428)),"Özmal işte tedarikçiye ödenen yazılı",IF(R428="","Km yazılmadı",""))))))))))))</f>
        <v/>
      </c>
    </row>
    <row r="429">
      <c r="A429" s="3" t="n"/>
      <c r="B429" s="4" t="n"/>
      <c r="C429" s="4" t="n"/>
      <c r="D429" s="4" t="n"/>
      <c r="E429" s="4" t="n"/>
      <c r="F429" s="4" t="n"/>
      <c r="G429" s="5" t="n"/>
      <c r="H429" s="5" t="n"/>
      <c r="I429" s="6" t="n"/>
      <c r="J429" s="6" t="n"/>
      <c r="K429" s="6" t="n"/>
      <c r="L429" s="6" t="n"/>
      <c r="M429" s="6" t="n"/>
      <c r="N429" s="6" t="n"/>
      <c r="O429" s="4" t="n"/>
      <c r="P429" s="6">
        <f>IF(COUNT(J429:N429)=0,"",SUM(J429:N429))</f>
        <v/>
      </c>
      <c r="Q429" s="6">
        <f>IF(OR(NOT(ISNUMBER(A429)),B429="",AND(C429&lt;&gt;"Özmal",C429&lt;&gt;"Tedarikçi"),NOT(ISNUMBER(I429)),AND(C429="Tedarikçi",NOT(ISNUMBER(N429))),P429=""),"",I429-P429)</f>
        <v/>
      </c>
      <c r="R429" s="5">
        <f>IF(COUNT(G429:H429)=0,"",SUM(G429:H429))</f>
        <v/>
      </c>
      <c r="S429" s="6">
        <f>IF(OR(Q429="",R429="",R429=0),"",I429/R429)</f>
        <v/>
      </c>
      <c r="T429" s="4">
        <f>IF(COUNTA(A429:O429)=0,"",IF(NOT(ISNUMBER(A429)),"Hesaba girmedi: tarih yok",IF(B429="","Hesaba girmedi: plaka yok",IF(AND(C429&lt;&gt;"Özmal",C429&lt;&gt;"Tedarikçi"),"Hesaba girmedi: mülkiyet seçilmedi",IF(NOT(ISNUMBER(I429)),"Hesaba girmedi: navlun yok",IF(AND(C429="Tedarikçi",NOT(ISNUMBER(N429))),"Hesaba girmedi: tedarikçiye ödenen yok",IF(P429="","Hesaba girmedi: gider yok",IF(AND(C429="Özmal",COUNTIF('Sabit giderler'!$A$2:$A$101,B429)=0),"Plaka Sabit giderler'de yok",IF(AND(C429="Tedarikçi",COUNTIF('Sabit giderler'!$A$2:$A$101,B429)&gt;0),"Plaka özmal listesinde, Tedarikçi seçilmiş",IF(AND(C429="Tedarikçi",COUNT(J429,L429)&gt;0),"Tedarikçi işinde yakıt ya da sürücü yazılı",IF(AND(C429="Özmal",ISNUMBER(N429)),"Özmal işte tedarikçiye ödenen yazılı",IF(R429="","Km yazılmadı",""))))))))))))</f>
        <v/>
      </c>
    </row>
    <row r="430">
      <c r="A430" s="3" t="n"/>
      <c r="B430" s="4" t="n"/>
      <c r="C430" s="4" t="n"/>
      <c r="D430" s="4" t="n"/>
      <c r="E430" s="4" t="n"/>
      <c r="F430" s="4" t="n"/>
      <c r="G430" s="5" t="n"/>
      <c r="H430" s="5" t="n"/>
      <c r="I430" s="6" t="n"/>
      <c r="J430" s="6" t="n"/>
      <c r="K430" s="6" t="n"/>
      <c r="L430" s="6" t="n"/>
      <c r="M430" s="6" t="n"/>
      <c r="N430" s="6" t="n"/>
      <c r="O430" s="4" t="n"/>
      <c r="P430" s="6">
        <f>IF(COUNT(J430:N430)=0,"",SUM(J430:N430))</f>
        <v/>
      </c>
      <c r="Q430" s="6">
        <f>IF(OR(NOT(ISNUMBER(A430)),B430="",AND(C430&lt;&gt;"Özmal",C430&lt;&gt;"Tedarikçi"),NOT(ISNUMBER(I430)),AND(C430="Tedarikçi",NOT(ISNUMBER(N430))),P430=""),"",I430-P430)</f>
        <v/>
      </c>
      <c r="R430" s="5">
        <f>IF(COUNT(G430:H430)=0,"",SUM(G430:H430))</f>
        <v/>
      </c>
      <c r="S430" s="6">
        <f>IF(OR(Q430="",R430="",R430=0),"",I430/R430)</f>
        <v/>
      </c>
      <c r="T430" s="4">
        <f>IF(COUNTA(A430:O430)=0,"",IF(NOT(ISNUMBER(A430)),"Hesaba girmedi: tarih yok",IF(B430="","Hesaba girmedi: plaka yok",IF(AND(C430&lt;&gt;"Özmal",C430&lt;&gt;"Tedarikçi"),"Hesaba girmedi: mülkiyet seçilmedi",IF(NOT(ISNUMBER(I430)),"Hesaba girmedi: navlun yok",IF(AND(C430="Tedarikçi",NOT(ISNUMBER(N430))),"Hesaba girmedi: tedarikçiye ödenen yok",IF(P430="","Hesaba girmedi: gider yok",IF(AND(C430="Özmal",COUNTIF('Sabit giderler'!$A$2:$A$101,B430)=0),"Plaka Sabit giderler'de yok",IF(AND(C430="Tedarikçi",COUNTIF('Sabit giderler'!$A$2:$A$101,B430)&gt;0),"Plaka özmal listesinde, Tedarikçi seçilmiş",IF(AND(C430="Tedarikçi",COUNT(J430,L430)&gt;0),"Tedarikçi işinde yakıt ya da sürücü yazılı",IF(AND(C430="Özmal",ISNUMBER(N430)),"Özmal işte tedarikçiye ödenen yazılı",IF(R430="","Km yazılmadı",""))))))))))))</f>
        <v/>
      </c>
    </row>
    <row r="431">
      <c r="A431" s="3" t="n"/>
      <c r="B431" s="4" t="n"/>
      <c r="C431" s="4" t="n"/>
      <c r="D431" s="4" t="n"/>
      <c r="E431" s="4" t="n"/>
      <c r="F431" s="4" t="n"/>
      <c r="G431" s="5" t="n"/>
      <c r="H431" s="5" t="n"/>
      <c r="I431" s="6" t="n"/>
      <c r="J431" s="6" t="n"/>
      <c r="K431" s="6" t="n"/>
      <c r="L431" s="6" t="n"/>
      <c r="M431" s="6" t="n"/>
      <c r="N431" s="6" t="n"/>
      <c r="O431" s="4" t="n"/>
      <c r="P431" s="6">
        <f>IF(COUNT(J431:N431)=0,"",SUM(J431:N431))</f>
        <v/>
      </c>
      <c r="Q431" s="6">
        <f>IF(OR(NOT(ISNUMBER(A431)),B431="",AND(C431&lt;&gt;"Özmal",C431&lt;&gt;"Tedarikçi"),NOT(ISNUMBER(I431)),AND(C431="Tedarikçi",NOT(ISNUMBER(N431))),P431=""),"",I431-P431)</f>
        <v/>
      </c>
      <c r="R431" s="5">
        <f>IF(COUNT(G431:H431)=0,"",SUM(G431:H431))</f>
        <v/>
      </c>
      <c r="S431" s="6">
        <f>IF(OR(Q431="",R431="",R431=0),"",I431/R431)</f>
        <v/>
      </c>
      <c r="T431" s="4">
        <f>IF(COUNTA(A431:O431)=0,"",IF(NOT(ISNUMBER(A431)),"Hesaba girmedi: tarih yok",IF(B431="","Hesaba girmedi: plaka yok",IF(AND(C431&lt;&gt;"Özmal",C431&lt;&gt;"Tedarikçi"),"Hesaba girmedi: mülkiyet seçilmedi",IF(NOT(ISNUMBER(I431)),"Hesaba girmedi: navlun yok",IF(AND(C431="Tedarikçi",NOT(ISNUMBER(N431))),"Hesaba girmedi: tedarikçiye ödenen yok",IF(P431="","Hesaba girmedi: gider yok",IF(AND(C431="Özmal",COUNTIF('Sabit giderler'!$A$2:$A$101,B431)=0),"Plaka Sabit giderler'de yok",IF(AND(C431="Tedarikçi",COUNTIF('Sabit giderler'!$A$2:$A$101,B431)&gt;0),"Plaka özmal listesinde, Tedarikçi seçilmiş",IF(AND(C431="Tedarikçi",COUNT(J431,L431)&gt;0),"Tedarikçi işinde yakıt ya da sürücü yazılı",IF(AND(C431="Özmal",ISNUMBER(N431)),"Özmal işte tedarikçiye ödenen yazılı",IF(R431="","Km yazılmadı",""))))))))))))</f>
        <v/>
      </c>
    </row>
    <row r="432">
      <c r="A432" s="3" t="n"/>
      <c r="B432" s="4" t="n"/>
      <c r="C432" s="4" t="n"/>
      <c r="D432" s="4" t="n"/>
      <c r="E432" s="4" t="n"/>
      <c r="F432" s="4" t="n"/>
      <c r="G432" s="5" t="n"/>
      <c r="H432" s="5" t="n"/>
      <c r="I432" s="6" t="n"/>
      <c r="J432" s="6" t="n"/>
      <c r="K432" s="6" t="n"/>
      <c r="L432" s="6" t="n"/>
      <c r="M432" s="6" t="n"/>
      <c r="N432" s="6" t="n"/>
      <c r="O432" s="4" t="n"/>
      <c r="P432" s="6">
        <f>IF(COUNT(J432:N432)=0,"",SUM(J432:N432))</f>
        <v/>
      </c>
      <c r="Q432" s="6">
        <f>IF(OR(NOT(ISNUMBER(A432)),B432="",AND(C432&lt;&gt;"Özmal",C432&lt;&gt;"Tedarikçi"),NOT(ISNUMBER(I432)),AND(C432="Tedarikçi",NOT(ISNUMBER(N432))),P432=""),"",I432-P432)</f>
        <v/>
      </c>
      <c r="R432" s="5">
        <f>IF(COUNT(G432:H432)=0,"",SUM(G432:H432))</f>
        <v/>
      </c>
      <c r="S432" s="6">
        <f>IF(OR(Q432="",R432="",R432=0),"",I432/R432)</f>
        <v/>
      </c>
      <c r="T432" s="4">
        <f>IF(COUNTA(A432:O432)=0,"",IF(NOT(ISNUMBER(A432)),"Hesaba girmedi: tarih yok",IF(B432="","Hesaba girmedi: plaka yok",IF(AND(C432&lt;&gt;"Özmal",C432&lt;&gt;"Tedarikçi"),"Hesaba girmedi: mülkiyet seçilmedi",IF(NOT(ISNUMBER(I432)),"Hesaba girmedi: navlun yok",IF(AND(C432="Tedarikçi",NOT(ISNUMBER(N432))),"Hesaba girmedi: tedarikçiye ödenen yok",IF(P432="","Hesaba girmedi: gider yok",IF(AND(C432="Özmal",COUNTIF('Sabit giderler'!$A$2:$A$101,B432)=0),"Plaka Sabit giderler'de yok",IF(AND(C432="Tedarikçi",COUNTIF('Sabit giderler'!$A$2:$A$101,B432)&gt;0),"Plaka özmal listesinde, Tedarikçi seçilmiş",IF(AND(C432="Tedarikçi",COUNT(J432,L432)&gt;0),"Tedarikçi işinde yakıt ya da sürücü yazılı",IF(AND(C432="Özmal",ISNUMBER(N432)),"Özmal işte tedarikçiye ödenen yazılı",IF(R432="","Km yazılmadı",""))))))))))))</f>
        <v/>
      </c>
    </row>
    <row r="433">
      <c r="A433" s="3" t="n"/>
      <c r="B433" s="4" t="n"/>
      <c r="C433" s="4" t="n"/>
      <c r="D433" s="4" t="n"/>
      <c r="E433" s="4" t="n"/>
      <c r="F433" s="4" t="n"/>
      <c r="G433" s="5" t="n"/>
      <c r="H433" s="5" t="n"/>
      <c r="I433" s="6" t="n"/>
      <c r="J433" s="6" t="n"/>
      <c r="K433" s="6" t="n"/>
      <c r="L433" s="6" t="n"/>
      <c r="M433" s="6" t="n"/>
      <c r="N433" s="6" t="n"/>
      <c r="O433" s="4" t="n"/>
      <c r="P433" s="6">
        <f>IF(COUNT(J433:N433)=0,"",SUM(J433:N433))</f>
        <v/>
      </c>
      <c r="Q433" s="6">
        <f>IF(OR(NOT(ISNUMBER(A433)),B433="",AND(C433&lt;&gt;"Özmal",C433&lt;&gt;"Tedarikçi"),NOT(ISNUMBER(I433)),AND(C433="Tedarikçi",NOT(ISNUMBER(N433))),P433=""),"",I433-P433)</f>
        <v/>
      </c>
      <c r="R433" s="5">
        <f>IF(COUNT(G433:H433)=0,"",SUM(G433:H433))</f>
        <v/>
      </c>
      <c r="S433" s="6">
        <f>IF(OR(Q433="",R433="",R433=0),"",I433/R433)</f>
        <v/>
      </c>
      <c r="T433" s="4">
        <f>IF(COUNTA(A433:O433)=0,"",IF(NOT(ISNUMBER(A433)),"Hesaba girmedi: tarih yok",IF(B433="","Hesaba girmedi: plaka yok",IF(AND(C433&lt;&gt;"Özmal",C433&lt;&gt;"Tedarikçi"),"Hesaba girmedi: mülkiyet seçilmedi",IF(NOT(ISNUMBER(I433)),"Hesaba girmedi: navlun yok",IF(AND(C433="Tedarikçi",NOT(ISNUMBER(N433))),"Hesaba girmedi: tedarikçiye ödenen yok",IF(P433="","Hesaba girmedi: gider yok",IF(AND(C433="Özmal",COUNTIF('Sabit giderler'!$A$2:$A$101,B433)=0),"Plaka Sabit giderler'de yok",IF(AND(C433="Tedarikçi",COUNTIF('Sabit giderler'!$A$2:$A$101,B433)&gt;0),"Plaka özmal listesinde, Tedarikçi seçilmiş",IF(AND(C433="Tedarikçi",COUNT(J433,L433)&gt;0),"Tedarikçi işinde yakıt ya da sürücü yazılı",IF(AND(C433="Özmal",ISNUMBER(N433)),"Özmal işte tedarikçiye ödenen yazılı",IF(R433="","Km yazılmadı",""))))))))))))</f>
        <v/>
      </c>
    </row>
    <row r="434">
      <c r="A434" s="3" t="n"/>
      <c r="B434" s="4" t="n"/>
      <c r="C434" s="4" t="n"/>
      <c r="D434" s="4" t="n"/>
      <c r="E434" s="4" t="n"/>
      <c r="F434" s="4" t="n"/>
      <c r="G434" s="5" t="n"/>
      <c r="H434" s="5" t="n"/>
      <c r="I434" s="6" t="n"/>
      <c r="J434" s="6" t="n"/>
      <c r="K434" s="6" t="n"/>
      <c r="L434" s="6" t="n"/>
      <c r="M434" s="6" t="n"/>
      <c r="N434" s="6" t="n"/>
      <c r="O434" s="4" t="n"/>
      <c r="P434" s="6">
        <f>IF(COUNT(J434:N434)=0,"",SUM(J434:N434))</f>
        <v/>
      </c>
      <c r="Q434" s="6">
        <f>IF(OR(NOT(ISNUMBER(A434)),B434="",AND(C434&lt;&gt;"Özmal",C434&lt;&gt;"Tedarikçi"),NOT(ISNUMBER(I434)),AND(C434="Tedarikçi",NOT(ISNUMBER(N434))),P434=""),"",I434-P434)</f>
        <v/>
      </c>
      <c r="R434" s="5">
        <f>IF(COUNT(G434:H434)=0,"",SUM(G434:H434))</f>
        <v/>
      </c>
      <c r="S434" s="6">
        <f>IF(OR(Q434="",R434="",R434=0),"",I434/R434)</f>
        <v/>
      </c>
      <c r="T434" s="4">
        <f>IF(COUNTA(A434:O434)=0,"",IF(NOT(ISNUMBER(A434)),"Hesaba girmedi: tarih yok",IF(B434="","Hesaba girmedi: plaka yok",IF(AND(C434&lt;&gt;"Özmal",C434&lt;&gt;"Tedarikçi"),"Hesaba girmedi: mülkiyet seçilmedi",IF(NOT(ISNUMBER(I434)),"Hesaba girmedi: navlun yok",IF(AND(C434="Tedarikçi",NOT(ISNUMBER(N434))),"Hesaba girmedi: tedarikçiye ödenen yok",IF(P434="","Hesaba girmedi: gider yok",IF(AND(C434="Özmal",COUNTIF('Sabit giderler'!$A$2:$A$101,B434)=0),"Plaka Sabit giderler'de yok",IF(AND(C434="Tedarikçi",COUNTIF('Sabit giderler'!$A$2:$A$101,B434)&gt;0),"Plaka özmal listesinde, Tedarikçi seçilmiş",IF(AND(C434="Tedarikçi",COUNT(J434,L434)&gt;0),"Tedarikçi işinde yakıt ya da sürücü yazılı",IF(AND(C434="Özmal",ISNUMBER(N434)),"Özmal işte tedarikçiye ödenen yazılı",IF(R434="","Km yazılmadı",""))))))))))))</f>
        <v/>
      </c>
    </row>
    <row r="435">
      <c r="A435" s="3" t="n"/>
      <c r="B435" s="4" t="n"/>
      <c r="C435" s="4" t="n"/>
      <c r="D435" s="4" t="n"/>
      <c r="E435" s="4" t="n"/>
      <c r="F435" s="4" t="n"/>
      <c r="G435" s="5" t="n"/>
      <c r="H435" s="5" t="n"/>
      <c r="I435" s="6" t="n"/>
      <c r="J435" s="6" t="n"/>
      <c r="K435" s="6" t="n"/>
      <c r="L435" s="6" t="n"/>
      <c r="M435" s="6" t="n"/>
      <c r="N435" s="6" t="n"/>
      <c r="O435" s="4" t="n"/>
      <c r="P435" s="6">
        <f>IF(COUNT(J435:N435)=0,"",SUM(J435:N435))</f>
        <v/>
      </c>
      <c r="Q435" s="6">
        <f>IF(OR(NOT(ISNUMBER(A435)),B435="",AND(C435&lt;&gt;"Özmal",C435&lt;&gt;"Tedarikçi"),NOT(ISNUMBER(I435)),AND(C435="Tedarikçi",NOT(ISNUMBER(N435))),P435=""),"",I435-P435)</f>
        <v/>
      </c>
      <c r="R435" s="5">
        <f>IF(COUNT(G435:H435)=0,"",SUM(G435:H435))</f>
        <v/>
      </c>
      <c r="S435" s="6">
        <f>IF(OR(Q435="",R435="",R435=0),"",I435/R435)</f>
        <v/>
      </c>
      <c r="T435" s="4">
        <f>IF(COUNTA(A435:O435)=0,"",IF(NOT(ISNUMBER(A435)),"Hesaba girmedi: tarih yok",IF(B435="","Hesaba girmedi: plaka yok",IF(AND(C435&lt;&gt;"Özmal",C435&lt;&gt;"Tedarikçi"),"Hesaba girmedi: mülkiyet seçilmedi",IF(NOT(ISNUMBER(I435)),"Hesaba girmedi: navlun yok",IF(AND(C435="Tedarikçi",NOT(ISNUMBER(N435))),"Hesaba girmedi: tedarikçiye ödenen yok",IF(P435="","Hesaba girmedi: gider yok",IF(AND(C435="Özmal",COUNTIF('Sabit giderler'!$A$2:$A$101,B435)=0),"Plaka Sabit giderler'de yok",IF(AND(C435="Tedarikçi",COUNTIF('Sabit giderler'!$A$2:$A$101,B435)&gt;0),"Plaka özmal listesinde, Tedarikçi seçilmiş",IF(AND(C435="Tedarikçi",COUNT(J435,L435)&gt;0),"Tedarikçi işinde yakıt ya da sürücü yazılı",IF(AND(C435="Özmal",ISNUMBER(N435)),"Özmal işte tedarikçiye ödenen yazılı",IF(R435="","Km yazılmadı",""))))))))))))</f>
        <v/>
      </c>
    </row>
    <row r="436">
      <c r="A436" s="3" t="n"/>
      <c r="B436" s="4" t="n"/>
      <c r="C436" s="4" t="n"/>
      <c r="D436" s="4" t="n"/>
      <c r="E436" s="4" t="n"/>
      <c r="F436" s="4" t="n"/>
      <c r="G436" s="5" t="n"/>
      <c r="H436" s="5" t="n"/>
      <c r="I436" s="6" t="n"/>
      <c r="J436" s="6" t="n"/>
      <c r="K436" s="6" t="n"/>
      <c r="L436" s="6" t="n"/>
      <c r="M436" s="6" t="n"/>
      <c r="N436" s="6" t="n"/>
      <c r="O436" s="4" t="n"/>
      <c r="P436" s="6">
        <f>IF(COUNT(J436:N436)=0,"",SUM(J436:N436))</f>
        <v/>
      </c>
      <c r="Q436" s="6">
        <f>IF(OR(NOT(ISNUMBER(A436)),B436="",AND(C436&lt;&gt;"Özmal",C436&lt;&gt;"Tedarikçi"),NOT(ISNUMBER(I436)),AND(C436="Tedarikçi",NOT(ISNUMBER(N436))),P436=""),"",I436-P436)</f>
        <v/>
      </c>
      <c r="R436" s="5">
        <f>IF(COUNT(G436:H436)=0,"",SUM(G436:H436))</f>
        <v/>
      </c>
      <c r="S436" s="6">
        <f>IF(OR(Q436="",R436="",R436=0),"",I436/R436)</f>
        <v/>
      </c>
      <c r="T436" s="4">
        <f>IF(COUNTA(A436:O436)=0,"",IF(NOT(ISNUMBER(A436)),"Hesaba girmedi: tarih yok",IF(B436="","Hesaba girmedi: plaka yok",IF(AND(C436&lt;&gt;"Özmal",C436&lt;&gt;"Tedarikçi"),"Hesaba girmedi: mülkiyet seçilmedi",IF(NOT(ISNUMBER(I436)),"Hesaba girmedi: navlun yok",IF(AND(C436="Tedarikçi",NOT(ISNUMBER(N436))),"Hesaba girmedi: tedarikçiye ödenen yok",IF(P436="","Hesaba girmedi: gider yok",IF(AND(C436="Özmal",COUNTIF('Sabit giderler'!$A$2:$A$101,B436)=0),"Plaka Sabit giderler'de yok",IF(AND(C436="Tedarikçi",COUNTIF('Sabit giderler'!$A$2:$A$101,B436)&gt;0),"Plaka özmal listesinde, Tedarikçi seçilmiş",IF(AND(C436="Tedarikçi",COUNT(J436,L436)&gt;0),"Tedarikçi işinde yakıt ya da sürücü yazılı",IF(AND(C436="Özmal",ISNUMBER(N436)),"Özmal işte tedarikçiye ödenen yazılı",IF(R436="","Km yazılmadı",""))))))))))))</f>
        <v/>
      </c>
    </row>
    <row r="437">
      <c r="A437" s="3" t="n"/>
      <c r="B437" s="4" t="n"/>
      <c r="C437" s="4" t="n"/>
      <c r="D437" s="4" t="n"/>
      <c r="E437" s="4" t="n"/>
      <c r="F437" s="4" t="n"/>
      <c r="G437" s="5" t="n"/>
      <c r="H437" s="5" t="n"/>
      <c r="I437" s="6" t="n"/>
      <c r="J437" s="6" t="n"/>
      <c r="K437" s="6" t="n"/>
      <c r="L437" s="6" t="n"/>
      <c r="M437" s="6" t="n"/>
      <c r="N437" s="6" t="n"/>
      <c r="O437" s="4" t="n"/>
      <c r="P437" s="6">
        <f>IF(COUNT(J437:N437)=0,"",SUM(J437:N437))</f>
        <v/>
      </c>
      <c r="Q437" s="6">
        <f>IF(OR(NOT(ISNUMBER(A437)),B437="",AND(C437&lt;&gt;"Özmal",C437&lt;&gt;"Tedarikçi"),NOT(ISNUMBER(I437)),AND(C437="Tedarikçi",NOT(ISNUMBER(N437))),P437=""),"",I437-P437)</f>
        <v/>
      </c>
      <c r="R437" s="5">
        <f>IF(COUNT(G437:H437)=0,"",SUM(G437:H437))</f>
        <v/>
      </c>
      <c r="S437" s="6">
        <f>IF(OR(Q437="",R437="",R437=0),"",I437/R437)</f>
        <v/>
      </c>
      <c r="T437" s="4">
        <f>IF(COUNTA(A437:O437)=0,"",IF(NOT(ISNUMBER(A437)),"Hesaba girmedi: tarih yok",IF(B437="","Hesaba girmedi: plaka yok",IF(AND(C437&lt;&gt;"Özmal",C437&lt;&gt;"Tedarikçi"),"Hesaba girmedi: mülkiyet seçilmedi",IF(NOT(ISNUMBER(I437)),"Hesaba girmedi: navlun yok",IF(AND(C437="Tedarikçi",NOT(ISNUMBER(N437))),"Hesaba girmedi: tedarikçiye ödenen yok",IF(P437="","Hesaba girmedi: gider yok",IF(AND(C437="Özmal",COUNTIF('Sabit giderler'!$A$2:$A$101,B437)=0),"Plaka Sabit giderler'de yok",IF(AND(C437="Tedarikçi",COUNTIF('Sabit giderler'!$A$2:$A$101,B437)&gt;0),"Plaka özmal listesinde, Tedarikçi seçilmiş",IF(AND(C437="Tedarikçi",COUNT(J437,L437)&gt;0),"Tedarikçi işinde yakıt ya da sürücü yazılı",IF(AND(C437="Özmal",ISNUMBER(N437)),"Özmal işte tedarikçiye ödenen yazılı",IF(R437="","Km yazılmadı",""))))))))))))</f>
        <v/>
      </c>
    </row>
    <row r="438">
      <c r="A438" s="3" t="n"/>
      <c r="B438" s="4" t="n"/>
      <c r="C438" s="4" t="n"/>
      <c r="D438" s="4" t="n"/>
      <c r="E438" s="4" t="n"/>
      <c r="F438" s="4" t="n"/>
      <c r="G438" s="5" t="n"/>
      <c r="H438" s="5" t="n"/>
      <c r="I438" s="6" t="n"/>
      <c r="J438" s="6" t="n"/>
      <c r="K438" s="6" t="n"/>
      <c r="L438" s="6" t="n"/>
      <c r="M438" s="6" t="n"/>
      <c r="N438" s="6" t="n"/>
      <c r="O438" s="4" t="n"/>
      <c r="P438" s="6">
        <f>IF(COUNT(J438:N438)=0,"",SUM(J438:N438))</f>
        <v/>
      </c>
      <c r="Q438" s="6">
        <f>IF(OR(NOT(ISNUMBER(A438)),B438="",AND(C438&lt;&gt;"Özmal",C438&lt;&gt;"Tedarikçi"),NOT(ISNUMBER(I438)),AND(C438="Tedarikçi",NOT(ISNUMBER(N438))),P438=""),"",I438-P438)</f>
        <v/>
      </c>
      <c r="R438" s="5">
        <f>IF(COUNT(G438:H438)=0,"",SUM(G438:H438))</f>
        <v/>
      </c>
      <c r="S438" s="6">
        <f>IF(OR(Q438="",R438="",R438=0),"",I438/R438)</f>
        <v/>
      </c>
      <c r="T438" s="4">
        <f>IF(COUNTA(A438:O438)=0,"",IF(NOT(ISNUMBER(A438)),"Hesaba girmedi: tarih yok",IF(B438="","Hesaba girmedi: plaka yok",IF(AND(C438&lt;&gt;"Özmal",C438&lt;&gt;"Tedarikçi"),"Hesaba girmedi: mülkiyet seçilmedi",IF(NOT(ISNUMBER(I438)),"Hesaba girmedi: navlun yok",IF(AND(C438="Tedarikçi",NOT(ISNUMBER(N438))),"Hesaba girmedi: tedarikçiye ödenen yok",IF(P438="","Hesaba girmedi: gider yok",IF(AND(C438="Özmal",COUNTIF('Sabit giderler'!$A$2:$A$101,B438)=0),"Plaka Sabit giderler'de yok",IF(AND(C438="Tedarikçi",COUNTIF('Sabit giderler'!$A$2:$A$101,B438)&gt;0),"Plaka özmal listesinde, Tedarikçi seçilmiş",IF(AND(C438="Tedarikçi",COUNT(J438,L438)&gt;0),"Tedarikçi işinde yakıt ya da sürücü yazılı",IF(AND(C438="Özmal",ISNUMBER(N438)),"Özmal işte tedarikçiye ödenen yazılı",IF(R438="","Km yazılmadı",""))))))))))))</f>
        <v/>
      </c>
    </row>
    <row r="439">
      <c r="A439" s="3" t="n"/>
      <c r="B439" s="4" t="n"/>
      <c r="C439" s="4" t="n"/>
      <c r="D439" s="4" t="n"/>
      <c r="E439" s="4" t="n"/>
      <c r="F439" s="4" t="n"/>
      <c r="G439" s="5" t="n"/>
      <c r="H439" s="5" t="n"/>
      <c r="I439" s="6" t="n"/>
      <c r="J439" s="6" t="n"/>
      <c r="K439" s="6" t="n"/>
      <c r="L439" s="6" t="n"/>
      <c r="M439" s="6" t="n"/>
      <c r="N439" s="6" t="n"/>
      <c r="O439" s="4" t="n"/>
      <c r="P439" s="6">
        <f>IF(COUNT(J439:N439)=0,"",SUM(J439:N439))</f>
        <v/>
      </c>
      <c r="Q439" s="6">
        <f>IF(OR(NOT(ISNUMBER(A439)),B439="",AND(C439&lt;&gt;"Özmal",C439&lt;&gt;"Tedarikçi"),NOT(ISNUMBER(I439)),AND(C439="Tedarikçi",NOT(ISNUMBER(N439))),P439=""),"",I439-P439)</f>
        <v/>
      </c>
      <c r="R439" s="5">
        <f>IF(COUNT(G439:H439)=0,"",SUM(G439:H439))</f>
        <v/>
      </c>
      <c r="S439" s="6">
        <f>IF(OR(Q439="",R439="",R439=0),"",I439/R439)</f>
        <v/>
      </c>
      <c r="T439" s="4">
        <f>IF(COUNTA(A439:O439)=0,"",IF(NOT(ISNUMBER(A439)),"Hesaba girmedi: tarih yok",IF(B439="","Hesaba girmedi: plaka yok",IF(AND(C439&lt;&gt;"Özmal",C439&lt;&gt;"Tedarikçi"),"Hesaba girmedi: mülkiyet seçilmedi",IF(NOT(ISNUMBER(I439)),"Hesaba girmedi: navlun yok",IF(AND(C439="Tedarikçi",NOT(ISNUMBER(N439))),"Hesaba girmedi: tedarikçiye ödenen yok",IF(P439="","Hesaba girmedi: gider yok",IF(AND(C439="Özmal",COUNTIF('Sabit giderler'!$A$2:$A$101,B439)=0),"Plaka Sabit giderler'de yok",IF(AND(C439="Tedarikçi",COUNTIF('Sabit giderler'!$A$2:$A$101,B439)&gt;0),"Plaka özmal listesinde, Tedarikçi seçilmiş",IF(AND(C439="Tedarikçi",COUNT(J439,L439)&gt;0),"Tedarikçi işinde yakıt ya da sürücü yazılı",IF(AND(C439="Özmal",ISNUMBER(N439)),"Özmal işte tedarikçiye ödenen yazılı",IF(R439="","Km yazılmadı",""))))))))))))</f>
        <v/>
      </c>
    </row>
    <row r="440">
      <c r="A440" s="3" t="n"/>
      <c r="B440" s="4" t="n"/>
      <c r="C440" s="4" t="n"/>
      <c r="D440" s="4" t="n"/>
      <c r="E440" s="4" t="n"/>
      <c r="F440" s="4" t="n"/>
      <c r="G440" s="5" t="n"/>
      <c r="H440" s="5" t="n"/>
      <c r="I440" s="6" t="n"/>
      <c r="J440" s="6" t="n"/>
      <c r="K440" s="6" t="n"/>
      <c r="L440" s="6" t="n"/>
      <c r="M440" s="6" t="n"/>
      <c r="N440" s="6" t="n"/>
      <c r="O440" s="4" t="n"/>
      <c r="P440" s="6">
        <f>IF(COUNT(J440:N440)=0,"",SUM(J440:N440))</f>
        <v/>
      </c>
      <c r="Q440" s="6">
        <f>IF(OR(NOT(ISNUMBER(A440)),B440="",AND(C440&lt;&gt;"Özmal",C440&lt;&gt;"Tedarikçi"),NOT(ISNUMBER(I440)),AND(C440="Tedarikçi",NOT(ISNUMBER(N440))),P440=""),"",I440-P440)</f>
        <v/>
      </c>
      <c r="R440" s="5">
        <f>IF(COUNT(G440:H440)=0,"",SUM(G440:H440))</f>
        <v/>
      </c>
      <c r="S440" s="6">
        <f>IF(OR(Q440="",R440="",R440=0),"",I440/R440)</f>
        <v/>
      </c>
      <c r="T440" s="4">
        <f>IF(COUNTA(A440:O440)=0,"",IF(NOT(ISNUMBER(A440)),"Hesaba girmedi: tarih yok",IF(B440="","Hesaba girmedi: plaka yok",IF(AND(C440&lt;&gt;"Özmal",C440&lt;&gt;"Tedarikçi"),"Hesaba girmedi: mülkiyet seçilmedi",IF(NOT(ISNUMBER(I440)),"Hesaba girmedi: navlun yok",IF(AND(C440="Tedarikçi",NOT(ISNUMBER(N440))),"Hesaba girmedi: tedarikçiye ödenen yok",IF(P440="","Hesaba girmedi: gider yok",IF(AND(C440="Özmal",COUNTIF('Sabit giderler'!$A$2:$A$101,B440)=0),"Plaka Sabit giderler'de yok",IF(AND(C440="Tedarikçi",COUNTIF('Sabit giderler'!$A$2:$A$101,B440)&gt;0),"Plaka özmal listesinde, Tedarikçi seçilmiş",IF(AND(C440="Tedarikçi",COUNT(J440,L440)&gt;0),"Tedarikçi işinde yakıt ya da sürücü yazılı",IF(AND(C440="Özmal",ISNUMBER(N440)),"Özmal işte tedarikçiye ödenen yazılı",IF(R440="","Km yazılmadı",""))))))))))))</f>
        <v/>
      </c>
    </row>
    <row r="441">
      <c r="A441" s="3" t="n"/>
      <c r="B441" s="4" t="n"/>
      <c r="C441" s="4" t="n"/>
      <c r="D441" s="4" t="n"/>
      <c r="E441" s="4" t="n"/>
      <c r="F441" s="4" t="n"/>
      <c r="G441" s="5" t="n"/>
      <c r="H441" s="5" t="n"/>
      <c r="I441" s="6" t="n"/>
      <c r="J441" s="6" t="n"/>
      <c r="K441" s="6" t="n"/>
      <c r="L441" s="6" t="n"/>
      <c r="M441" s="6" t="n"/>
      <c r="N441" s="6" t="n"/>
      <c r="O441" s="4" t="n"/>
      <c r="P441" s="6">
        <f>IF(COUNT(J441:N441)=0,"",SUM(J441:N441))</f>
        <v/>
      </c>
      <c r="Q441" s="6">
        <f>IF(OR(NOT(ISNUMBER(A441)),B441="",AND(C441&lt;&gt;"Özmal",C441&lt;&gt;"Tedarikçi"),NOT(ISNUMBER(I441)),AND(C441="Tedarikçi",NOT(ISNUMBER(N441))),P441=""),"",I441-P441)</f>
        <v/>
      </c>
      <c r="R441" s="5">
        <f>IF(COUNT(G441:H441)=0,"",SUM(G441:H441))</f>
        <v/>
      </c>
      <c r="S441" s="6">
        <f>IF(OR(Q441="",R441="",R441=0),"",I441/R441)</f>
        <v/>
      </c>
      <c r="T441" s="4">
        <f>IF(COUNTA(A441:O441)=0,"",IF(NOT(ISNUMBER(A441)),"Hesaba girmedi: tarih yok",IF(B441="","Hesaba girmedi: plaka yok",IF(AND(C441&lt;&gt;"Özmal",C441&lt;&gt;"Tedarikçi"),"Hesaba girmedi: mülkiyet seçilmedi",IF(NOT(ISNUMBER(I441)),"Hesaba girmedi: navlun yok",IF(AND(C441="Tedarikçi",NOT(ISNUMBER(N441))),"Hesaba girmedi: tedarikçiye ödenen yok",IF(P441="","Hesaba girmedi: gider yok",IF(AND(C441="Özmal",COUNTIF('Sabit giderler'!$A$2:$A$101,B441)=0),"Plaka Sabit giderler'de yok",IF(AND(C441="Tedarikçi",COUNTIF('Sabit giderler'!$A$2:$A$101,B441)&gt;0),"Plaka özmal listesinde, Tedarikçi seçilmiş",IF(AND(C441="Tedarikçi",COUNT(J441,L441)&gt;0),"Tedarikçi işinde yakıt ya da sürücü yazılı",IF(AND(C441="Özmal",ISNUMBER(N441)),"Özmal işte tedarikçiye ödenen yazılı",IF(R441="","Km yazılmadı",""))))))))))))</f>
        <v/>
      </c>
    </row>
    <row r="442">
      <c r="A442" s="3" t="n"/>
      <c r="B442" s="4" t="n"/>
      <c r="C442" s="4" t="n"/>
      <c r="D442" s="4" t="n"/>
      <c r="E442" s="4" t="n"/>
      <c r="F442" s="4" t="n"/>
      <c r="G442" s="5" t="n"/>
      <c r="H442" s="5" t="n"/>
      <c r="I442" s="6" t="n"/>
      <c r="J442" s="6" t="n"/>
      <c r="K442" s="6" t="n"/>
      <c r="L442" s="6" t="n"/>
      <c r="M442" s="6" t="n"/>
      <c r="N442" s="6" t="n"/>
      <c r="O442" s="4" t="n"/>
      <c r="P442" s="6">
        <f>IF(COUNT(J442:N442)=0,"",SUM(J442:N442))</f>
        <v/>
      </c>
      <c r="Q442" s="6">
        <f>IF(OR(NOT(ISNUMBER(A442)),B442="",AND(C442&lt;&gt;"Özmal",C442&lt;&gt;"Tedarikçi"),NOT(ISNUMBER(I442)),AND(C442="Tedarikçi",NOT(ISNUMBER(N442))),P442=""),"",I442-P442)</f>
        <v/>
      </c>
      <c r="R442" s="5">
        <f>IF(COUNT(G442:H442)=0,"",SUM(G442:H442))</f>
        <v/>
      </c>
      <c r="S442" s="6">
        <f>IF(OR(Q442="",R442="",R442=0),"",I442/R442)</f>
        <v/>
      </c>
      <c r="T442" s="4">
        <f>IF(COUNTA(A442:O442)=0,"",IF(NOT(ISNUMBER(A442)),"Hesaba girmedi: tarih yok",IF(B442="","Hesaba girmedi: plaka yok",IF(AND(C442&lt;&gt;"Özmal",C442&lt;&gt;"Tedarikçi"),"Hesaba girmedi: mülkiyet seçilmedi",IF(NOT(ISNUMBER(I442)),"Hesaba girmedi: navlun yok",IF(AND(C442="Tedarikçi",NOT(ISNUMBER(N442))),"Hesaba girmedi: tedarikçiye ödenen yok",IF(P442="","Hesaba girmedi: gider yok",IF(AND(C442="Özmal",COUNTIF('Sabit giderler'!$A$2:$A$101,B442)=0),"Plaka Sabit giderler'de yok",IF(AND(C442="Tedarikçi",COUNTIF('Sabit giderler'!$A$2:$A$101,B442)&gt;0),"Plaka özmal listesinde, Tedarikçi seçilmiş",IF(AND(C442="Tedarikçi",COUNT(J442,L442)&gt;0),"Tedarikçi işinde yakıt ya da sürücü yazılı",IF(AND(C442="Özmal",ISNUMBER(N442)),"Özmal işte tedarikçiye ödenen yazılı",IF(R442="","Km yazılmadı",""))))))))))))</f>
        <v/>
      </c>
    </row>
    <row r="443">
      <c r="A443" s="3" t="n"/>
      <c r="B443" s="4" t="n"/>
      <c r="C443" s="4" t="n"/>
      <c r="D443" s="4" t="n"/>
      <c r="E443" s="4" t="n"/>
      <c r="F443" s="4" t="n"/>
      <c r="G443" s="5" t="n"/>
      <c r="H443" s="5" t="n"/>
      <c r="I443" s="6" t="n"/>
      <c r="J443" s="6" t="n"/>
      <c r="K443" s="6" t="n"/>
      <c r="L443" s="6" t="n"/>
      <c r="M443" s="6" t="n"/>
      <c r="N443" s="6" t="n"/>
      <c r="O443" s="4" t="n"/>
      <c r="P443" s="6">
        <f>IF(COUNT(J443:N443)=0,"",SUM(J443:N443))</f>
        <v/>
      </c>
      <c r="Q443" s="6">
        <f>IF(OR(NOT(ISNUMBER(A443)),B443="",AND(C443&lt;&gt;"Özmal",C443&lt;&gt;"Tedarikçi"),NOT(ISNUMBER(I443)),AND(C443="Tedarikçi",NOT(ISNUMBER(N443))),P443=""),"",I443-P443)</f>
        <v/>
      </c>
      <c r="R443" s="5">
        <f>IF(COUNT(G443:H443)=0,"",SUM(G443:H443))</f>
        <v/>
      </c>
      <c r="S443" s="6">
        <f>IF(OR(Q443="",R443="",R443=0),"",I443/R443)</f>
        <v/>
      </c>
      <c r="T443" s="4">
        <f>IF(COUNTA(A443:O443)=0,"",IF(NOT(ISNUMBER(A443)),"Hesaba girmedi: tarih yok",IF(B443="","Hesaba girmedi: plaka yok",IF(AND(C443&lt;&gt;"Özmal",C443&lt;&gt;"Tedarikçi"),"Hesaba girmedi: mülkiyet seçilmedi",IF(NOT(ISNUMBER(I443)),"Hesaba girmedi: navlun yok",IF(AND(C443="Tedarikçi",NOT(ISNUMBER(N443))),"Hesaba girmedi: tedarikçiye ödenen yok",IF(P443="","Hesaba girmedi: gider yok",IF(AND(C443="Özmal",COUNTIF('Sabit giderler'!$A$2:$A$101,B443)=0),"Plaka Sabit giderler'de yok",IF(AND(C443="Tedarikçi",COUNTIF('Sabit giderler'!$A$2:$A$101,B443)&gt;0),"Plaka özmal listesinde, Tedarikçi seçilmiş",IF(AND(C443="Tedarikçi",COUNT(J443,L443)&gt;0),"Tedarikçi işinde yakıt ya da sürücü yazılı",IF(AND(C443="Özmal",ISNUMBER(N443)),"Özmal işte tedarikçiye ödenen yazılı",IF(R443="","Km yazılmadı",""))))))))))))</f>
        <v/>
      </c>
    </row>
    <row r="444">
      <c r="A444" s="3" t="n"/>
      <c r="B444" s="4" t="n"/>
      <c r="C444" s="4" t="n"/>
      <c r="D444" s="4" t="n"/>
      <c r="E444" s="4" t="n"/>
      <c r="F444" s="4" t="n"/>
      <c r="G444" s="5" t="n"/>
      <c r="H444" s="5" t="n"/>
      <c r="I444" s="6" t="n"/>
      <c r="J444" s="6" t="n"/>
      <c r="K444" s="6" t="n"/>
      <c r="L444" s="6" t="n"/>
      <c r="M444" s="6" t="n"/>
      <c r="N444" s="6" t="n"/>
      <c r="O444" s="4" t="n"/>
      <c r="P444" s="6">
        <f>IF(COUNT(J444:N444)=0,"",SUM(J444:N444))</f>
        <v/>
      </c>
      <c r="Q444" s="6">
        <f>IF(OR(NOT(ISNUMBER(A444)),B444="",AND(C444&lt;&gt;"Özmal",C444&lt;&gt;"Tedarikçi"),NOT(ISNUMBER(I444)),AND(C444="Tedarikçi",NOT(ISNUMBER(N444))),P444=""),"",I444-P444)</f>
        <v/>
      </c>
      <c r="R444" s="5">
        <f>IF(COUNT(G444:H444)=0,"",SUM(G444:H444))</f>
        <v/>
      </c>
      <c r="S444" s="6">
        <f>IF(OR(Q444="",R444="",R444=0),"",I444/R444)</f>
        <v/>
      </c>
      <c r="T444" s="4">
        <f>IF(COUNTA(A444:O444)=0,"",IF(NOT(ISNUMBER(A444)),"Hesaba girmedi: tarih yok",IF(B444="","Hesaba girmedi: plaka yok",IF(AND(C444&lt;&gt;"Özmal",C444&lt;&gt;"Tedarikçi"),"Hesaba girmedi: mülkiyet seçilmedi",IF(NOT(ISNUMBER(I444)),"Hesaba girmedi: navlun yok",IF(AND(C444="Tedarikçi",NOT(ISNUMBER(N444))),"Hesaba girmedi: tedarikçiye ödenen yok",IF(P444="","Hesaba girmedi: gider yok",IF(AND(C444="Özmal",COUNTIF('Sabit giderler'!$A$2:$A$101,B444)=0),"Plaka Sabit giderler'de yok",IF(AND(C444="Tedarikçi",COUNTIF('Sabit giderler'!$A$2:$A$101,B444)&gt;0),"Plaka özmal listesinde, Tedarikçi seçilmiş",IF(AND(C444="Tedarikçi",COUNT(J444,L444)&gt;0),"Tedarikçi işinde yakıt ya da sürücü yazılı",IF(AND(C444="Özmal",ISNUMBER(N444)),"Özmal işte tedarikçiye ödenen yazılı",IF(R444="","Km yazılmadı",""))))))))))))</f>
        <v/>
      </c>
    </row>
    <row r="445">
      <c r="A445" s="3" t="n"/>
      <c r="B445" s="4" t="n"/>
      <c r="C445" s="4" t="n"/>
      <c r="D445" s="4" t="n"/>
      <c r="E445" s="4" t="n"/>
      <c r="F445" s="4" t="n"/>
      <c r="G445" s="5" t="n"/>
      <c r="H445" s="5" t="n"/>
      <c r="I445" s="6" t="n"/>
      <c r="J445" s="6" t="n"/>
      <c r="K445" s="6" t="n"/>
      <c r="L445" s="6" t="n"/>
      <c r="M445" s="6" t="n"/>
      <c r="N445" s="6" t="n"/>
      <c r="O445" s="4" t="n"/>
      <c r="P445" s="6">
        <f>IF(COUNT(J445:N445)=0,"",SUM(J445:N445))</f>
        <v/>
      </c>
      <c r="Q445" s="6">
        <f>IF(OR(NOT(ISNUMBER(A445)),B445="",AND(C445&lt;&gt;"Özmal",C445&lt;&gt;"Tedarikçi"),NOT(ISNUMBER(I445)),AND(C445="Tedarikçi",NOT(ISNUMBER(N445))),P445=""),"",I445-P445)</f>
        <v/>
      </c>
      <c r="R445" s="5">
        <f>IF(COUNT(G445:H445)=0,"",SUM(G445:H445))</f>
        <v/>
      </c>
      <c r="S445" s="6">
        <f>IF(OR(Q445="",R445="",R445=0),"",I445/R445)</f>
        <v/>
      </c>
      <c r="T445" s="4">
        <f>IF(COUNTA(A445:O445)=0,"",IF(NOT(ISNUMBER(A445)),"Hesaba girmedi: tarih yok",IF(B445="","Hesaba girmedi: plaka yok",IF(AND(C445&lt;&gt;"Özmal",C445&lt;&gt;"Tedarikçi"),"Hesaba girmedi: mülkiyet seçilmedi",IF(NOT(ISNUMBER(I445)),"Hesaba girmedi: navlun yok",IF(AND(C445="Tedarikçi",NOT(ISNUMBER(N445))),"Hesaba girmedi: tedarikçiye ödenen yok",IF(P445="","Hesaba girmedi: gider yok",IF(AND(C445="Özmal",COUNTIF('Sabit giderler'!$A$2:$A$101,B445)=0),"Plaka Sabit giderler'de yok",IF(AND(C445="Tedarikçi",COUNTIF('Sabit giderler'!$A$2:$A$101,B445)&gt;0),"Plaka özmal listesinde, Tedarikçi seçilmiş",IF(AND(C445="Tedarikçi",COUNT(J445,L445)&gt;0),"Tedarikçi işinde yakıt ya da sürücü yazılı",IF(AND(C445="Özmal",ISNUMBER(N445)),"Özmal işte tedarikçiye ödenen yazılı",IF(R445="","Km yazılmadı",""))))))))))))</f>
        <v/>
      </c>
    </row>
    <row r="446">
      <c r="A446" s="3" t="n"/>
      <c r="B446" s="4" t="n"/>
      <c r="C446" s="4" t="n"/>
      <c r="D446" s="4" t="n"/>
      <c r="E446" s="4" t="n"/>
      <c r="F446" s="4" t="n"/>
      <c r="G446" s="5" t="n"/>
      <c r="H446" s="5" t="n"/>
      <c r="I446" s="6" t="n"/>
      <c r="J446" s="6" t="n"/>
      <c r="K446" s="6" t="n"/>
      <c r="L446" s="6" t="n"/>
      <c r="M446" s="6" t="n"/>
      <c r="N446" s="6" t="n"/>
      <c r="O446" s="4" t="n"/>
      <c r="P446" s="6">
        <f>IF(COUNT(J446:N446)=0,"",SUM(J446:N446))</f>
        <v/>
      </c>
      <c r="Q446" s="6">
        <f>IF(OR(NOT(ISNUMBER(A446)),B446="",AND(C446&lt;&gt;"Özmal",C446&lt;&gt;"Tedarikçi"),NOT(ISNUMBER(I446)),AND(C446="Tedarikçi",NOT(ISNUMBER(N446))),P446=""),"",I446-P446)</f>
        <v/>
      </c>
      <c r="R446" s="5">
        <f>IF(COUNT(G446:H446)=0,"",SUM(G446:H446))</f>
        <v/>
      </c>
      <c r="S446" s="6">
        <f>IF(OR(Q446="",R446="",R446=0),"",I446/R446)</f>
        <v/>
      </c>
      <c r="T446" s="4">
        <f>IF(COUNTA(A446:O446)=0,"",IF(NOT(ISNUMBER(A446)),"Hesaba girmedi: tarih yok",IF(B446="","Hesaba girmedi: plaka yok",IF(AND(C446&lt;&gt;"Özmal",C446&lt;&gt;"Tedarikçi"),"Hesaba girmedi: mülkiyet seçilmedi",IF(NOT(ISNUMBER(I446)),"Hesaba girmedi: navlun yok",IF(AND(C446="Tedarikçi",NOT(ISNUMBER(N446))),"Hesaba girmedi: tedarikçiye ödenen yok",IF(P446="","Hesaba girmedi: gider yok",IF(AND(C446="Özmal",COUNTIF('Sabit giderler'!$A$2:$A$101,B446)=0),"Plaka Sabit giderler'de yok",IF(AND(C446="Tedarikçi",COUNTIF('Sabit giderler'!$A$2:$A$101,B446)&gt;0),"Plaka özmal listesinde, Tedarikçi seçilmiş",IF(AND(C446="Tedarikçi",COUNT(J446,L446)&gt;0),"Tedarikçi işinde yakıt ya da sürücü yazılı",IF(AND(C446="Özmal",ISNUMBER(N446)),"Özmal işte tedarikçiye ödenen yazılı",IF(R446="","Km yazılmadı",""))))))))))))</f>
        <v/>
      </c>
    </row>
    <row r="447">
      <c r="A447" s="3" t="n"/>
      <c r="B447" s="4" t="n"/>
      <c r="C447" s="4" t="n"/>
      <c r="D447" s="4" t="n"/>
      <c r="E447" s="4" t="n"/>
      <c r="F447" s="4" t="n"/>
      <c r="G447" s="5" t="n"/>
      <c r="H447" s="5" t="n"/>
      <c r="I447" s="6" t="n"/>
      <c r="J447" s="6" t="n"/>
      <c r="K447" s="6" t="n"/>
      <c r="L447" s="6" t="n"/>
      <c r="M447" s="6" t="n"/>
      <c r="N447" s="6" t="n"/>
      <c r="O447" s="4" t="n"/>
      <c r="P447" s="6">
        <f>IF(COUNT(J447:N447)=0,"",SUM(J447:N447))</f>
        <v/>
      </c>
      <c r="Q447" s="6">
        <f>IF(OR(NOT(ISNUMBER(A447)),B447="",AND(C447&lt;&gt;"Özmal",C447&lt;&gt;"Tedarikçi"),NOT(ISNUMBER(I447)),AND(C447="Tedarikçi",NOT(ISNUMBER(N447))),P447=""),"",I447-P447)</f>
        <v/>
      </c>
      <c r="R447" s="5">
        <f>IF(COUNT(G447:H447)=0,"",SUM(G447:H447))</f>
        <v/>
      </c>
      <c r="S447" s="6">
        <f>IF(OR(Q447="",R447="",R447=0),"",I447/R447)</f>
        <v/>
      </c>
      <c r="T447" s="4">
        <f>IF(COUNTA(A447:O447)=0,"",IF(NOT(ISNUMBER(A447)),"Hesaba girmedi: tarih yok",IF(B447="","Hesaba girmedi: plaka yok",IF(AND(C447&lt;&gt;"Özmal",C447&lt;&gt;"Tedarikçi"),"Hesaba girmedi: mülkiyet seçilmedi",IF(NOT(ISNUMBER(I447)),"Hesaba girmedi: navlun yok",IF(AND(C447="Tedarikçi",NOT(ISNUMBER(N447))),"Hesaba girmedi: tedarikçiye ödenen yok",IF(P447="","Hesaba girmedi: gider yok",IF(AND(C447="Özmal",COUNTIF('Sabit giderler'!$A$2:$A$101,B447)=0),"Plaka Sabit giderler'de yok",IF(AND(C447="Tedarikçi",COUNTIF('Sabit giderler'!$A$2:$A$101,B447)&gt;0),"Plaka özmal listesinde, Tedarikçi seçilmiş",IF(AND(C447="Tedarikçi",COUNT(J447,L447)&gt;0),"Tedarikçi işinde yakıt ya da sürücü yazılı",IF(AND(C447="Özmal",ISNUMBER(N447)),"Özmal işte tedarikçiye ödenen yazılı",IF(R447="","Km yazılmadı",""))))))))))))</f>
        <v/>
      </c>
    </row>
    <row r="448">
      <c r="A448" s="3" t="n"/>
      <c r="B448" s="4" t="n"/>
      <c r="C448" s="4" t="n"/>
      <c r="D448" s="4" t="n"/>
      <c r="E448" s="4" t="n"/>
      <c r="F448" s="4" t="n"/>
      <c r="G448" s="5" t="n"/>
      <c r="H448" s="5" t="n"/>
      <c r="I448" s="6" t="n"/>
      <c r="J448" s="6" t="n"/>
      <c r="K448" s="6" t="n"/>
      <c r="L448" s="6" t="n"/>
      <c r="M448" s="6" t="n"/>
      <c r="N448" s="6" t="n"/>
      <c r="O448" s="4" t="n"/>
      <c r="P448" s="6">
        <f>IF(COUNT(J448:N448)=0,"",SUM(J448:N448))</f>
        <v/>
      </c>
      <c r="Q448" s="6">
        <f>IF(OR(NOT(ISNUMBER(A448)),B448="",AND(C448&lt;&gt;"Özmal",C448&lt;&gt;"Tedarikçi"),NOT(ISNUMBER(I448)),AND(C448="Tedarikçi",NOT(ISNUMBER(N448))),P448=""),"",I448-P448)</f>
        <v/>
      </c>
      <c r="R448" s="5">
        <f>IF(COUNT(G448:H448)=0,"",SUM(G448:H448))</f>
        <v/>
      </c>
      <c r="S448" s="6">
        <f>IF(OR(Q448="",R448="",R448=0),"",I448/R448)</f>
        <v/>
      </c>
      <c r="T448" s="4">
        <f>IF(COUNTA(A448:O448)=0,"",IF(NOT(ISNUMBER(A448)),"Hesaba girmedi: tarih yok",IF(B448="","Hesaba girmedi: plaka yok",IF(AND(C448&lt;&gt;"Özmal",C448&lt;&gt;"Tedarikçi"),"Hesaba girmedi: mülkiyet seçilmedi",IF(NOT(ISNUMBER(I448)),"Hesaba girmedi: navlun yok",IF(AND(C448="Tedarikçi",NOT(ISNUMBER(N448))),"Hesaba girmedi: tedarikçiye ödenen yok",IF(P448="","Hesaba girmedi: gider yok",IF(AND(C448="Özmal",COUNTIF('Sabit giderler'!$A$2:$A$101,B448)=0),"Plaka Sabit giderler'de yok",IF(AND(C448="Tedarikçi",COUNTIF('Sabit giderler'!$A$2:$A$101,B448)&gt;0),"Plaka özmal listesinde, Tedarikçi seçilmiş",IF(AND(C448="Tedarikçi",COUNT(J448,L448)&gt;0),"Tedarikçi işinde yakıt ya da sürücü yazılı",IF(AND(C448="Özmal",ISNUMBER(N448)),"Özmal işte tedarikçiye ödenen yazılı",IF(R448="","Km yazılmadı",""))))))))))))</f>
        <v/>
      </c>
    </row>
    <row r="449">
      <c r="A449" s="3" t="n"/>
      <c r="B449" s="4" t="n"/>
      <c r="C449" s="4" t="n"/>
      <c r="D449" s="4" t="n"/>
      <c r="E449" s="4" t="n"/>
      <c r="F449" s="4" t="n"/>
      <c r="G449" s="5" t="n"/>
      <c r="H449" s="5" t="n"/>
      <c r="I449" s="6" t="n"/>
      <c r="J449" s="6" t="n"/>
      <c r="K449" s="6" t="n"/>
      <c r="L449" s="6" t="n"/>
      <c r="M449" s="6" t="n"/>
      <c r="N449" s="6" t="n"/>
      <c r="O449" s="4" t="n"/>
      <c r="P449" s="6">
        <f>IF(COUNT(J449:N449)=0,"",SUM(J449:N449))</f>
        <v/>
      </c>
      <c r="Q449" s="6">
        <f>IF(OR(NOT(ISNUMBER(A449)),B449="",AND(C449&lt;&gt;"Özmal",C449&lt;&gt;"Tedarikçi"),NOT(ISNUMBER(I449)),AND(C449="Tedarikçi",NOT(ISNUMBER(N449))),P449=""),"",I449-P449)</f>
        <v/>
      </c>
      <c r="R449" s="5">
        <f>IF(COUNT(G449:H449)=0,"",SUM(G449:H449))</f>
        <v/>
      </c>
      <c r="S449" s="6">
        <f>IF(OR(Q449="",R449="",R449=0),"",I449/R449)</f>
        <v/>
      </c>
      <c r="T449" s="4">
        <f>IF(COUNTA(A449:O449)=0,"",IF(NOT(ISNUMBER(A449)),"Hesaba girmedi: tarih yok",IF(B449="","Hesaba girmedi: plaka yok",IF(AND(C449&lt;&gt;"Özmal",C449&lt;&gt;"Tedarikçi"),"Hesaba girmedi: mülkiyet seçilmedi",IF(NOT(ISNUMBER(I449)),"Hesaba girmedi: navlun yok",IF(AND(C449="Tedarikçi",NOT(ISNUMBER(N449))),"Hesaba girmedi: tedarikçiye ödenen yok",IF(P449="","Hesaba girmedi: gider yok",IF(AND(C449="Özmal",COUNTIF('Sabit giderler'!$A$2:$A$101,B449)=0),"Plaka Sabit giderler'de yok",IF(AND(C449="Tedarikçi",COUNTIF('Sabit giderler'!$A$2:$A$101,B449)&gt;0),"Plaka özmal listesinde, Tedarikçi seçilmiş",IF(AND(C449="Tedarikçi",COUNT(J449,L449)&gt;0),"Tedarikçi işinde yakıt ya da sürücü yazılı",IF(AND(C449="Özmal",ISNUMBER(N449)),"Özmal işte tedarikçiye ödenen yazılı",IF(R449="","Km yazılmadı",""))))))))))))</f>
        <v/>
      </c>
    </row>
    <row r="450">
      <c r="A450" s="3" t="n"/>
      <c r="B450" s="4" t="n"/>
      <c r="C450" s="4" t="n"/>
      <c r="D450" s="4" t="n"/>
      <c r="E450" s="4" t="n"/>
      <c r="F450" s="4" t="n"/>
      <c r="G450" s="5" t="n"/>
      <c r="H450" s="5" t="n"/>
      <c r="I450" s="6" t="n"/>
      <c r="J450" s="6" t="n"/>
      <c r="K450" s="6" t="n"/>
      <c r="L450" s="6" t="n"/>
      <c r="M450" s="6" t="n"/>
      <c r="N450" s="6" t="n"/>
      <c r="O450" s="4" t="n"/>
      <c r="P450" s="6">
        <f>IF(COUNT(J450:N450)=0,"",SUM(J450:N450))</f>
        <v/>
      </c>
      <c r="Q450" s="6">
        <f>IF(OR(NOT(ISNUMBER(A450)),B450="",AND(C450&lt;&gt;"Özmal",C450&lt;&gt;"Tedarikçi"),NOT(ISNUMBER(I450)),AND(C450="Tedarikçi",NOT(ISNUMBER(N450))),P450=""),"",I450-P450)</f>
        <v/>
      </c>
      <c r="R450" s="5">
        <f>IF(COUNT(G450:H450)=0,"",SUM(G450:H450))</f>
        <v/>
      </c>
      <c r="S450" s="6">
        <f>IF(OR(Q450="",R450="",R450=0),"",I450/R450)</f>
        <v/>
      </c>
      <c r="T450" s="4">
        <f>IF(COUNTA(A450:O450)=0,"",IF(NOT(ISNUMBER(A450)),"Hesaba girmedi: tarih yok",IF(B450="","Hesaba girmedi: plaka yok",IF(AND(C450&lt;&gt;"Özmal",C450&lt;&gt;"Tedarikçi"),"Hesaba girmedi: mülkiyet seçilmedi",IF(NOT(ISNUMBER(I450)),"Hesaba girmedi: navlun yok",IF(AND(C450="Tedarikçi",NOT(ISNUMBER(N450))),"Hesaba girmedi: tedarikçiye ödenen yok",IF(P450="","Hesaba girmedi: gider yok",IF(AND(C450="Özmal",COUNTIF('Sabit giderler'!$A$2:$A$101,B450)=0),"Plaka Sabit giderler'de yok",IF(AND(C450="Tedarikçi",COUNTIF('Sabit giderler'!$A$2:$A$101,B450)&gt;0),"Plaka özmal listesinde, Tedarikçi seçilmiş",IF(AND(C450="Tedarikçi",COUNT(J450,L450)&gt;0),"Tedarikçi işinde yakıt ya da sürücü yazılı",IF(AND(C450="Özmal",ISNUMBER(N450)),"Özmal işte tedarikçiye ödenen yazılı",IF(R450="","Km yazılmadı",""))))))))))))</f>
        <v/>
      </c>
    </row>
    <row r="451">
      <c r="A451" s="3" t="n"/>
      <c r="B451" s="4" t="n"/>
      <c r="C451" s="4" t="n"/>
      <c r="D451" s="4" t="n"/>
      <c r="E451" s="4" t="n"/>
      <c r="F451" s="4" t="n"/>
      <c r="G451" s="5" t="n"/>
      <c r="H451" s="5" t="n"/>
      <c r="I451" s="6" t="n"/>
      <c r="J451" s="6" t="n"/>
      <c r="K451" s="6" t="n"/>
      <c r="L451" s="6" t="n"/>
      <c r="M451" s="6" t="n"/>
      <c r="N451" s="6" t="n"/>
      <c r="O451" s="4" t="n"/>
      <c r="P451" s="6">
        <f>IF(COUNT(J451:N451)=0,"",SUM(J451:N451))</f>
        <v/>
      </c>
      <c r="Q451" s="6">
        <f>IF(OR(NOT(ISNUMBER(A451)),B451="",AND(C451&lt;&gt;"Özmal",C451&lt;&gt;"Tedarikçi"),NOT(ISNUMBER(I451)),AND(C451="Tedarikçi",NOT(ISNUMBER(N451))),P451=""),"",I451-P451)</f>
        <v/>
      </c>
      <c r="R451" s="5">
        <f>IF(COUNT(G451:H451)=0,"",SUM(G451:H451))</f>
        <v/>
      </c>
      <c r="S451" s="6">
        <f>IF(OR(Q451="",R451="",R451=0),"",I451/R451)</f>
        <v/>
      </c>
      <c r="T451" s="4">
        <f>IF(COUNTA(A451:O451)=0,"",IF(NOT(ISNUMBER(A451)),"Hesaba girmedi: tarih yok",IF(B451="","Hesaba girmedi: plaka yok",IF(AND(C451&lt;&gt;"Özmal",C451&lt;&gt;"Tedarikçi"),"Hesaba girmedi: mülkiyet seçilmedi",IF(NOT(ISNUMBER(I451)),"Hesaba girmedi: navlun yok",IF(AND(C451="Tedarikçi",NOT(ISNUMBER(N451))),"Hesaba girmedi: tedarikçiye ödenen yok",IF(P451="","Hesaba girmedi: gider yok",IF(AND(C451="Özmal",COUNTIF('Sabit giderler'!$A$2:$A$101,B451)=0),"Plaka Sabit giderler'de yok",IF(AND(C451="Tedarikçi",COUNTIF('Sabit giderler'!$A$2:$A$101,B451)&gt;0),"Plaka özmal listesinde, Tedarikçi seçilmiş",IF(AND(C451="Tedarikçi",COUNT(J451,L451)&gt;0),"Tedarikçi işinde yakıt ya da sürücü yazılı",IF(AND(C451="Özmal",ISNUMBER(N451)),"Özmal işte tedarikçiye ödenen yazılı",IF(R451="","Km yazılmadı",""))))))))))))</f>
        <v/>
      </c>
    </row>
    <row r="452">
      <c r="A452" s="3" t="n"/>
      <c r="B452" s="4" t="n"/>
      <c r="C452" s="4" t="n"/>
      <c r="D452" s="4" t="n"/>
      <c r="E452" s="4" t="n"/>
      <c r="F452" s="4" t="n"/>
      <c r="G452" s="5" t="n"/>
      <c r="H452" s="5" t="n"/>
      <c r="I452" s="6" t="n"/>
      <c r="J452" s="6" t="n"/>
      <c r="K452" s="6" t="n"/>
      <c r="L452" s="6" t="n"/>
      <c r="M452" s="6" t="n"/>
      <c r="N452" s="6" t="n"/>
      <c r="O452" s="4" t="n"/>
      <c r="P452" s="6">
        <f>IF(COUNT(J452:N452)=0,"",SUM(J452:N452))</f>
        <v/>
      </c>
      <c r="Q452" s="6">
        <f>IF(OR(NOT(ISNUMBER(A452)),B452="",AND(C452&lt;&gt;"Özmal",C452&lt;&gt;"Tedarikçi"),NOT(ISNUMBER(I452)),AND(C452="Tedarikçi",NOT(ISNUMBER(N452))),P452=""),"",I452-P452)</f>
        <v/>
      </c>
      <c r="R452" s="5">
        <f>IF(COUNT(G452:H452)=0,"",SUM(G452:H452))</f>
        <v/>
      </c>
      <c r="S452" s="6">
        <f>IF(OR(Q452="",R452="",R452=0),"",I452/R452)</f>
        <v/>
      </c>
      <c r="T452" s="4">
        <f>IF(COUNTA(A452:O452)=0,"",IF(NOT(ISNUMBER(A452)),"Hesaba girmedi: tarih yok",IF(B452="","Hesaba girmedi: plaka yok",IF(AND(C452&lt;&gt;"Özmal",C452&lt;&gt;"Tedarikçi"),"Hesaba girmedi: mülkiyet seçilmedi",IF(NOT(ISNUMBER(I452)),"Hesaba girmedi: navlun yok",IF(AND(C452="Tedarikçi",NOT(ISNUMBER(N452))),"Hesaba girmedi: tedarikçiye ödenen yok",IF(P452="","Hesaba girmedi: gider yok",IF(AND(C452="Özmal",COUNTIF('Sabit giderler'!$A$2:$A$101,B452)=0),"Plaka Sabit giderler'de yok",IF(AND(C452="Tedarikçi",COUNTIF('Sabit giderler'!$A$2:$A$101,B452)&gt;0),"Plaka özmal listesinde, Tedarikçi seçilmiş",IF(AND(C452="Tedarikçi",COUNT(J452,L452)&gt;0),"Tedarikçi işinde yakıt ya da sürücü yazılı",IF(AND(C452="Özmal",ISNUMBER(N452)),"Özmal işte tedarikçiye ödenen yazılı",IF(R452="","Km yazılmadı",""))))))))))))</f>
        <v/>
      </c>
    </row>
    <row r="453">
      <c r="A453" s="3" t="n"/>
      <c r="B453" s="4" t="n"/>
      <c r="C453" s="4" t="n"/>
      <c r="D453" s="4" t="n"/>
      <c r="E453" s="4" t="n"/>
      <c r="F453" s="4" t="n"/>
      <c r="G453" s="5" t="n"/>
      <c r="H453" s="5" t="n"/>
      <c r="I453" s="6" t="n"/>
      <c r="J453" s="6" t="n"/>
      <c r="K453" s="6" t="n"/>
      <c r="L453" s="6" t="n"/>
      <c r="M453" s="6" t="n"/>
      <c r="N453" s="6" t="n"/>
      <c r="O453" s="4" t="n"/>
      <c r="P453" s="6">
        <f>IF(COUNT(J453:N453)=0,"",SUM(J453:N453))</f>
        <v/>
      </c>
      <c r="Q453" s="6">
        <f>IF(OR(NOT(ISNUMBER(A453)),B453="",AND(C453&lt;&gt;"Özmal",C453&lt;&gt;"Tedarikçi"),NOT(ISNUMBER(I453)),AND(C453="Tedarikçi",NOT(ISNUMBER(N453))),P453=""),"",I453-P453)</f>
        <v/>
      </c>
      <c r="R453" s="5">
        <f>IF(COUNT(G453:H453)=0,"",SUM(G453:H453))</f>
        <v/>
      </c>
      <c r="S453" s="6">
        <f>IF(OR(Q453="",R453="",R453=0),"",I453/R453)</f>
        <v/>
      </c>
      <c r="T453" s="4">
        <f>IF(COUNTA(A453:O453)=0,"",IF(NOT(ISNUMBER(A453)),"Hesaba girmedi: tarih yok",IF(B453="","Hesaba girmedi: plaka yok",IF(AND(C453&lt;&gt;"Özmal",C453&lt;&gt;"Tedarikçi"),"Hesaba girmedi: mülkiyet seçilmedi",IF(NOT(ISNUMBER(I453)),"Hesaba girmedi: navlun yok",IF(AND(C453="Tedarikçi",NOT(ISNUMBER(N453))),"Hesaba girmedi: tedarikçiye ödenen yok",IF(P453="","Hesaba girmedi: gider yok",IF(AND(C453="Özmal",COUNTIF('Sabit giderler'!$A$2:$A$101,B453)=0),"Plaka Sabit giderler'de yok",IF(AND(C453="Tedarikçi",COUNTIF('Sabit giderler'!$A$2:$A$101,B453)&gt;0),"Plaka özmal listesinde, Tedarikçi seçilmiş",IF(AND(C453="Tedarikçi",COUNT(J453,L453)&gt;0),"Tedarikçi işinde yakıt ya da sürücü yazılı",IF(AND(C453="Özmal",ISNUMBER(N453)),"Özmal işte tedarikçiye ödenen yazılı",IF(R453="","Km yazılmadı",""))))))))))))</f>
        <v/>
      </c>
    </row>
    <row r="454">
      <c r="A454" s="3" t="n"/>
      <c r="B454" s="4" t="n"/>
      <c r="C454" s="4" t="n"/>
      <c r="D454" s="4" t="n"/>
      <c r="E454" s="4" t="n"/>
      <c r="F454" s="4" t="n"/>
      <c r="G454" s="5" t="n"/>
      <c r="H454" s="5" t="n"/>
      <c r="I454" s="6" t="n"/>
      <c r="J454" s="6" t="n"/>
      <c r="K454" s="6" t="n"/>
      <c r="L454" s="6" t="n"/>
      <c r="M454" s="6" t="n"/>
      <c r="N454" s="6" t="n"/>
      <c r="O454" s="4" t="n"/>
      <c r="P454" s="6">
        <f>IF(COUNT(J454:N454)=0,"",SUM(J454:N454))</f>
        <v/>
      </c>
      <c r="Q454" s="6">
        <f>IF(OR(NOT(ISNUMBER(A454)),B454="",AND(C454&lt;&gt;"Özmal",C454&lt;&gt;"Tedarikçi"),NOT(ISNUMBER(I454)),AND(C454="Tedarikçi",NOT(ISNUMBER(N454))),P454=""),"",I454-P454)</f>
        <v/>
      </c>
      <c r="R454" s="5">
        <f>IF(COUNT(G454:H454)=0,"",SUM(G454:H454))</f>
        <v/>
      </c>
      <c r="S454" s="6">
        <f>IF(OR(Q454="",R454="",R454=0),"",I454/R454)</f>
        <v/>
      </c>
      <c r="T454" s="4">
        <f>IF(COUNTA(A454:O454)=0,"",IF(NOT(ISNUMBER(A454)),"Hesaba girmedi: tarih yok",IF(B454="","Hesaba girmedi: plaka yok",IF(AND(C454&lt;&gt;"Özmal",C454&lt;&gt;"Tedarikçi"),"Hesaba girmedi: mülkiyet seçilmedi",IF(NOT(ISNUMBER(I454)),"Hesaba girmedi: navlun yok",IF(AND(C454="Tedarikçi",NOT(ISNUMBER(N454))),"Hesaba girmedi: tedarikçiye ödenen yok",IF(P454="","Hesaba girmedi: gider yok",IF(AND(C454="Özmal",COUNTIF('Sabit giderler'!$A$2:$A$101,B454)=0),"Plaka Sabit giderler'de yok",IF(AND(C454="Tedarikçi",COUNTIF('Sabit giderler'!$A$2:$A$101,B454)&gt;0),"Plaka özmal listesinde, Tedarikçi seçilmiş",IF(AND(C454="Tedarikçi",COUNT(J454,L454)&gt;0),"Tedarikçi işinde yakıt ya da sürücü yazılı",IF(AND(C454="Özmal",ISNUMBER(N454)),"Özmal işte tedarikçiye ödenen yazılı",IF(R454="","Km yazılmadı",""))))))))))))</f>
        <v/>
      </c>
    </row>
    <row r="455">
      <c r="A455" s="3" t="n"/>
      <c r="B455" s="4" t="n"/>
      <c r="C455" s="4" t="n"/>
      <c r="D455" s="4" t="n"/>
      <c r="E455" s="4" t="n"/>
      <c r="F455" s="4" t="n"/>
      <c r="G455" s="5" t="n"/>
      <c r="H455" s="5" t="n"/>
      <c r="I455" s="6" t="n"/>
      <c r="J455" s="6" t="n"/>
      <c r="K455" s="6" t="n"/>
      <c r="L455" s="6" t="n"/>
      <c r="M455" s="6" t="n"/>
      <c r="N455" s="6" t="n"/>
      <c r="O455" s="4" t="n"/>
      <c r="P455" s="6">
        <f>IF(COUNT(J455:N455)=0,"",SUM(J455:N455))</f>
        <v/>
      </c>
      <c r="Q455" s="6">
        <f>IF(OR(NOT(ISNUMBER(A455)),B455="",AND(C455&lt;&gt;"Özmal",C455&lt;&gt;"Tedarikçi"),NOT(ISNUMBER(I455)),AND(C455="Tedarikçi",NOT(ISNUMBER(N455))),P455=""),"",I455-P455)</f>
        <v/>
      </c>
      <c r="R455" s="5">
        <f>IF(COUNT(G455:H455)=0,"",SUM(G455:H455))</f>
        <v/>
      </c>
      <c r="S455" s="6">
        <f>IF(OR(Q455="",R455="",R455=0),"",I455/R455)</f>
        <v/>
      </c>
      <c r="T455" s="4">
        <f>IF(COUNTA(A455:O455)=0,"",IF(NOT(ISNUMBER(A455)),"Hesaba girmedi: tarih yok",IF(B455="","Hesaba girmedi: plaka yok",IF(AND(C455&lt;&gt;"Özmal",C455&lt;&gt;"Tedarikçi"),"Hesaba girmedi: mülkiyet seçilmedi",IF(NOT(ISNUMBER(I455)),"Hesaba girmedi: navlun yok",IF(AND(C455="Tedarikçi",NOT(ISNUMBER(N455))),"Hesaba girmedi: tedarikçiye ödenen yok",IF(P455="","Hesaba girmedi: gider yok",IF(AND(C455="Özmal",COUNTIF('Sabit giderler'!$A$2:$A$101,B455)=0),"Plaka Sabit giderler'de yok",IF(AND(C455="Tedarikçi",COUNTIF('Sabit giderler'!$A$2:$A$101,B455)&gt;0),"Plaka özmal listesinde, Tedarikçi seçilmiş",IF(AND(C455="Tedarikçi",COUNT(J455,L455)&gt;0),"Tedarikçi işinde yakıt ya da sürücü yazılı",IF(AND(C455="Özmal",ISNUMBER(N455)),"Özmal işte tedarikçiye ödenen yazılı",IF(R455="","Km yazılmadı",""))))))))))))</f>
        <v/>
      </c>
    </row>
    <row r="456">
      <c r="A456" s="3" t="n"/>
      <c r="B456" s="4" t="n"/>
      <c r="C456" s="4" t="n"/>
      <c r="D456" s="4" t="n"/>
      <c r="E456" s="4" t="n"/>
      <c r="F456" s="4" t="n"/>
      <c r="G456" s="5" t="n"/>
      <c r="H456" s="5" t="n"/>
      <c r="I456" s="6" t="n"/>
      <c r="J456" s="6" t="n"/>
      <c r="K456" s="6" t="n"/>
      <c r="L456" s="6" t="n"/>
      <c r="M456" s="6" t="n"/>
      <c r="N456" s="6" t="n"/>
      <c r="O456" s="4" t="n"/>
      <c r="P456" s="6">
        <f>IF(COUNT(J456:N456)=0,"",SUM(J456:N456))</f>
        <v/>
      </c>
      <c r="Q456" s="6">
        <f>IF(OR(NOT(ISNUMBER(A456)),B456="",AND(C456&lt;&gt;"Özmal",C456&lt;&gt;"Tedarikçi"),NOT(ISNUMBER(I456)),AND(C456="Tedarikçi",NOT(ISNUMBER(N456))),P456=""),"",I456-P456)</f>
        <v/>
      </c>
      <c r="R456" s="5">
        <f>IF(COUNT(G456:H456)=0,"",SUM(G456:H456))</f>
        <v/>
      </c>
      <c r="S456" s="6">
        <f>IF(OR(Q456="",R456="",R456=0),"",I456/R456)</f>
        <v/>
      </c>
      <c r="T456" s="4">
        <f>IF(COUNTA(A456:O456)=0,"",IF(NOT(ISNUMBER(A456)),"Hesaba girmedi: tarih yok",IF(B456="","Hesaba girmedi: plaka yok",IF(AND(C456&lt;&gt;"Özmal",C456&lt;&gt;"Tedarikçi"),"Hesaba girmedi: mülkiyet seçilmedi",IF(NOT(ISNUMBER(I456)),"Hesaba girmedi: navlun yok",IF(AND(C456="Tedarikçi",NOT(ISNUMBER(N456))),"Hesaba girmedi: tedarikçiye ödenen yok",IF(P456="","Hesaba girmedi: gider yok",IF(AND(C456="Özmal",COUNTIF('Sabit giderler'!$A$2:$A$101,B456)=0),"Plaka Sabit giderler'de yok",IF(AND(C456="Tedarikçi",COUNTIF('Sabit giderler'!$A$2:$A$101,B456)&gt;0),"Plaka özmal listesinde, Tedarikçi seçilmiş",IF(AND(C456="Tedarikçi",COUNT(J456,L456)&gt;0),"Tedarikçi işinde yakıt ya da sürücü yazılı",IF(AND(C456="Özmal",ISNUMBER(N456)),"Özmal işte tedarikçiye ödenen yazılı",IF(R456="","Km yazılmadı",""))))))))))))</f>
        <v/>
      </c>
    </row>
    <row r="457">
      <c r="A457" s="3" t="n"/>
      <c r="B457" s="4" t="n"/>
      <c r="C457" s="4" t="n"/>
      <c r="D457" s="4" t="n"/>
      <c r="E457" s="4" t="n"/>
      <c r="F457" s="4" t="n"/>
      <c r="G457" s="5" t="n"/>
      <c r="H457" s="5" t="n"/>
      <c r="I457" s="6" t="n"/>
      <c r="J457" s="6" t="n"/>
      <c r="K457" s="6" t="n"/>
      <c r="L457" s="6" t="n"/>
      <c r="M457" s="6" t="n"/>
      <c r="N457" s="6" t="n"/>
      <c r="O457" s="4" t="n"/>
      <c r="P457" s="6">
        <f>IF(COUNT(J457:N457)=0,"",SUM(J457:N457))</f>
        <v/>
      </c>
      <c r="Q457" s="6">
        <f>IF(OR(NOT(ISNUMBER(A457)),B457="",AND(C457&lt;&gt;"Özmal",C457&lt;&gt;"Tedarikçi"),NOT(ISNUMBER(I457)),AND(C457="Tedarikçi",NOT(ISNUMBER(N457))),P457=""),"",I457-P457)</f>
        <v/>
      </c>
      <c r="R457" s="5">
        <f>IF(COUNT(G457:H457)=0,"",SUM(G457:H457))</f>
        <v/>
      </c>
      <c r="S457" s="6">
        <f>IF(OR(Q457="",R457="",R457=0),"",I457/R457)</f>
        <v/>
      </c>
      <c r="T457" s="4">
        <f>IF(COUNTA(A457:O457)=0,"",IF(NOT(ISNUMBER(A457)),"Hesaba girmedi: tarih yok",IF(B457="","Hesaba girmedi: plaka yok",IF(AND(C457&lt;&gt;"Özmal",C457&lt;&gt;"Tedarikçi"),"Hesaba girmedi: mülkiyet seçilmedi",IF(NOT(ISNUMBER(I457)),"Hesaba girmedi: navlun yok",IF(AND(C457="Tedarikçi",NOT(ISNUMBER(N457))),"Hesaba girmedi: tedarikçiye ödenen yok",IF(P457="","Hesaba girmedi: gider yok",IF(AND(C457="Özmal",COUNTIF('Sabit giderler'!$A$2:$A$101,B457)=0),"Plaka Sabit giderler'de yok",IF(AND(C457="Tedarikçi",COUNTIF('Sabit giderler'!$A$2:$A$101,B457)&gt;0),"Plaka özmal listesinde, Tedarikçi seçilmiş",IF(AND(C457="Tedarikçi",COUNT(J457,L457)&gt;0),"Tedarikçi işinde yakıt ya da sürücü yazılı",IF(AND(C457="Özmal",ISNUMBER(N457)),"Özmal işte tedarikçiye ödenen yazılı",IF(R457="","Km yazılmadı",""))))))))))))</f>
        <v/>
      </c>
    </row>
    <row r="458">
      <c r="A458" s="3" t="n"/>
      <c r="B458" s="4" t="n"/>
      <c r="C458" s="4" t="n"/>
      <c r="D458" s="4" t="n"/>
      <c r="E458" s="4" t="n"/>
      <c r="F458" s="4" t="n"/>
      <c r="G458" s="5" t="n"/>
      <c r="H458" s="5" t="n"/>
      <c r="I458" s="6" t="n"/>
      <c r="J458" s="6" t="n"/>
      <c r="K458" s="6" t="n"/>
      <c r="L458" s="6" t="n"/>
      <c r="M458" s="6" t="n"/>
      <c r="N458" s="6" t="n"/>
      <c r="O458" s="4" t="n"/>
      <c r="P458" s="6">
        <f>IF(COUNT(J458:N458)=0,"",SUM(J458:N458))</f>
        <v/>
      </c>
      <c r="Q458" s="6">
        <f>IF(OR(NOT(ISNUMBER(A458)),B458="",AND(C458&lt;&gt;"Özmal",C458&lt;&gt;"Tedarikçi"),NOT(ISNUMBER(I458)),AND(C458="Tedarikçi",NOT(ISNUMBER(N458))),P458=""),"",I458-P458)</f>
        <v/>
      </c>
      <c r="R458" s="5">
        <f>IF(COUNT(G458:H458)=0,"",SUM(G458:H458))</f>
        <v/>
      </c>
      <c r="S458" s="6">
        <f>IF(OR(Q458="",R458="",R458=0),"",I458/R458)</f>
        <v/>
      </c>
      <c r="T458" s="4">
        <f>IF(COUNTA(A458:O458)=0,"",IF(NOT(ISNUMBER(A458)),"Hesaba girmedi: tarih yok",IF(B458="","Hesaba girmedi: plaka yok",IF(AND(C458&lt;&gt;"Özmal",C458&lt;&gt;"Tedarikçi"),"Hesaba girmedi: mülkiyet seçilmedi",IF(NOT(ISNUMBER(I458)),"Hesaba girmedi: navlun yok",IF(AND(C458="Tedarikçi",NOT(ISNUMBER(N458))),"Hesaba girmedi: tedarikçiye ödenen yok",IF(P458="","Hesaba girmedi: gider yok",IF(AND(C458="Özmal",COUNTIF('Sabit giderler'!$A$2:$A$101,B458)=0),"Plaka Sabit giderler'de yok",IF(AND(C458="Tedarikçi",COUNTIF('Sabit giderler'!$A$2:$A$101,B458)&gt;0),"Plaka özmal listesinde, Tedarikçi seçilmiş",IF(AND(C458="Tedarikçi",COUNT(J458,L458)&gt;0),"Tedarikçi işinde yakıt ya da sürücü yazılı",IF(AND(C458="Özmal",ISNUMBER(N458)),"Özmal işte tedarikçiye ödenen yazılı",IF(R458="","Km yazılmadı",""))))))))))))</f>
        <v/>
      </c>
    </row>
    <row r="459">
      <c r="A459" s="3" t="n"/>
      <c r="B459" s="4" t="n"/>
      <c r="C459" s="4" t="n"/>
      <c r="D459" s="4" t="n"/>
      <c r="E459" s="4" t="n"/>
      <c r="F459" s="4" t="n"/>
      <c r="G459" s="5" t="n"/>
      <c r="H459" s="5" t="n"/>
      <c r="I459" s="6" t="n"/>
      <c r="J459" s="6" t="n"/>
      <c r="K459" s="6" t="n"/>
      <c r="L459" s="6" t="n"/>
      <c r="M459" s="6" t="n"/>
      <c r="N459" s="6" t="n"/>
      <c r="O459" s="4" t="n"/>
      <c r="P459" s="6">
        <f>IF(COUNT(J459:N459)=0,"",SUM(J459:N459))</f>
        <v/>
      </c>
      <c r="Q459" s="6">
        <f>IF(OR(NOT(ISNUMBER(A459)),B459="",AND(C459&lt;&gt;"Özmal",C459&lt;&gt;"Tedarikçi"),NOT(ISNUMBER(I459)),AND(C459="Tedarikçi",NOT(ISNUMBER(N459))),P459=""),"",I459-P459)</f>
        <v/>
      </c>
      <c r="R459" s="5">
        <f>IF(COUNT(G459:H459)=0,"",SUM(G459:H459))</f>
        <v/>
      </c>
      <c r="S459" s="6">
        <f>IF(OR(Q459="",R459="",R459=0),"",I459/R459)</f>
        <v/>
      </c>
      <c r="T459" s="4">
        <f>IF(COUNTA(A459:O459)=0,"",IF(NOT(ISNUMBER(A459)),"Hesaba girmedi: tarih yok",IF(B459="","Hesaba girmedi: plaka yok",IF(AND(C459&lt;&gt;"Özmal",C459&lt;&gt;"Tedarikçi"),"Hesaba girmedi: mülkiyet seçilmedi",IF(NOT(ISNUMBER(I459)),"Hesaba girmedi: navlun yok",IF(AND(C459="Tedarikçi",NOT(ISNUMBER(N459))),"Hesaba girmedi: tedarikçiye ödenen yok",IF(P459="","Hesaba girmedi: gider yok",IF(AND(C459="Özmal",COUNTIF('Sabit giderler'!$A$2:$A$101,B459)=0),"Plaka Sabit giderler'de yok",IF(AND(C459="Tedarikçi",COUNTIF('Sabit giderler'!$A$2:$A$101,B459)&gt;0),"Plaka özmal listesinde, Tedarikçi seçilmiş",IF(AND(C459="Tedarikçi",COUNT(J459,L459)&gt;0),"Tedarikçi işinde yakıt ya da sürücü yazılı",IF(AND(C459="Özmal",ISNUMBER(N459)),"Özmal işte tedarikçiye ödenen yazılı",IF(R459="","Km yazılmadı",""))))))))))))</f>
        <v/>
      </c>
    </row>
    <row r="460">
      <c r="A460" s="3" t="n"/>
      <c r="B460" s="4" t="n"/>
      <c r="C460" s="4" t="n"/>
      <c r="D460" s="4" t="n"/>
      <c r="E460" s="4" t="n"/>
      <c r="F460" s="4" t="n"/>
      <c r="G460" s="5" t="n"/>
      <c r="H460" s="5" t="n"/>
      <c r="I460" s="6" t="n"/>
      <c r="J460" s="6" t="n"/>
      <c r="K460" s="6" t="n"/>
      <c r="L460" s="6" t="n"/>
      <c r="M460" s="6" t="n"/>
      <c r="N460" s="6" t="n"/>
      <c r="O460" s="4" t="n"/>
      <c r="P460" s="6">
        <f>IF(COUNT(J460:N460)=0,"",SUM(J460:N460))</f>
        <v/>
      </c>
      <c r="Q460" s="6">
        <f>IF(OR(NOT(ISNUMBER(A460)),B460="",AND(C460&lt;&gt;"Özmal",C460&lt;&gt;"Tedarikçi"),NOT(ISNUMBER(I460)),AND(C460="Tedarikçi",NOT(ISNUMBER(N460))),P460=""),"",I460-P460)</f>
        <v/>
      </c>
      <c r="R460" s="5">
        <f>IF(COUNT(G460:H460)=0,"",SUM(G460:H460))</f>
        <v/>
      </c>
      <c r="S460" s="6">
        <f>IF(OR(Q460="",R460="",R460=0),"",I460/R460)</f>
        <v/>
      </c>
      <c r="T460" s="4">
        <f>IF(COUNTA(A460:O460)=0,"",IF(NOT(ISNUMBER(A460)),"Hesaba girmedi: tarih yok",IF(B460="","Hesaba girmedi: plaka yok",IF(AND(C460&lt;&gt;"Özmal",C460&lt;&gt;"Tedarikçi"),"Hesaba girmedi: mülkiyet seçilmedi",IF(NOT(ISNUMBER(I460)),"Hesaba girmedi: navlun yok",IF(AND(C460="Tedarikçi",NOT(ISNUMBER(N460))),"Hesaba girmedi: tedarikçiye ödenen yok",IF(P460="","Hesaba girmedi: gider yok",IF(AND(C460="Özmal",COUNTIF('Sabit giderler'!$A$2:$A$101,B460)=0),"Plaka Sabit giderler'de yok",IF(AND(C460="Tedarikçi",COUNTIF('Sabit giderler'!$A$2:$A$101,B460)&gt;0),"Plaka özmal listesinde, Tedarikçi seçilmiş",IF(AND(C460="Tedarikçi",COUNT(J460,L460)&gt;0),"Tedarikçi işinde yakıt ya da sürücü yazılı",IF(AND(C460="Özmal",ISNUMBER(N460)),"Özmal işte tedarikçiye ödenen yazılı",IF(R460="","Km yazılmadı",""))))))))))))</f>
        <v/>
      </c>
    </row>
    <row r="461">
      <c r="A461" s="3" t="n"/>
      <c r="B461" s="4" t="n"/>
      <c r="C461" s="4" t="n"/>
      <c r="D461" s="4" t="n"/>
      <c r="E461" s="4" t="n"/>
      <c r="F461" s="4" t="n"/>
      <c r="G461" s="5" t="n"/>
      <c r="H461" s="5" t="n"/>
      <c r="I461" s="6" t="n"/>
      <c r="J461" s="6" t="n"/>
      <c r="K461" s="6" t="n"/>
      <c r="L461" s="6" t="n"/>
      <c r="M461" s="6" t="n"/>
      <c r="N461" s="6" t="n"/>
      <c r="O461" s="4" t="n"/>
      <c r="P461" s="6">
        <f>IF(COUNT(J461:N461)=0,"",SUM(J461:N461))</f>
        <v/>
      </c>
      <c r="Q461" s="6">
        <f>IF(OR(NOT(ISNUMBER(A461)),B461="",AND(C461&lt;&gt;"Özmal",C461&lt;&gt;"Tedarikçi"),NOT(ISNUMBER(I461)),AND(C461="Tedarikçi",NOT(ISNUMBER(N461))),P461=""),"",I461-P461)</f>
        <v/>
      </c>
      <c r="R461" s="5">
        <f>IF(COUNT(G461:H461)=0,"",SUM(G461:H461))</f>
        <v/>
      </c>
      <c r="S461" s="6">
        <f>IF(OR(Q461="",R461="",R461=0),"",I461/R461)</f>
        <v/>
      </c>
      <c r="T461" s="4">
        <f>IF(COUNTA(A461:O461)=0,"",IF(NOT(ISNUMBER(A461)),"Hesaba girmedi: tarih yok",IF(B461="","Hesaba girmedi: plaka yok",IF(AND(C461&lt;&gt;"Özmal",C461&lt;&gt;"Tedarikçi"),"Hesaba girmedi: mülkiyet seçilmedi",IF(NOT(ISNUMBER(I461)),"Hesaba girmedi: navlun yok",IF(AND(C461="Tedarikçi",NOT(ISNUMBER(N461))),"Hesaba girmedi: tedarikçiye ödenen yok",IF(P461="","Hesaba girmedi: gider yok",IF(AND(C461="Özmal",COUNTIF('Sabit giderler'!$A$2:$A$101,B461)=0),"Plaka Sabit giderler'de yok",IF(AND(C461="Tedarikçi",COUNTIF('Sabit giderler'!$A$2:$A$101,B461)&gt;0),"Plaka özmal listesinde, Tedarikçi seçilmiş",IF(AND(C461="Tedarikçi",COUNT(J461,L461)&gt;0),"Tedarikçi işinde yakıt ya da sürücü yazılı",IF(AND(C461="Özmal",ISNUMBER(N461)),"Özmal işte tedarikçiye ödenen yazılı",IF(R461="","Km yazılmadı",""))))))))))))</f>
        <v/>
      </c>
    </row>
    <row r="462">
      <c r="A462" s="3" t="n"/>
      <c r="B462" s="4" t="n"/>
      <c r="C462" s="4" t="n"/>
      <c r="D462" s="4" t="n"/>
      <c r="E462" s="4" t="n"/>
      <c r="F462" s="4" t="n"/>
      <c r="G462" s="5" t="n"/>
      <c r="H462" s="5" t="n"/>
      <c r="I462" s="6" t="n"/>
      <c r="J462" s="6" t="n"/>
      <c r="K462" s="6" t="n"/>
      <c r="L462" s="6" t="n"/>
      <c r="M462" s="6" t="n"/>
      <c r="N462" s="6" t="n"/>
      <c r="O462" s="4" t="n"/>
      <c r="P462" s="6">
        <f>IF(COUNT(J462:N462)=0,"",SUM(J462:N462))</f>
        <v/>
      </c>
      <c r="Q462" s="6">
        <f>IF(OR(NOT(ISNUMBER(A462)),B462="",AND(C462&lt;&gt;"Özmal",C462&lt;&gt;"Tedarikçi"),NOT(ISNUMBER(I462)),AND(C462="Tedarikçi",NOT(ISNUMBER(N462))),P462=""),"",I462-P462)</f>
        <v/>
      </c>
      <c r="R462" s="5">
        <f>IF(COUNT(G462:H462)=0,"",SUM(G462:H462))</f>
        <v/>
      </c>
      <c r="S462" s="6">
        <f>IF(OR(Q462="",R462="",R462=0),"",I462/R462)</f>
        <v/>
      </c>
      <c r="T462" s="4">
        <f>IF(COUNTA(A462:O462)=0,"",IF(NOT(ISNUMBER(A462)),"Hesaba girmedi: tarih yok",IF(B462="","Hesaba girmedi: plaka yok",IF(AND(C462&lt;&gt;"Özmal",C462&lt;&gt;"Tedarikçi"),"Hesaba girmedi: mülkiyet seçilmedi",IF(NOT(ISNUMBER(I462)),"Hesaba girmedi: navlun yok",IF(AND(C462="Tedarikçi",NOT(ISNUMBER(N462))),"Hesaba girmedi: tedarikçiye ödenen yok",IF(P462="","Hesaba girmedi: gider yok",IF(AND(C462="Özmal",COUNTIF('Sabit giderler'!$A$2:$A$101,B462)=0),"Plaka Sabit giderler'de yok",IF(AND(C462="Tedarikçi",COUNTIF('Sabit giderler'!$A$2:$A$101,B462)&gt;0),"Plaka özmal listesinde, Tedarikçi seçilmiş",IF(AND(C462="Tedarikçi",COUNT(J462,L462)&gt;0),"Tedarikçi işinde yakıt ya da sürücü yazılı",IF(AND(C462="Özmal",ISNUMBER(N462)),"Özmal işte tedarikçiye ödenen yazılı",IF(R462="","Km yazılmadı",""))))))))))))</f>
        <v/>
      </c>
    </row>
    <row r="463">
      <c r="A463" s="3" t="n"/>
      <c r="B463" s="4" t="n"/>
      <c r="C463" s="4" t="n"/>
      <c r="D463" s="4" t="n"/>
      <c r="E463" s="4" t="n"/>
      <c r="F463" s="4" t="n"/>
      <c r="G463" s="5" t="n"/>
      <c r="H463" s="5" t="n"/>
      <c r="I463" s="6" t="n"/>
      <c r="J463" s="6" t="n"/>
      <c r="K463" s="6" t="n"/>
      <c r="L463" s="6" t="n"/>
      <c r="M463" s="6" t="n"/>
      <c r="N463" s="6" t="n"/>
      <c r="O463" s="4" t="n"/>
      <c r="P463" s="6">
        <f>IF(COUNT(J463:N463)=0,"",SUM(J463:N463))</f>
        <v/>
      </c>
      <c r="Q463" s="6">
        <f>IF(OR(NOT(ISNUMBER(A463)),B463="",AND(C463&lt;&gt;"Özmal",C463&lt;&gt;"Tedarikçi"),NOT(ISNUMBER(I463)),AND(C463="Tedarikçi",NOT(ISNUMBER(N463))),P463=""),"",I463-P463)</f>
        <v/>
      </c>
      <c r="R463" s="5">
        <f>IF(COUNT(G463:H463)=0,"",SUM(G463:H463))</f>
        <v/>
      </c>
      <c r="S463" s="6">
        <f>IF(OR(Q463="",R463="",R463=0),"",I463/R463)</f>
        <v/>
      </c>
      <c r="T463" s="4">
        <f>IF(COUNTA(A463:O463)=0,"",IF(NOT(ISNUMBER(A463)),"Hesaba girmedi: tarih yok",IF(B463="","Hesaba girmedi: plaka yok",IF(AND(C463&lt;&gt;"Özmal",C463&lt;&gt;"Tedarikçi"),"Hesaba girmedi: mülkiyet seçilmedi",IF(NOT(ISNUMBER(I463)),"Hesaba girmedi: navlun yok",IF(AND(C463="Tedarikçi",NOT(ISNUMBER(N463))),"Hesaba girmedi: tedarikçiye ödenen yok",IF(P463="","Hesaba girmedi: gider yok",IF(AND(C463="Özmal",COUNTIF('Sabit giderler'!$A$2:$A$101,B463)=0),"Plaka Sabit giderler'de yok",IF(AND(C463="Tedarikçi",COUNTIF('Sabit giderler'!$A$2:$A$101,B463)&gt;0),"Plaka özmal listesinde, Tedarikçi seçilmiş",IF(AND(C463="Tedarikçi",COUNT(J463,L463)&gt;0),"Tedarikçi işinde yakıt ya da sürücü yazılı",IF(AND(C463="Özmal",ISNUMBER(N463)),"Özmal işte tedarikçiye ödenen yazılı",IF(R463="","Km yazılmadı",""))))))))))))</f>
        <v/>
      </c>
    </row>
    <row r="464">
      <c r="A464" s="3" t="n"/>
      <c r="B464" s="4" t="n"/>
      <c r="C464" s="4" t="n"/>
      <c r="D464" s="4" t="n"/>
      <c r="E464" s="4" t="n"/>
      <c r="F464" s="4" t="n"/>
      <c r="G464" s="5" t="n"/>
      <c r="H464" s="5" t="n"/>
      <c r="I464" s="6" t="n"/>
      <c r="J464" s="6" t="n"/>
      <c r="K464" s="6" t="n"/>
      <c r="L464" s="6" t="n"/>
      <c r="M464" s="6" t="n"/>
      <c r="N464" s="6" t="n"/>
      <c r="O464" s="4" t="n"/>
      <c r="P464" s="6">
        <f>IF(COUNT(J464:N464)=0,"",SUM(J464:N464))</f>
        <v/>
      </c>
      <c r="Q464" s="6">
        <f>IF(OR(NOT(ISNUMBER(A464)),B464="",AND(C464&lt;&gt;"Özmal",C464&lt;&gt;"Tedarikçi"),NOT(ISNUMBER(I464)),AND(C464="Tedarikçi",NOT(ISNUMBER(N464))),P464=""),"",I464-P464)</f>
        <v/>
      </c>
      <c r="R464" s="5">
        <f>IF(COUNT(G464:H464)=0,"",SUM(G464:H464))</f>
        <v/>
      </c>
      <c r="S464" s="6">
        <f>IF(OR(Q464="",R464="",R464=0),"",I464/R464)</f>
        <v/>
      </c>
      <c r="T464" s="4">
        <f>IF(COUNTA(A464:O464)=0,"",IF(NOT(ISNUMBER(A464)),"Hesaba girmedi: tarih yok",IF(B464="","Hesaba girmedi: plaka yok",IF(AND(C464&lt;&gt;"Özmal",C464&lt;&gt;"Tedarikçi"),"Hesaba girmedi: mülkiyet seçilmedi",IF(NOT(ISNUMBER(I464)),"Hesaba girmedi: navlun yok",IF(AND(C464="Tedarikçi",NOT(ISNUMBER(N464))),"Hesaba girmedi: tedarikçiye ödenen yok",IF(P464="","Hesaba girmedi: gider yok",IF(AND(C464="Özmal",COUNTIF('Sabit giderler'!$A$2:$A$101,B464)=0),"Plaka Sabit giderler'de yok",IF(AND(C464="Tedarikçi",COUNTIF('Sabit giderler'!$A$2:$A$101,B464)&gt;0),"Plaka özmal listesinde, Tedarikçi seçilmiş",IF(AND(C464="Tedarikçi",COUNT(J464,L464)&gt;0),"Tedarikçi işinde yakıt ya da sürücü yazılı",IF(AND(C464="Özmal",ISNUMBER(N464)),"Özmal işte tedarikçiye ödenen yazılı",IF(R464="","Km yazılmadı",""))))))))))))</f>
        <v/>
      </c>
    </row>
    <row r="465">
      <c r="A465" s="3" t="n"/>
      <c r="B465" s="4" t="n"/>
      <c r="C465" s="4" t="n"/>
      <c r="D465" s="4" t="n"/>
      <c r="E465" s="4" t="n"/>
      <c r="F465" s="4" t="n"/>
      <c r="G465" s="5" t="n"/>
      <c r="H465" s="5" t="n"/>
      <c r="I465" s="6" t="n"/>
      <c r="J465" s="6" t="n"/>
      <c r="K465" s="6" t="n"/>
      <c r="L465" s="6" t="n"/>
      <c r="M465" s="6" t="n"/>
      <c r="N465" s="6" t="n"/>
      <c r="O465" s="4" t="n"/>
      <c r="P465" s="6">
        <f>IF(COUNT(J465:N465)=0,"",SUM(J465:N465))</f>
        <v/>
      </c>
      <c r="Q465" s="6">
        <f>IF(OR(NOT(ISNUMBER(A465)),B465="",AND(C465&lt;&gt;"Özmal",C465&lt;&gt;"Tedarikçi"),NOT(ISNUMBER(I465)),AND(C465="Tedarikçi",NOT(ISNUMBER(N465))),P465=""),"",I465-P465)</f>
        <v/>
      </c>
      <c r="R465" s="5">
        <f>IF(COUNT(G465:H465)=0,"",SUM(G465:H465))</f>
        <v/>
      </c>
      <c r="S465" s="6">
        <f>IF(OR(Q465="",R465="",R465=0),"",I465/R465)</f>
        <v/>
      </c>
      <c r="T465" s="4">
        <f>IF(COUNTA(A465:O465)=0,"",IF(NOT(ISNUMBER(A465)),"Hesaba girmedi: tarih yok",IF(B465="","Hesaba girmedi: plaka yok",IF(AND(C465&lt;&gt;"Özmal",C465&lt;&gt;"Tedarikçi"),"Hesaba girmedi: mülkiyet seçilmedi",IF(NOT(ISNUMBER(I465)),"Hesaba girmedi: navlun yok",IF(AND(C465="Tedarikçi",NOT(ISNUMBER(N465))),"Hesaba girmedi: tedarikçiye ödenen yok",IF(P465="","Hesaba girmedi: gider yok",IF(AND(C465="Özmal",COUNTIF('Sabit giderler'!$A$2:$A$101,B465)=0),"Plaka Sabit giderler'de yok",IF(AND(C465="Tedarikçi",COUNTIF('Sabit giderler'!$A$2:$A$101,B465)&gt;0),"Plaka özmal listesinde, Tedarikçi seçilmiş",IF(AND(C465="Tedarikçi",COUNT(J465,L465)&gt;0),"Tedarikçi işinde yakıt ya da sürücü yazılı",IF(AND(C465="Özmal",ISNUMBER(N465)),"Özmal işte tedarikçiye ödenen yazılı",IF(R465="","Km yazılmadı",""))))))))))))</f>
        <v/>
      </c>
    </row>
    <row r="466">
      <c r="A466" s="3" t="n"/>
      <c r="B466" s="4" t="n"/>
      <c r="C466" s="4" t="n"/>
      <c r="D466" s="4" t="n"/>
      <c r="E466" s="4" t="n"/>
      <c r="F466" s="4" t="n"/>
      <c r="G466" s="5" t="n"/>
      <c r="H466" s="5" t="n"/>
      <c r="I466" s="6" t="n"/>
      <c r="J466" s="6" t="n"/>
      <c r="K466" s="6" t="n"/>
      <c r="L466" s="6" t="n"/>
      <c r="M466" s="6" t="n"/>
      <c r="N466" s="6" t="n"/>
      <c r="O466" s="4" t="n"/>
      <c r="P466" s="6">
        <f>IF(COUNT(J466:N466)=0,"",SUM(J466:N466))</f>
        <v/>
      </c>
      <c r="Q466" s="6">
        <f>IF(OR(NOT(ISNUMBER(A466)),B466="",AND(C466&lt;&gt;"Özmal",C466&lt;&gt;"Tedarikçi"),NOT(ISNUMBER(I466)),AND(C466="Tedarikçi",NOT(ISNUMBER(N466))),P466=""),"",I466-P466)</f>
        <v/>
      </c>
      <c r="R466" s="5">
        <f>IF(COUNT(G466:H466)=0,"",SUM(G466:H466))</f>
        <v/>
      </c>
      <c r="S466" s="6">
        <f>IF(OR(Q466="",R466="",R466=0),"",I466/R466)</f>
        <v/>
      </c>
      <c r="T466" s="4">
        <f>IF(COUNTA(A466:O466)=0,"",IF(NOT(ISNUMBER(A466)),"Hesaba girmedi: tarih yok",IF(B466="","Hesaba girmedi: plaka yok",IF(AND(C466&lt;&gt;"Özmal",C466&lt;&gt;"Tedarikçi"),"Hesaba girmedi: mülkiyet seçilmedi",IF(NOT(ISNUMBER(I466)),"Hesaba girmedi: navlun yok",IF(AND(C466="Tedarikçi",NOT(ISNUMBER(N466))),"Hesaba girmedi: tedarikçiye ödenen yok",IF(P466="","Hesaba girmedi: gider yok",IF(AND(C466="Özmal",COUNTIF('Sabit giderler'!$A$2:$A$101,B466)=0),"Plaka Sabit giderler'de yok",IF(AND(C466="Tedarikçi",COUNTIF('Sabit giderler'!$A$2:$A$101,B466)&gt;0),"Plaka özmal listesinde, Tedarikçi seçilmiş",IF(AND(C466="Tedarikçi",COUNT(J466,L466)&gt;0),"Tedarikçi işinde yakıt ya da sürücü yazılı",IF(AND(C466="Özmal",ISNUMBER(N466)),"Özmal işte tedarikçiye ödenen yazılı",IF(R466="","Km yazılmadı",""))))))))))))</f>
        <v/>
      </c>
    </row>
    <row r="467">
      <c r="A467" s="3" t="n"/>
      <c r="B467" s="4" t="n"/>
      <c r="C467" s="4" t="n"/>
      <c r="D467" s="4" t="n"/>
      <c r="E467" s="4" t="n"/>
      <c r="F467" s="4" t="n"/>
      <c r="G467" s="5" t="n"/>
      <c r="H467" s="5" t="n"/>
      <c r="I467" s="6" t="n"/>
      <c r="J467" s="6" t="n"/>
      <c r="K467" s="6" t="n"/>
      <c r="L467" s="6" t="n"/>
      <c r="M467" s="6" t="n"/>
      <c r="N467" s="6" t="n"/>
      <c r="O467" s="4" t="n"/>
      <c r="P467" s="6">
        <f>IF(COUNT(J467:N467)=0,"",SUM(J467:N467))</f>
        <v/>
      </c>
      <c r="Q467" s="6">
        <f>IF(OR(NOT(ISNUMBER(A467)),B467="",AND(C467&lt;&gt;"Özmal",C467&lt;&gt;"Tedarikçi"),NOT(ISNUMBER(I467)),AND(C467="Tedarikçi",NOT(ISNUMBER(N467))),P467=""),"",I467-P467)</f>
        <v/>
      </c>
      <c r="R467" s="5">
        <f>IF(COUNT(G467:H467)=0,"",SUM(G467:H467))</f>
        <v/>
      </c>
      <c r="S467" s="6">
        <f>IF(OR(Q467="",R467="",R467=0),"",I467/R467)</f>
        <v/>
      </c>
      <c r="T467" s="4">
        <f>IF(COUNTA(A467:O467)=0,"",IF(NOT(ISNUMBER(A467)),"Hesaba girmedi: tarih yok",IF(B467="","Hesaba girmedi: plaka yok",IF(AND(C467&lt;&gt;"Özmal",C467&lt;&gt;"Tedarikçi"),"Hesaba girmedi: mülkiyet seçilmedi",IF(NOT(ISNUMBER(I467)),"Hesaba girmedi: navlun yok",IF(AND(C467="Tedarikçi",NOT(ISNUMBER(N467))),"Hesaba girmedi: tedarikçiye ödenen yok",IF(P467="","Hesaba girmedi: gider yok",IF(AND(C467="Özmal",COUNTIF('Sabit giderler'!$A$2:$A$101,B467)=0),"Plaka Sabit giderler'de yok",IF(AND(C467="Tedarikçi",COUNTIF('Sabit giderler'!$A$2:$A$101,B467)&gt;0),"Plaka özmal listesinde, Tedarikçi seçilmiş",IF(AND(C467="Tedarikçi",COUNT(J467,L467)&gt;0),"Tedarikçi işinde yakıt ya da sürücü yazılı",IF(AND(C467="Özmal",ISNUMBER(N467)),"Özmal işte tedarikçiye ödenen yazılı",IF(R467="","Km yazılmadı",""))))))))))))</f>
        <v/>
      </c>
    </row>
    <row r="468">
      <c r="A468" s="3" t="n"/>
      <c r="B468" s="4" t="n"/>
      <c r="C468" s="4" t="n"/>
      <c r="D468" s="4" t="n"/>
      <c r="E468" s="4" t="n"/>
      <c r="F468" s="4" t="n"/>
      <c r="G468" s="5" t="n"/>
      <c r="H468" s="5" t="n"/>
      <c r="I468" s="6" t="n"/>
      <c r="J468" s="6" t="n"/>
      <c r="K468" s="6" t="n"/>
      <c r="L468" s="6" t="n"/>
      <c r="M468" s="6" t="n"/>
      <c r="N468" s="6" t="n"/>
      <c r="O468" s="4" t="n"/>
      <c r="P468" s="6">
        <f>IF(COUNT(J468:N468)=0,"",SUM(J468:N468))</f>
        <v/>
      </c>
      <c r="Q468" s="6">
        <f>IF(OR(NOT(ISNUMBER(A468)),B468="",AND(C468&lt;&gt;"Özmal",C468&lt;&gt;"Tedarikçi"),NOT(ISNUMBER(I468)),AND(C468="Tedarikçi",NOT(ISNUMBER(N468))),P468=""),"",I468-P468)</f>
        <v/>
      </c>
      <c r="R468" s="5">
        <f>IF(COUNT(G468:H468)=0,"",SUM(G468:H468))</f>
        <v/>
      </c>
      <c r="S468" s="6">
        <f>IF(OR(Q468="",R468="",R468=0),"",I468/R468)</f>
        <v/>
      </c>
      <c r="T468" s="4">
        <f>IF(COUNTA(A468:O468)=0,"",IF(NOT(ISNUMBER(A468)),"Hesaba girmedi: tarih yok",IF(B468="","Hesaba girmedi: plaka yok",IF(AND(C468&lt;&gt;"Özmal",C468&lt;&gt;"Tedarikçi"),"Hesaba girmedi: mülkiyet seçilmedi",IF(NOT(ISNUMBER(I468)),"Hesaba girmedi: navlun yok",IF(AND(C468="Tedarikçi",NOT(ISNUMBER(N468))),"Hesaba girmedi: tedarikçiye ödenen yok",IF(P468="","Hesaba girmedi: gider yok",IF(AND(C468="Özmal",COUNTIF('Sabit giderler'!$A$2:$A$101,B468)=0),"Plaka Sabit giderler'de yok",IF(AND(C468="Tedarikçi",COUNTIF('Sabit giderler'!$A$2:$A$101,B468)&gt;0),"Plaka özmal listesinde, Tedarikçi seçilmiş",IF(AND(C468="Tedarikçi",COUNT(J468,L468)&gt;0),"Tedarikçi işinde yakıt ya da sürücü yazılı",IF(AND(C468="Özmal",ISNUMBER(N468)),"Özmal işte tedarikçiye ödenen yazılı",IF(R468="","Km yazılmadı",""))))))))))))</f>
        <v/>
      </c>
    </row>
    <row r="469">
      <c r="A469" s="3" t="n"/>
      <c r="B469" s="4" t="n"/>
      <c r="C469" s="4" t="n"/>
      <c r="D469" s="4" t="n"/>
      <c r="E469" s="4" t="n"/>
      <c r="F469" s="4" t="n"/>
      <c r="G469" s="5" t="n"/>
      <c r="H469" s="5" t="n"/>
      <c r="I469" s="6" t="n"/>
      <c r="J469" s="6" t="n"/>
      <c r="K469" s="6" t="n"/>
      <c r="L469" s="6" t="n"/>
      <c r="M469" s="6" t="n"/>
      <c r="N469" s="6" t="n"/>
      <c r="O469" s="4" t="n"/>
      <c r="P469" s="6">
        <f>IF(COUNT(J469:N469)=0,"",SUM(J469:N469))</f>
        <v/>
      </c>
      <c r="Q469" s="6">
        <f>IF(OR(NOT(ISNUMBER(A469)),B469="",AND(C469&lt;&gt;"Özmal",C469&lt;&gt;"Tedarikçi"),NOT(ISNUMBER(I469)),AND(C469="Tedarikçi",NOT(ISNUMBER(N469))),P469=""),"",I469-P469)</f>
        <v/>
      </c>
      <c r="R469" s="5">
        <f>IF(COUNT(G469:H469)=0,"",SUM(G469:H469))</f>
        <v/>
      </c>
      <c r="S469" s="6">
        <f>IF(OR(Q469="",R469="",R469=0),"",I469/R469)</f>
        <v/>
      </c>
      <c r="T469" s="4">
        <f>IF(COUNTA(A469:O469)=0,"",IF(NOT(ISNUMBER(A469)),"Hesaba girmedi: tarih yok",IF(B469="","Hesaba girmedi: plaka yok",IF(AND(C469&lt;&gt;"Özmal",C469&lt;&gt;"Tedarikçi"),"Hesaba girmedi: mülkiyet seçilmedi",IF(NOT(ISNUMBER(I469)),"Hesaba girmedi: navlun yok",IF(AND(C469="Tedarikçi",NOT(ISNUMBER(N469))),"Hesaba girmedi: tedarikçiye ödenen yok",IF(P469="","Hesaba girmedi: gider yok",IF(AND(C469="Özmal",COUNTIF('Sabit giderler'!$A$2:$A$101,B469)=0),"Plaka Sabit giderler'de yok",IF(AND(C469="Tedarikçi",COUNTIF('Sabit giderler'!$A$2:$A$101,B469)&gt;0),"Plaka özmal listesinde, Tedarikçi seçilmiş",IF(AND(C469="Tedarikçi",COUNT(J469,L469)&gt;0),"Tedarikçi işinde yakıt ya da sürücü yazılı",IF(AND(C469="Özmal",ISNUMBER(N469)),"Özmal işte tedarikçiye ödenen yazılı",IF(R469="","Km yazılmadı",""))))))))))))</f>
        <v/>
      </c>
    </row>
    <row r="470">
      <c r="A470" s="3" t="n"/>
      <c r="B470" s="4" t="n"/>
      <c r="C470" s="4" t="n"/>
      <c r="D470" s="4" t="n"/>
      <c r="E470" s="4" t="n"/>
      <c r="F470" s="4" t="n"/>
      <c r="G470" s="5" t="n"/>
      <c r="H470" s="5" t="n"/>
      <c r="I470" s="6" t="n"/>
      <c r="J470" s="6" t="n"/>
      <c r="K470" s="6" t="n"/>
      <c r="L470" s="6" t="n"/>
      <c r="M470" s="6" t="n"/>
      <c r="N470" s="6" t="n"/>
      <c r="O470" s="4" t="n"/>
      <c r="P470" s="6">
        <f>IF(COUNT(J470:N470)=0,"",SUM(J470:N470))</f>
        <v/>
      </c>
      <c r="Q470" s="6">
        <f>IF(OR(NOT(ISNUMBER(A470)),B470="",AND(C470&lt;&gt;"Özmal",C470&lt;&gt;"Tedarikçi"),NOT(ISNUMBER(I470)),AND(C470="Tedarikçi",NOT(ISNUMBER(N470))),P470=""),"",I470-P470)</f>
        <v/>
      </c>
      <c r="R470" s="5">
        <f>IF(COUNT(G470:H470)=0,"",SUM(G470:H470))</f>
        <v/>
      </c>
      <c r="S470" s="6">
        <f>IF(OR(Q470="",R470="",R470=0),"",I470/R470)</f>
        <v/>
      </c>
      <c r="T470" s="4">
        <f>IF(COUNTA(A470:O470)=0,"",IF(NOT(ISNUMBER(A470)),"Hesaba girmedi: tarih yok",IF(B470="","Hesaba girmedi: plaka yok",IF(AND(C470&lt;&gt;"Özmal",C470&lt;&gt;"Tedarikçi"),"Hesaba girmedi: mülkiyet seçilmedi",IF(NOT(ISNUMBER(I470)),"Hesaba girmedi: navlun yok",IF(AND(C470="Tedarikçi",NOT(ISNUMBER(N470))),"Hesaba girmedi: tedarikçiye ödenen yok",IF(P470="","Hesaba girmedi: gider yok",IF(AND(C470="Özmal",COUNTIF('Sabit giderler'!$A$2:$A$101,B470)=0),"Plaka Sabit giderler'de yok",IF(AND(C470="Tedarikçi",COUNTIF('Sabit giderler'!$A$2:$A$101,B470)&gt;0),"Plaka özmal listesinde, Tedarikçi seçilmiş",IF(AND(C470="Tedarikçi",COUNT(J470,L470)&gt;0),"Tedarikçi işinde yakıt ya da sürücü yazılı",IF(AND(C470="Özmal",ISNUMBER(N470)),"Özmal işte tedarikçiye ödenen yazılı",IF(R470="","Km yazılmadı",""))))))))))))</f>
        <v/>
      </c>
    </row>
    <row r="471">
      <c r="A471" s="3" t="n"/>
      <c r="B471" s="4" t="n"/>
      <c r="C471" s="4" t="n"/>
      <c r="D471" s="4" t="n"/>
      <c r="E471" s="4" t="n"/>
      <c r="F471" s="4" t="n"/>
      <c r="G471" s="5" t="n"/>
      <c r="H471" s="5" t="n"/>
      <c r="I471" s="6" t="n"/>
      <c r="J471" s="6" t="n"/>
      <c r="K471" s="6" t="n"/>
      <c r="L471" s="6" t="n"/>
      <c r="M471" s="6" t="n"/>
      <c r="N471" s="6" t="n"/>
      <c r="O471" s="4" t="n"/>
      <c r="P471" s="6">
        <f>IF(COUNT(J471:N471)=0,"",SUM(J471:N471))</f>
        <v/>
      </c>
      <c r="Q471" s="6">
        <f>IF(OR(NOT(ISNUMBER(A471)),B471="",AND(C471&lt;&gt;"Özmal",C471&lt;&gt;"Tedarikçi"),NOT(ISNUMBER(I471)),AND(C471="Tedarikçi",NOT(ISNUMBER(N471))),P471=""),"",I471-P471)</f>
        <v/>
      </c>
      <c r="R471" s="5">
        <f>IF(COUNT(G471:H471)=0,"",SUM(G471:H471))</f>
        <v/>
      </c>
      <c r="S471" s="6">
        <f>IF(OR(Q471="",R471="",R471=0),"",I471/R471)</f>
        <v/>
      </c>
      <c r="T471" s="4">
        <f>IF(COUNTA(A471:O471)=0,"",IF(NOT(ISNUMBER(A471)),"Hesaba girmedi: tarih yok",IF(B471="","Hesaba girmedi: plaka yok",IF(AND(C471&lt;&gt;"Özmal",C471&lt;&gt;"Tedarikçi"),"Hesaba girmedi: mülkiyet seçilmedi",IF(NOT(ISNUMBER(I471)),"Hesaba girmedi: navlun yok",IF(AND(C471="Tedarikçi",NOT(ISNUMBER(N471))),"Hesaba girmedi: tedarikçiye ödenen yok",IF(P471="","Hesaba girmedi: gider yok",IF(AND(C471="Özmal",COUNTIF('Sabit giderler'!$A$2:$A$101,B471)=0),"Plaka Sabit giderler'de yok",IF(AND(C471="Tedarikçi",COUNTIF('Sabit giderler'!$A$2:$A$101,B471)&gt;0),"Plaka özmal listesinde, Tedarikçi seçilmiş",IF(AND(C471="Tedarikçi",COUNT(J471,L471)&gt;0),"Tedarikçi işinde yakıt ya da sürücü yazılı",IF(AND(C471="Özmal",ISNUMBER(N471)),"Özmal işte tedarikçiye ödenen yazılı",IF(R471="","Km yazılmadı",""))))))))))))</f>
        <v/>
      </c>
    </row>
    <row r="472">
      <c r="A472" s="3" t="n"/>
      <c r="B472" s="4" t="n"/>
      <c r="C472" s="4" t="n"/>
      <c r="D472" s="4" t="n"/>
      <c r="E472" s="4" t="n"/>
      <c r="F472" s="4" t="n"/>
      <c r="G472" s="5" t="n"/>
      <c r="H472" s="5" t="n"/>
      <c r="I472" s="6" t="n"/>
      <c r="J472" s="6" t="n"/>
      <c r="K472" s="6" t="n"/>
      <c r="L472" s="6" t="n"/>
      <c r="M472" s="6" t="n"/>
      <c r="N472" s="6" t="n"/>
      <c r="O472" s="4" t="n"/>
      <c r="P472" s="6">
        <f>IF(COUNT(J472:N472)=0,"",SUM(J472:N472))</f>
        <v/>
      </c>
      <c r="Q472" s="6">
        <f>IF(OR(NOT(ISNUMBER(A472)),B472="",AND(C472&lt;&gt;"Özmal",C472&lt;&gt;"Tedarikçi"),NOT(ISNUMBER(I472)),AND(C472="Tedarikçi",NOT(ISNUMBER(N472))),P472=""),"",I472-P472)</f>
        <v/>
      </c>
      <c r="R472" s="5">
        <f>IF(COUNT(G472:H472)=0,"",SUM(G472:H472))</f>
        <v/>
      </c>
      <c r="S472" s="6">
        <f>IF(OR(Q472="",R472="",R472=0),"",I472/R472)</f>
        <v/>
      </c>
      <c r="T472" s="4">
        <f>IF(COUNTA(A472:O472)=0,"",IF(NOT(ISNUMBER(A472)),"Hesaba girmedi: tarih yok",IF(B472="","Hesaba girmedi: plaka yok",IF(AND(C472&lt;&gt;"Özmal",C472&lt;&gt;"Tedarikçi"),"Hesaba girmedi: mülkiyet seçilmedi",IF(NOT(ISNUMBER(I472)),"Hesaba girmedi: navlun yok",IF(AND(C472="Tedarikçi",NOT(ISNUMBER(N472))),"Hesaba girmedi: tedarikçiye ödenen yok",IF(P472="","Hesaba girmedi: gider yok",IF(AND(C472="Özmal",COUNTIF('Sabit giderler'!$A$2:$A$101,B472)=0),"Plaka Sabit giderler'de yok",IF(AND(C472="Tedarikçi",COUNTIF('Sabit giderler'!$A$2:$A$101,B472)&gt;0),"Plaka özmal listesinde, Tedarikçi seçilmiş",IF(AND(C472="Tedarikçi",COUNT(J472,L472)&gt;0),"Tedarikçi işinde yakıt ya da sürücü yazılı",IF(AND(C472="Özmal",ISNUMBER(N472)),"Özmal işte tedarikçiye ödenen yazılı",IF(R472="","Km yazılmadı",""))))))))))))</f>
        <v/>
      </c>
    </row>
    <row r="473">
      <c r="A473" s="3" t="n"/>
      <c r="B473" s="4" t="n"/>
      <c r="C473" s="4" t="n"/>
      <c r="D473" s="4" t="n"/>
      <c r="E473" s="4" t="n"/>
      <c r="F473" s="4" t="n"/>
      <c r="G473" s="5" t="n"/>
      <c r="H473" s="5" t="n"/>
      <c r="I473" s="6" t="n"/>
      <c r="J473" s="6" t="n"/>
      <c r="K473" s="6" t="n"/>
      <c r="L473" s="6" t="n"/>
      <c r="M473" s="6" t="n"/>
      <c r="N473" s="6" t="n"/>
      <c r="O473" s="4" t="n"/>
      <c r="P473" s="6">
        <f>IF(COUNT(J473:N473)=0,"",SUM(J473:N473))</f>
        <v/>
      </c>
      <c r="Q473" s="6">
        <f>IF(OR(NOT(ISNUMBER(A473)),B473="",AND(C473&lt;&gt;"Özmal",C473&lt;&gt;"Tedarikçi"),NOT(ISNUMBER(I473)),AND(C473="Tedarikçi",NOT(ISNUMBER(N473))),P473=""),"",I473-P473)</f>
        <v/>
      </c>
      <c r="R473" s="5">
        <f>IF(COUNT(G473:H473)=0,"",SUM(G473:H473))</f>
        <v/>
      </c>
      <c r="S473" s="6">
        <f>IF(OR(Q473="",R473="",R473=0),"",I473/R473)</f>
        <v/>
      </c>
      <c r="T473" s="4">
        <f>IF(COUNTA(A473:O473)=0,"",IF(NOT(ISNUMBER(A473)),"Hesaba girmedi: tarih yok",IF(B473="","Hesaba girmedi: plaka yok",IF(AND(C473&lt;&gt;"Özmal",C473&lt;&gt;"Tedarikçi"),"Hesaba girmedi: mülkiyet seçilmedi",IF(NOT(ISNUMBER(I473)),"Hesaba girmedi: navlun yok",IF(AND(C473="Tedarikçi",NOT(ISNUMBER(N473))),"Hesaba girmedi: tedarikçiye ödenen yok",IF(P473="","Hesaba girmedi: gider yok",IF(AND(C473="Özmal",COUNTIF('Sabit giderler'!$A$2:$A$101,B473)=0),"Plaka Sabit giderler'de yok",IF(AND(C473="Tedarikçi",COUNTIF('Sabit giderler'!$A$2:$A$101,B473)&gt;0),"Plaka özmal listesinde, Tedarikçi seçilmiş",IF(AND(C473="Tedarikçi",COUNT(J473,L473)&gt;0),"Tedarikçi işinde yakıt ya da sürücü yazılı",IF(AND(C473="Özmal",ISNUMBER(N473)),"Özmal işte tedarikçiye ödenen yazılı",IF(R473="","Km yazılmadı",""))))))))))))</f>
        <v/>
      </c>
    </row>
    <row r="474">
      <c r="A474" s="3" t="n"/>
      <c r="B474" s="4" t="n"/>
      <c r="C474" s="4" t="n"/>
      <c r="D474" s="4" t="n"/>
      <c r="E474" s="4" t="n"/>
      <c r="F474" s="4" t="n"/>
      <c r="G474" s="5" t="n"/>
      <c r="H474" s="5" t="n"/>
      <c r="I474" s="6" t="n"/>
      <c r="J474" s="6" t="n"/>
      <c r="K474" s="6" t="n"/>
      <c r="L474" s="6" t="n"/>
      <c r="M474" s="6" t="n"/>
      <c r="N474" s="6" t="n"/>
      <c r="O474" s="4" t="n"/>
      <c r="P474" s="6">
        <f>IF(COUNT(J474:N474)=0,"",SUM(J474:N474))</f>
        <v/>
      </c>
      <c r="Q474" s="6">
        <f>IF(OR(NOT(ISNUMBER(A474)),B474="",AND(C474&lt;&gt;"Özmal",C474&lt;&gt;"Tedarikçi"),NOT(ISNUMBER(I474)),AND(C474="Tedarikçi",NOT(ISNUMBER(N474))),P474=""),"",I474-P474)</f>
        <v/>
      </c>
      <c r="R474" s="5">
        <f>IF(COUNT(G474:H474)=0,"",SUM(G474:H474))</f>
        <v/>
      </c>
      <c r="S474" s="6">
        <f>IF(OR(Q474="",R474="",R474=0),"",I474/R474)</f>
        <v/>
      </c>
      <c r="T474" s="4">
        <f>IF(COUNTA(A474:O474)=0,"",IF(NOT(ISNUMBER(A474)),"Hesaba girmedi: tarih yok",IF(B474="","Hesaba girmedi: plaka yok",IF(AND(C474&lt;&gt;"Özmal",C474&lt;&gt;"Tedarikçi"),"Hesaba girmedi: mülkiyet seçilmedi",IF(NOT(ISNUMBER(I474)),"Hesaba girmedi: navlun yok",IF(AND(C474="Tedarikçi",NOT(ISNUMBER(N474))),"Hesaba girmedi: tedarikçiye ödenen yok",IF(P474="","Hesaba girmedi: gider yok",IF(AND(C474="Özmal",COUNTIF('Sabit giderler'!$A$2:$A$101,B474)=0),"Plaka Sabit giderler'de yok",IF(AND(C474="Tedarikçi",COUNTIF('Sabit giderler'!$A$2:$A$101,B474)&gt;0),"Plaka özmal listesinde, Tedarikçi seçilmiş",IF(AND(C474="Tedarikçi",COUNT(J474,L474)&gt;0),"Tedarikçi işinde yakıt ya da sürücü yazılı",IF(AND(C474="Özmal",ISNUMBER(N474)),"Özmal işte tedarikçiye ödenen yazılı",IF(R474="","Km yazılmadı",""))))))))))))</f>
        <v/>
      </c>
    </row>
    <row r="475">
      <c r="A475" s="3" t="n"/>
      <c r="B475" s="4" t="n"/>
      <c r="C475" s="4" t="n"/>
      <c r="D475" s="4" t="n"/>
      <c r="E475" s="4" t="n"/>
      <c r="F475" s="4" t="n"/>
      <c r="G475" s="5" t="n"/>
      <c r="H475" s="5" t="n"/>
      <c r="I475" s="6" t="n"/>
      <c r="J475" s="6" t="n"/>
      <c r="K475" s="6" t="n"/>
      <c r="L475" s="6" t="n"/>
      <c r="M475" s="6" t="n"/>
      <c r="N475" s="6" t="n"/>
      <c r="O475" s="4" t="n"/>
      <c r="P475" s="6">
        <f>IF(COUNT(J475:N475)=0,"",SUM(J475:N475))</f>
        <v/>
      </c>
      <c r="Q475" s="6">
        <f>IF(OR(NOT(ISNUMBER(A475)),B475="",AND(C475&lt;&gt;"Özmal",C475&lt;&gt;"Tedarikçi"),NOT(ISNUMBER(I475)),AND(C475="Tedarikçi",NOT(ISNUMBER(N475))),P475=""),"",I475-P475)</f>
        <v/>
      </c>
      <c r="R475" s="5">
        <f>IF(COUNT(G475:H475)=0,"",SUM(G475:H475))</f>
        <v/>
      </c>
      <c r="S475" s="6">
        <f>IF(OR(Q475="",R475="",R475=0),"",I475/R475)</f>
        <v/>
      </c>
      <c r="T475" s="4">
        <f>IF(COUNTA(A475:O475)=0,"",IF(NOT(ISNUMBER(A475)),"Hesaba girmedi: tarih yok",IF(B475="","Hesaba girmedi: plaka yok",IF(AND(C475&lt;&gt;"Özmal",C475&lt;&gt;"Tedarikçi"),"Hesaba girmedi: mülkiyet seçilmedi",IF(NOT(ISNUMBER(I475)),"Hesaba girmedi: navlun yok",IF(AND(C475="Tedarikçi",NOT(ISNUMBER(N475))),"Hesaba girmedi: tedarikçiye ödenen yok",IF(P475="","Hesaba girmedi: gider yok",IF(AND(C475="Özmal",COUNTIF('Sabit giderler'!$A$2:$A$101,B475)=0),"Plaka Sabit giderler'de yok",IF(AND(C475="Tedarikçi",COUNTIF('Sabit giderler'!$A$2:$A$101,B475)&gt;0),"Plaka özmal listesinde, Tedarikçi seçilmiş",IF(AND(C475="Tedarikçi",COUNT(J475,L475)&gt;0),"Tedarikçi işinde yakıt ya da sürücü yazılı",IF(AND(C475="Özmal",ISNUMBER(N475)),"Özmal işte tedarikçiye ödenen yazılı",IF(R475="","Km yazılmadı",""))))))))))))</f>
        <v/>
      </c>
    </row>
    <row r="476">
      <c r="A476" s="3" t="n"/>
      <c r="B476" s="4" t="n"/>
      <c r="C476" s="4" t="n"/>
      <c r="D476" s="4" t="n"/>
      <c r="E476" s="4" t="n"/>
      <c r="F476" s="4" t="n"/>
      <c r="G476" s="5" t="n"/>
      <c r="H476" s="5" t="n"/>
      <c r="I476" s="6" t="n"/>
      <c r="J476" s="6" t="n"/>
      <c r="K476" s="6" t="n"/>
      <c r="L476" s="6" t="n"/>
      <c r="M476" s="6" t="n"/>
      <c r="N476" s="6" t="n"/>
      <c r="O476" s="4" t="n"/>
      <c r="P476" s="6">
        <f>IF(COUNT(J476:N476)=0,"",SUM(J476:N476))</f>
        <v/>
      </c>
      <c r="Q476" s="6">
        <f>IF(OR(NOT(ISNUMBER(A476)),B476="",AND(C476&lt;&gt;"Özmal",C476&lt;&gt;"Tedarikçi"),NOT(ISNUMBER(I476)),AND(C476="Tedarikçi",NOT(ISNUMBER(N476))),P476=""),"",I476-P476)</f>
        <v/>
      </c>
      <c r="R476" s="5">
        <f>IF(COUNT(G476:H476)=0,"",SUM(G476:H476))</f>
        <v/>
      </c>
      <c r="S476" s="6">
        <f>IF(OR(Q476="",R476="",R476=0),"",I476/R476)</f>
        <v/>
      </c>
      <c r="T476" s="4">
        <f>IF(COUNTA(A476:O476)=0,"",IF(NOT(ISNUMBER(A476)),"Hesaba girmedi: tarih yok",IF(B476="","Hesaba girmedi: plaka yok",IF(AND(C476&lt;&gt;"Özmal",C476&lt;&gt;"Tedarikçi"),"Hesaba girmedi: mülkiyet seçilmedi",IF(NOT(ISNUMBER(I476)),"Hesaba girmedi: navlun yok",IF(AND(C476="Tedarikçi",NOT(ISNUMBER(N476))),"Hesaba girmedi: tedarikçiye ödenen yok",IF(P476="","Hesaba girmedi: gider yok",IF(AND(C476="Özmal",COUNTIF('Sabit giderler'!$A$2:$A$101,B476)=0),"Plaka Sabit giderler'de yok",IF(AND(C476="Tedarikçi",COUNTIF('Sabit giderler'!$A$2:$A$101,B476)&gt;0),"Plaka özmal listesinde, Tedarikçi seçilmiş",IF(AND(C476="Tedarikçi",COUNT(J476,L476)&gt;0),"Tedarikçi işinde yakıt ya da sürücü yazılı",IF(AND(C476="Özmal",ISNUMBER(N476)),"Özmal işte tedarikçiye ödenen yazılı",IF(R476="","Km yazılmadı",""))))))))))))</f>
        <v/>
      </c>
    </row>
    <row r="477">
      <c r="A477" s="3" t="n"/>
      <c r="B477" s="4" t="n"/>
      <c r="C477" s="4" t="n"/>
      <c r="D477" s="4" t="n"/>
      <c r="E477" s="4" t="n"/>
      <c r="F477" s="4" t="n"/>
      <c r="G477" s="5" t="n"/>
      <c r="H477" s="5" t="n"/>
      <c r="I477" s="6" t="n"/>
      <c r="J477" s="6" t="n"/>
      <c r="K477" s="6" t="n"/>
      <c r="L477" s="6" t="n"/>
      <c r="M477" s="6" t="n"/>
      <c r="N477" s="6" t="n"/>
      <c r="O477" s="4" t="n"/>
      <c r="P477" s="6">
        <f>IF(COUNT(J477:N477)=0,"",SUM(J477:N477))</f>
        <v/>
      </c>
      <c r="Q477" s="6">
        <f>IF(OR(NOT(ISNUMBER(A477)),B477="",AND(C477&lt;&gt;"Özmal",C477&lt;&gt;"Tedarikçi"),NOT(ISNUMBER(I477)),AND(C477="Tedarikçi",NOT(ISNUMBER(N477))),P477=""),"",I477-P477)</f>
        <v/>
      </c>
      <c r="R477" s="5">
        <f>IF(COUNT(G477:H477)=0,"",SUM(G477:H477))</f>
        <v/>
      </c>
      <c r="S477" s="6">
        <f>IF(OR(Q477="",R477="",R477=0),"",I477/R477)</f>
        <v/>
      </c>
      <c r="T477" s="4">
        <f>IF(COUNTA(A477:O477)=0,"",IF(NOT(ISNUMBER(A477)),"Hesaba girmedi: tarih yok",IF(B477="","Hesaba girmedi: plaka yok",IF(AND(C477&lt;&gt;"Özmal",C477&lt;&gt;"Tedarikçi"),"Hesaba girmedi: mülkiyet seçilmedi",IF(NOT(ISNUMBER(I477)),"Hesaba girmedi: navlun yok",IF(AND(C477="Tedarikçi",NOT(ISNUMBER(N477))),"Hesaba girmedi: tedarikçiye ödenen yok",IF(P477="","Hesaba girmedi: gider yok",IF(AND(C477="Özmal",COUNTIF('Sabit giderler'!$A$2:$A$101,B477)=0),"Plaka Sabit giderler'de yok",IF(AND(C477="Tedarikçi",COUNTIF('Sabit giderler'!$A$2:$A$101,B477)&gt;0),"Plaka özmal listesinde, Tedarikçi seçilmiş",IF(AND(C477="Tedarikçi",COUNT(J477,L477)&gt;0),"Tedarikçi işinde yakıt ya da sürücü yazılı",IF(AND(C477="Özmal",ISNUMBER(N477)),"Özmal işte tedarikçiye ödenen yazılı",IF(R477="","Km yazılmadı",""))))))))))))</f>
        <v/>
      </c>
    </row>
    <row r="478">
      <c r="A478" s="3" t="n"/>
      <c r="B478" s="4" t="n"/>
      <c r="C478" s="4" t="n"/>
      <c r="D478" s="4" t="n"/>
      <c r="E478" s="4" t="n"/>
      <c r="F478" s="4" t="n"/>
      <c r="G478" s="5" t="n"/>
      <c r="H478" s="5" t="n"/>
      <c r="I478" s="6" t="n"/>
      <c r="J478" s="6" t="n"/>
      <c r="K478" s="6" t="n"/>
      <c r="L478" s="6" t="n"/>
      <c r="M478" s="6" t="n"/>
      <c r="N478" s="6" t="n"/>
      <c r="O478" s="4" t="n"/>
      <c r="P478" s="6">
        <f>IF(COUNT(J478:N478)=0,"",SUM(J478:N478))</f>
        <v/>
      </c>
      <c r="Q478" s="6">
        <f>IF(OR(NOT(ISNUMBER(A478)),B478="",AND(C478&lt;&gt;"Özmal",C478&lt;&gt;"Tedarikçi"),NOT(ISNUMBER(I478)),AND(C478="Tedarikçi",NOT(ISNUMBER(N478))),P478=""),"",I478-P478)</f>
        <v/>
      </c>
      <c r="R478" s="5">
        <f>IF(COUNT(G478:H478)=0,"",SUM(G478:H478))</f>
        <v/>
      </c>
      <c r="S478" s="6">
        <f>IF(OR(Q478="",R478="",R478=0),"",I478/R478)</f>
        <v/>
      </c>
      <c r="T478" s="4">
        <f>IF(COUNTA(A478:O478)=0,"",IF(NOT(ISNUMBER(A478)),"Hesaba girmedi: tarih yok",IF(B478="","Hesaba girmedi: plaka yok",IF(AND(C478&lt;&gt;"Özmal",C478&lt;&gt;"Tedarikçi"),"Hesaba girmedi: mülkiyet seçilmedi",IF(NOT(ISNUMBER(I478)),"Hesaba girmedi: navlun yok",IF(AND(C478="Tedarikçi",NOT(ISNUMBER(N478))),"Hesaba girmedi: tedarikçiye ödenen yok",IF(P478="","Hesaba girmedi: gider yok",IF(AND(C478="Özmal",COUNTIF('Sabit giderler'!$A$2:$A$101,B478)=0),"Plaka Sabit giderler'de yok",IF(AND(C478="Tedarikçi",COUNTIF('Sabit giderler'!$A$2:$A$101,B478)&gt;0),"Plaka özmal listesinde, Tedarikçi seçilmiş",IF(AND(C478="Tedarikçi",COUNT(J478,L478)&gt;0),"Tedarikçi işinde yakıt ya da sürücü yazılı",IF(AND(C478="Özmal",ISNUMBER(N478)),"Özmal işte tedarikçiye ödenen yazılı",IF(R478="","Km yazılmadı",""))))))))))))</f>
        <v/>
      </c>
    </row>
    <row r="479">
      <c r="A479" s="3" t="n"/>
      <c r="B479" s="4" t="n"/>
      <c r="C479" s="4" t="n"/>
      <c r="D479" s="4" t="n"/>
      <c r="E479" s="4" t="n"/>
      <c r="F479" s="4" t="n"/>
      <c r="G479" s="5" t="n"/>
      <c r="H479" s="5" t="n"/>
      <c r="I479" s="6" t="n"/>
      <c r="J479" s="6" t="n"/>
      <c r="K479" s="6" t="n"/>
      <c r="L479" s="6" t="n"/>
      <c r="M479" s="6" t="n"/>
      <c r="N479" s="6" t="n"/>
      <c r="O479" s="4" t="n"/>
      <c r="P479" s="6">
        <f>IF(COUNT(J479:N479)=0,"",SUM(J479:N479))</f>
        <v/>
      </c>
      <c r="Q479" s="6">
        <f>IF(OR(NOT(ISNUMBER(A479)),B479="",AND(C479&lt;&gt;"Özmal",C479&lt;&gt;"Tedarikçi"),NOT(ISNUMBER(I479)),AND(C479="Tedarikçi",NOT(ISNUMBER(N479))),P479=""),"",I479-P479)</f>
        <v/>
      </c>
      <c r="R479" s="5">
        <f>IF(COUNT(G479:H479)=0,"",SUM(G479:H479))</f>
        <v/>
      </c>
      <c r="S479" s="6">
        <f>IF(OR(Q479="",R479="",R479=0),"",I479/R479)</f>
        <v/>
      </c>
      <c r="T479" s="4">
        <f>IF(COUNTA(A479:O479)=0,"",IF(NOT(ISNUMBER(A479)),"Hesaba girmedi: tarih yok",IF(B479="","Hesaba girmedi: plaka yok",IF(AND(C479&lt;&gt;"Özmal",C479&lt;&gt;"Tedarikçi"),"Hesaba girmedi: mülkiyet seçilmedi",IF(NOT(ISNUMBER(I479)),"Hesaba girmedi: navlun yok",IF(AND(C479="Tedarikçi",NOT(ISNUMBER(N479))),"Hesaba girmedi: tedarikçiye ödenen yok",IF(P479="","Hesaba girmedi: gider yok",IF(AND(C479="Özmal",COUNTIF('Sabit giderler'!$A$2:$A$101,B479)=0),"Plaka Sabit giderler'de yok",IF(AND(C479="Tedarikçi",COUNTIF('Sabit giderler'!$A$2:$A$101,B479)&gt;0),"Plaka özmal listesinde, Tedarikçi seçilmiş",IF(AND(C479="Tedarikçi",COUNT(J479,L479)&gt;0),"Tedarikçi işinde yakıt ya da sürücü yazılı",IF(AND(C479="Özmal",ISNUMBER(N479)),"Özmal işte tedarikçiye ödenen yazılı",IF(R479="","Km yazılmadı",""))))))))))))</f>
        <v/>
      </c>
    </row>
    <row r="480">
      <c r="A480" s="3" t="n"/>
      <c r="B480" s="4" t="n"/>
      <c r="C480" s="4" t="n"/>
      <c r="D480" s="4" t="n"/>
      <c r="E480" s="4" t="n"/>
      <c r="F480" s="4" t="n"/>
      <c r="G480" s="5" t="n"/>
      <c r="H480" s="5" t="n"/>
      <c r="I480" s="6" t="n"/>
      <c r="J480" s="6" t="n"/>
      <c r="K480" s="6" t="n"/>
      <c r="L480" s="6" t="n"/>
      <c r="M480" s="6" t="n"/>
      <c r="N480" s="6" t="n"/>
      <c r="O480" s="4" t="n"/>
      <c r="P480" s="6">
        <f>IF(COUNT(J480:N480)=0,"",SUM(J480:N480))</f>
        <v/>
      </c>
      <c r="Q480" s="6">
        <f>IF(OR(NOT(ISNUMBER(A480)),B480="",AND(C480&lt;&gt;"Özmal",C480&lt;&gt;"Tedarikçi"),NOT(ISNUMBER(I480)),AND(C480="Tedarikçi",NOT(ISNUMBER(N480))),P480=""),"",I480-P480)</f>
        <v/>
      </c>
      <c r="R480" s="5">
        <f>IF(COUNT(G480:H480)=0,"",SUM(G480:H480))</f>
        <v/>
      </c>
      <c r="S480" s="6">
        <f>IF(OR(Q480="",R480="",R480=0),"",I480/R480)</f>
        <v/>
      </c>
      <c r="T480" s="4">
        <f>IF(COUNTA(A480:O480)=0,"",IF(NOT(ISNUMBER(A480)),"Hesaba girmedi: tarih yok",IF(B480="","Hesaba girmedi: plaka yok",IF(AND(C480&lt;&gt;"Özmal",C480&lt;&gt;"Tedarikçi"),"Hesaba girmedi: mülkiyet seçilmedi",IF(NOT(ISNUMBER(I480)),"Hesaba girmedi: navlun yok",IF(AND(C480="Tedarikçi",NOT(ISNUMBER(N480))),"Hesaba girmedi: tedarikçiye ödenen yok",IF(P480="","Hesaba girmedi: gider yok",IF(AND(C480="Özmal",COUNTIF('Sabit giderler'!$A$2:$A$101,B480)=0),"Plaka Sabit giderler'de yok",IF(AND(C480="Tedarikçi",COUNTIF('Sabit giderler'!$A$2:$A$101,B480)&gt;0),"Plaka özmal listesinde, Tedarikçi seçilmiş",IF(AND(C480="Tedarikçi",COUNT(J480,L480)&gt;0),"Tedarikçi işinde yakıt ya da sürücü yazılı",IF(AND(C480="Özmal",ISNUMBER(N480)),"Özmal işte tedarikçiye ödenen yazılı",IF(R480="","Km yazılmadı",""))))))))))))</f>
        <v/>
      </c>
    </row>
    <row r="481">
      <c r="A481" s="3" t="n"/>
      <c r="B481" s="4" t="n"/>
      <c r="C481" s="4" t="n"/>
      <c r="D481" s="4" t="n"/>
      <c r="E481" s="4" t="n"/>
      <c r="F481" s="4" t="n"/>
      <c r="G481" s="5" t="n"/>
      <c r="H481" s="5" t="n"/>
      <c r="I481" s="6" t="n"/>
      <c r="J481" s="6" t="n"/>
      <c r="K481" s="6" t="n"/>
      <c r="L481" s="6" t="n"/>
      <c r="M481" s="6" t="n"/>
      <c r="N481" s="6" t="n"/>
      <c r="O481" s="4" t="n"/>
      <c r="P481" s="6">
        <f>IF(COUNT(J481:N481)=0,"",SUM(J481:N481))</f>
        <v/>
      </c>
      <c r="Q481" s="6">
        <f>IF(OR(NOT(ISNUMBER(A481)),B481="",AND(C481&lt;&gt;"Özmal",C481&lt;&gt;"Tedarikçi"),NOT(ISNUMBER(I481)),AND(C481="Tedarikçi",NOT(ISNUMBER(N481))),P481=""),"",I481-P481)</f>
        <v/>
      </c>
      <c r="R481" s="5">
        <f>IF(COUNT(G481:H481)=0,"",SUM(G481:H481))</f>
        <v/>
      </c>
      <c r="S481" s="6">
        <f>IF(OR(Q481="",R481="",R481=0),"",I481/R481)</f>
        <v/>
      </c>
      <c r="T481" s="4">
        <f>IF(COUNTA(A481:O481)=0,"",IF(NOT(ISNUMBER(A481)),"Hesaba girmedi: tarih yok",IF(B481="","Hesaba girmedi: plaka yok",IF(AND(C481&lt;&gt;"Özmal",C481&lt;&gt;"Tedarikçi"),"Hesaba girmedi: mülkiyet seçilmedi",IF(NOT(ISNUMBER(I481)),"Hesaba girmedi: navlun yok",IF(AND(C481="Tedarikçi",NOT(ISNUMBER(N481))),"Hesaba girmedi: tedarikçiye ödenen yok",IF(P481="","Hesaba girmedi: gider yok",IF(AND(C481="Özmal",COUNTIF('Sabit giderler'!$A$2:$A$101,B481)=0),"Plaka Sabit giderler'de yok",IF(AND(C481="Tedarikçi",COUNTIF('Sabit giderler'!$A$2:$A$101,B481)&gt;0),"Plaka özmal listesinde, Tedarikçi seçilmiş",IF(AND(C481="Tedarikçi",COUNT(J481,L481)&gt;0),"Tedarikçi işinde yakıt ya da sürücü yazılı",IF(AND(C481="Özmal",ISNUMBER(N481)),"Özmal işte tedarikçiye ödenen yazılı",IF(R481="","Km yazılmadı",""))))))))))))</f>
        <v/>
      </c>
    </row>
    <row r="482">
      <c r="A482" s="3" t="n"/>
      <c r="B482" s="4" t="n"/>
      <c r="C482" s="4" t="n"/>
      <c r="D482" s="4" t="n"/>
      <c r="E482" s="4" t="n"/>
      <c r="F482" s="4" t="n"/>
      <c r="G482" s="5" t="n"/>
      <c r="H482" s="5" t="n"/>
      <c r="I482" s="6" t="n"/>
      <c r="J482" s="6" t="n"/>
      <c r="K482" s="6" t="n"/>
      <c r="L482" s="6" t="n"/>
      <c r="M482" s="6" t="n"/>
      <c r="N482" s="6" t="n"/>
      <c r="O482" s="4" t="n"/>
      <c r="P482" s="6">
        <f>IF(COUNT(J482:N482)=0,"",SUM(J482:N482))</f>
        <v/>
      </c>
      <c r="Q482" s="6">
        <f>IF(OR(NOT(ISNUMBER(A482)),B482="",AND(C482&lt;&gt;"Özmal",C482&lt;&gt;"Tedarikçi"),NOT(ISNUMBER(I482)),AND(C482="Tedarikçi",NOT(ISNUMBER(N482))),P482=""),"",I482-P482)</f>
        <v/>
      </c>
      <c r="R482" s="5">
        <f>IF(COUNT(G482:H482)=0,"",SUM(G482:H482))</f>
        <v/>
      </c>
      <c r="S482" s="6">
        <f>IF(OR(Q482="",R482="",R482=0),"",I482/R482)</f>
        <v/>
      </c>
      <c r="T482" s="4">
        <f>IF(COUNTA(A482:O482)=0,"",IF(NOT(ISNUMBER(A482)),"Hesaba girmedi: tarih yok",IF(B482="","Hesaba girmedi: plaka yok",IF(AND(C482&lt;&gt;"Özmal",C482&lt;&gt;"Tedarikçi"),"Hesaba girmedi: mülkiyet seçilmedi",IF(NOT(ISNUMBER(I482)),"Hesaba girmedi: navlun yok",IF(AND(C482="Tedarikçi",NOT(ISNUMBER(N482))),"Hesaba girmedi: tedarikçiye ödenen yok",IF(P482="","Hesaba girmedi: gider yok",IF(AND(C482="Özmal",COUNTIF('Sabit giderler'!$A$2:$A$101,B482)=0),"Plaka Sabit giderler'de yok",IF(AND(C482="Tedarikçi",COUNTIF('Sabit giderler'!$A$2:$A$101,B482)&gt;0),"Plaka özmal listesinde, Tedarikçi seçilmiş",IF(AND(C482="Tedarikçi",COUNT(J482,L482)&gt;0),"Tedarikçi işinde yakıt ya da sürücü yazılı",IF(AND(C482="Özmal",ISNUMBER(N482)),"Özmal işte tedarikçiye ödenen yazılı",IF(R482="","Km yazılmadı",""))))))))))))</f>
        <v/>
      </c>
    </row>
    <row r="483">
      <c r="A483" s="3" t="n"/>
      <c r="B483" s="4" t="n"/>
      <c r="C483" s="4" t="n"/>
      <c r="D483" s="4" t="n"/>
      <c r="E483" s="4" t="n"/>
      <c r="F483" s="4" t="n"/>
      <c r="G483" s="5" t="n"/>
      <c r="H483" s="5" t="n"/>
      <c r="I483" s="6" t="n"/>
      <c r="J483" s="6" t="n"/>
      <c r="K483" s="6" t="n"/>
      <c r="L483" s="6" t="n"/>
      <c r="M483" s="6" t="n"/>
      <c r="N483" s="6" t="n"/>
      <c r="O483" s="4" t="n"/>
      <c r="P483" s="6">
        <f>IF(COUNT(J483:N483)=0,"",SUM(J483:N483))</f>
        <v/>
      </c>
      <c r="Q483" s="6">
        <f>IF(OR(NOT(ISNUMBER(A483)),B483="",AND(C483&lt;&gt;"Özmal",C483&lt;&gt;"Tedarikçi"),NOT(ISNUMBER(I483)),AND(C483="Tedarikçi",NOT(ISNUMBER(N483))),P483=""),"",I483-P483)</f>
        <v/>
      </c>
      <c r="R483" s="5">
        <f>IF(COUNT(G483:H483)=0,"",SUM(G483:H483))</f>
        <v/>
      </c>
      <c r="S483" s="6">
        <f>IF(OR(Q483="",R483="",R483=0),"",I483/R483)</f>
        <v/>
      </c>
      <c r="T483" s="4">
        <f>IF(COUNTA(A483:O483)=0,"",IF(NOT(ISNUMBER(A483)),"Hesaba girmedi: tarih yok",IF(B483="","Hesaba girmedi: plaka yok",IF(AND(C483&lt;&gt;"Özmal",C483&lt;&gt;"Tedarikçi"),"Hesaba girmedi: mülkiyet seçilmedi",IF(NOT(ISNUMBER(I483)),"Hesaba girmedi: navlun yok",IF(AND(C483="Tedarikçi",NOT(ISNUMBER(N483))),"Hesaba girmedi: tedarikçiye ödenen yok",IF(P483="","Hesaba girmedi: gider yok",IF(AND(C483="Özmal",COUNTIF('Sabit giderler'!$A$2:$A$101,B483)=0),"Plaka Sabit giderler'de yok",IF(AND(C483="Tedarikçi",COUNTIF('Sabit giderler'!$A$2:$A$101,B483)&gt;0),"Plaka özmal listesinde, Tedarikçi seçilmiş",IF(AND(C483="Tedarikçi",COUNT(J483,L483)&gt;0),"Tedarikçi işinde yakıt ya da sürücü yazılı",IF(AND(C483="Özmal",ISNUMBER(N483)),"Özmal işte tedarikçiye ödenen yazılı",IF(R483="","Km yazılmadı",""))))))))))))</f>
        <v/>
      </c>
    </row>
    <row r="484">
      <c r="A484" s="3" t="n"/>
      <c r="B484" s="4" t="n"/>
      <c r="C484" s="4" t="n"/>
      <c r="D484" s="4" t="n"/>
      <c r="E484" s="4" t="n"/>
      <c r="F484" s="4" t="n"/>
      <c r="G484" s="5" t="n"/>
      <c r="H484" s="5" t="n"/>
      <c r="I484" s="6" t="n"/>
      <c r="J484" s="6" t="n"/>
      <c r="K484" s="6" t="n"/>
      <c r="L484" s="6" t="n"/>
      <c r="M484" s="6" t="n"/>
      <c r="N484" s="6" t="n"/>
      <c r="O484" s="4" t="n"/>
      <c r="P484" s="6">
        <f>IF(COUNT(J484:N484)=0,"",SUM(J484:N484))</f>
        <v/>
      </c>
      <c r="Q484" s="6">
        <f>IF(OR(NOT(ISNUMBER(A484)),B484="",AND(C484&lt;&gt;"Özmal",C484&lt;&gt;"Tedarikçi"),NOT(ISNUMBER(I484)),AND(C484="Tedarikçi",NOT(ISNUMBER(N484))),P484=""),"",I484-P484)</f>
        <v/>
      </c>
      <c r="R484" s="5">
        <f>IF(COUNT(G484:H484)=0,"",SUM(G484:H484))</f>
        <v/>
      </c>
      <c r="S484" s="6">
        <f>IF(OR(Q484="",R484="",R484=0),"",I484/R484)</f>
        <v/>
      </c>
      <c r="T484" s="4">
        <f>IF(COUNTA(A484:O484)=0,"",IF(NOT(ISNUMBER(A484)),"Hesaba girmedi: tarih yok",IF(B484="","Hesaba girmedi: plaka yok",IF(AND(C484&lt;&gt;"Özmal",C484&lt;&gt;"Tedarikçi"),"Hesaba girmedi: mülkiyet seçilmedi",IF(NOT(ISNUMBER(I484)),"Hesaba girmedi: navlun yok",IF(AND(C484="Tedarikçi",NOT(ISNUMBER(N484))),"Hesaba girmedi: tedarikçiye ödenen yok",IF(P484="","Hesaba girmedi: gider yok",IF(AND(C484="Özmal",COUNTIF('Sabit giderler'!$A$2:$A$101,B484)=0),"Plaka Sabit giderler'de yok",IF(AND(C484="Tedarikçi",COUNTIF('Sabit giderler'!$A$2:$A$101,B484)&gt;0),"Plaka özmal listesinde, Tedarikçi seçilmiş",IF(AND(C484="Tedarikçi",COUNT(J484,L484)&gt;0),"Tedarikçi işinde yakıt ya da sürücü yazılı",IF(AND(C484="Özmal",ISNUMBER(N484)),"Özmal işte tedarikçiye ödenen yazılı",IF(R484="","Km yazılmadı",""))))))))))))</f>
        <v/>
      </c>
    </row>
    <row r="485">
      <c r="A485" s="3" t="n"/>
      <c r="B485" s="4" t="n"/>
      <c r="C485" s="4" t="n"/>
      <c r="D485" s="4" t="n"/>
      <c r="E485" s="4" t="n"/>
      <c r="F485" s="4" t="n"/>
      <c r="G485" s="5" t="n"/>
      <c r="H485" s="5" t="n"/>
      <c r="I485" s="6" t="n"/>
      <c r="J485" s="6" t="n"/>
      <c r="K485" s="6" t="n"/>
      <c r="L485" s="6" t="n"/>
      <c r="M485" s="6" t="n"/>
      <c r="N485" s="6" t="n"/>
      <c r="O485" s="4" t="n"/>
      <c r="P485" s="6">
        <f>IF(COUNT(J485:N485)=0,"",SUM(J485:N485))</f>
        <v/>
      </c>
      <c r="Q485" s="6">
        <f>IF(OR(NOT(ISNUMBER(A485)),B485="",AND(C485&lt;&gt;"Özmal",C485&lt;&gt;"Tedarikçi"),NOT(ISNUMBER(I485)),AND(C485="Tedarikçi",NOT(ISNUMBER(N485))),P485=""),"",I485-P485)</f>
        <v/>
      </c>
      <c r="R485" s="5">
        <f>IF(COUNT(G485:H485)=0,"",SUM(G485:H485))</f>
        <v/>
      </c>
      <c r="S485" s="6">
        <f>IF(OR(Q485="",R485="",R485=0),"",I485/R485)</f>
        <v/>
      </c>
      <c r="T485" s="4">
        <f>IF(COUNTA(A485:O485)=0,"",IF(NOT(ISNUMBER(A485)),"Hesaba girmedi: tarih yok",IF(B485="","Hesaba girmedi: plaka yok",IF(AND(C485&lt;&gt;"Özmal",C485&lt;&gt;"Tedarikçi"),"Hesaba girmedi: mülkiyet seçilmedi",IF(NOT(ISNUMBER(I485)),"Hesaba girmedi: navlun yok",IF(AND(C485="Tedarikçi",NOT(ISNUMBER(N485))),"Hesaba girmedi: tedarikçiye ödenen yok",IF(P485="","Hesaba girmedi: gider yok",IF(AND(C485="Özmal",COUNTIF('Sabit giderler'!$A$2:$A$101,B485)=0),"Plaka Sabit giderler'de yok",IF(AND(C485="Tedarikçi",COUNTIF('Sabit giderler'!$A$2:$A$101,B485)&gt;0),"Plaka özmal listesinde, Tedarikçi seçilmiş",IF(AND(C485="Tedarikçi",COUNT(J485,L485)&gt;0),"Tedarikçi işinde yakıt ya da sürücü yazılı",IF(AND(C485="Özmal",ISNUMBER(N485)),"Özmal işte tedarikçiye ödenen yazılı",IF(R485="","Km yazılmadı",""))))))))))))</f>
        <v/>
      </c>
    </row>
    <row r="486">
      <c r="A486" s="3" t="n"/>
      <c r="B486" s="4" t="n"/>
      <c r="C486" s="4" t="n"/>
      <c r="D486" s="4" t="n"/>
      <c r="E486" s="4" t="n"/>
      <c r="F486" s="4" t="n"/>
      <c r="G486" s="5" t="n"/>
      <c r="H486" s="5" t="n"/>
      <c r="I486" s="6" t="n"/>
      <c r="J486" s="6" t="n"/>
      <c r="K486" s="6" t="n"/>
      <c r="L486" s="6" t="n"/>
      <c r="M486" s="6" t="n"/>
      <c r="N486" s="6" t="n"/>
      <c r="O486" s="4" t="n"/>
      <c r="P486" s="6">
        <f>IF(COUNT(J486:N486)=0,"",SUM(J486:N486))</f>
        <v/>
      </c>
      <c r="Q486" s="6">
        <f>IF(OR(NOT(ISNUMBER(A486)),B486="",AND(C486&lt;&gt;"Özmal",C486&lt;&gt;"Tedarikçi"),NOT(ISNUMBER(I486)),AND(C486="Tedarikçi",NOT(ISNUMBER(N486))),P486=""),"",I486-P486)</f>
        <v/>
      </c>
      <c r="R486" s="5">
        <f>IF(COUNT(G486:H486)=0,"",SUM(G486:H486))</f>
        <v/>
      </c>
      <c r="S486" s="6">
        <f>IF(OR(Q486="",R486="",R486=0),"",I486/R486)</f>
        <v/>
      </c>
      <c r="T486" s="4">
        <f>IF(COUNTA(A486:O486)=0,"",IF(NOT(ISNUMBER(A486)),"Hesaba girmedi: tarih yok",IF(B486="","Hesaba girmedi: plaka yok",IF(AND(C486&lt;&gt;"Özmal",C486&lt;&gt;"Tedarikçi"),"Hesaba girmedi: mülkiyet seçilmedi",IF(NOT(ISNUMBER(I486)),"Hesaba girmedi: navlun yok",IF(AND(C486="Tedarikçi",NOT(ISNUMBER(N486))),"Hesaba girmedi: tedarikçiye ödenen yok",IF(P486="","Hesaba girmedi: gider yok",IF(AND(C486="Özmal",COUNTIF('Sabit giderler'!$A$2:$A$101,B486)=0),"Plaka Sabit giderler'de yok",IF(AND(C486="Tedarikçi",COUNTIF('Sabit giderler'!$A$2:$A$101,B486)&gt;0),"Plaka özmal listesinde, Tedarikçi seçilmiş",IF(AND(C486="Tedarikçi",COUNT(J486,L486)&gt;0),"Tedarikçi işinde yakıt ya da sürücü yazılı",IF(AND(C486="Özmal",ISNUMBER(N486)),"Özmal işte tedarikçiye ödenen yazılı",IF(R486="","Km yazılmadı",""))))))))))))</f>
        <v/>
      </c>
    </row>
    <row r="487">
      <c r="A487" s="3" t="n"/>
      <c r="B487" s="4" t="n"/>
      <c r="C487" s="4" t="n"/>
      <c r="D487" s="4" t="n"/>
      <c r="E487" s="4" t="n"/>
      <c r="F487" s="4" t="n"/>
      <c r="G487" s="5" t="n"/>
      <c r="H487" s="5" t="n"/>
      <c r="I487" s="6" t="n"/>
      <c r="J487" s="6" t="n"/>
      <c r="K487" s="6" t="n"/>
      <c r="L487" s="6" t="n"/>
      <c r="M487" s="6" t="n"/>
      <c r="N487" s="6" t="n"/>
      <c r="O487" s="4" t="n"/>
      <c r="P487" s="6">
        <f>IF(COUNT(J487:N487)=0,"",SUM(J487:N487))</f>
        <v/>
      </c>
      <c r="Q487" s="6">
        <f>IF(OR(NOT(ISNUMBER(A487)),B487="",AND(C487&lt;&gt;"Özmal",C487&lt;&gt;"Tedarikçi"),NOT(ISNUMBER(I487)),AND(C487="Tedarikçi",NOT(ISNUMBER(N487))),P487=""),"",I487-P487)</f>
        <v/>
      </c>
      <c r="R487" s="5">
        <f>IF(COUNT(G487:H487)=0,"",SUM(G487:H487))</f>
        <v/>
      </c>
      <c r="S487" s="6">
        <f>IF(OR(Q487="",R487="",R487=0),"",I487/R487)</f>
        <v/>
      </c>
      <c r="T487" s="4">
        <f>IF(COUNTA(A487:O487)=0,"",IF(NOT(ISNUMBER(A487)),"Hesaba girmedi: tarih yok",IF(B487="","Hesaba girmedi: plaka yok",IF(AND(C487&lt;&gt;"Özmal",C487&lt;&gt;"Tedarikçi"),"Hesaba girmedi: mülkiyet seçilmedi",IF(NOT(ISNUMBER(I487)),"Hesaba girmedi: navlun yok",IF(AND(C487="Tedarikçi",NOT(ISNUMBER(N487))),"Hesaba girmedi: tedarikçiye ödenen yok",IF(P487="","Hesaba girmedi: gider yok",IF(AND(C487="Özmal",COUNTIF('Sabit giderler'!$A$2:$A$101,B487)=0),"Plaka Sabit giderler'de yok",IF(AND(C487="Tedarikçi",COUNTIF('Sabit giderler'!$A$2:$A$101,B487)&gt;0),"Plaka özmal listesinde, Tedarikçi seçilmiş",IF(AND(C487="Tedarikçi",COUNT(J487,L487)&gt;0),"Tedarikçi işinde yakıt ya da sürücü yazılı",IF(AND(C487="Özmal",ISNUMBER(N487)),"Özmal işte tedarikçiye ödenen yazılı",IF(R487="","Km yazılmadı",""))))))))))))</f>
        <v/>
      </c>
    </row>
    <row r="488">
      <c r="A488" s="3" t="n"/>
      <c r="B488" s="4" t="n"/>
      <c r="C488" s="4" t="n"/>
      <c r="D488" s="4" t="n"/>
      <c r="E488" s="4" t="n"/>
      <c r="F488" s="4" t="n"/>
      <c r="G488" s="5" t="n"/>
      <c r="H488" s="5" t="n"/>
      <c r="I488" s="6" t="n"/>
      <c r="J488" s="6" t="n"/>
      <c r="K488" s="6" t="n"/>
      <c r="L488" s="6" t="n"/>
      <c r="M488" s="6" t="n"/>
      <c r="N488" s="6" t="n"/>
      <c r="O488" s="4" t="n"/>
      <c r="P488" s="6">
        <f>IF(COUNT(J488:N488)=0,"",SUM(J488:N488))</f>
        <v/>
      </c>
      <c r="Q488" s="6">
        <f>IF(OR(NOT(ISNUMBER(A488)),B488="",AND(C488&lt;&gt;"Özmal",C488&lt;&gt;"Tedarikçi"),NOT(ISNUMBER(I488)),AND(C488="Tedarikçi",NOT(ISNUMBER(N488))),P488=""),"",I488-P488)</f>
        <v/>
      </c>
      <c r="R488" s="5">
        <f>IF(COUNT(G488:H488)=0,"",SUM(G488:H488))</f>
        <v/>
      </c>
      <c r="S488" s="6">
        <f>IF(OR(Q488="",R488="",R488=0),"",I488/R488)</f>
        <v/>
      </c>
      <c r="T488" s="4">
        <f>IF(COUNTA(A488:O488)=0,"",IF(NOT(ISNUMBER(A488)),"Hesaba girmedi: tarih yok",IF(B488="","Hesaba girmedi: plaka yok",IF(AND(C488&lt;&gt;"Özmal",C488&lt;&gt;"Tedarikçi"),"Hesaba girmedi: mülkiyet seçilmedi",IF(NOT(ISNUMBER(I488)),"Hesaba girmedi: navlun yok",IF(AND(C488="Tedarikçi",NOT(ISNUMBER(N488))),"Hesaba girmedi: tedarikçiye ödenen yok",IF(P488="","Hesaba girmedi: gider yok",IF(AND(C488="Özmal",COUNTIF('Sabit giderler'!$A$2:$A$101,B488)=0),"Plaka Sabit giderler'de yok",IF(AND(C488="Tedarikçi",COUNTIF('Sabit giderler'!$A$2:$A$101,B488)&gt;0),"Plaka özmal listesinde, Tedarikçi seçilmiş",IF(AND(C488="Tedarikçi",COUNT(J488,L488)&gt;0),"Tedarikçi işinde yakıt ya da sürücü yazılı",IF(AND(C488="Özmal",ISNUMBER(N488)),"Özmal işte tedarikçiye ödenen yazılı",IF(R488="","Km yazılmadı",""))))))))))))</f>
        <v/>
      </c>
    </row>
    <row r="489">
      <c r="A489" s="3" t="n"/>
      <c r="B489" s="4" t="n"/>
      <c r="C489" s="4" t="n"/>
      <c r="D489" s="4" t="n"/>
      <c r="E489" s="4" t="n"/>
      <c r="F489" s="4" t="n"/>
      <c r="G489" s="5" t="n"/>
      <c r="H489" s="5" t="n"/>
      <c r="I489" s="6" t="n"/>
      <c r="J489" s="6" t="n"/>
      <c r="K489" s="6" t="n"/>
      <c r="L489" s="6" t="n"/>
      <c r="M489" s="6" t="n"/>
      <c r="N489" s="6" t="n"/>
      <c r="O489" s="4" t="n"/>
      <c r="P489" s="6">
        <f>IF(COUNT(J489:N489)=0,"",SUM(J489:N489))</f>
        <v/>
      </c>
      <c r="Q489" s="6">
        <f>IF(OR(NOT(ISNUMBER(A489)),B489="",AND(C489&lt;&gt;"Özmal",C489&lt;&gt;"Tedarikçi"),NOT(ISNUMBER(I489)),AND(C489="Tedarikçi",NOT(ISNUMBER(N489))),P489=""),"",I489-P489)</f>
        <v/>
      </c>
      <c r="R489" s="5">
        <f>IF(COUNT(G489:H489)=0,"",SUM(G489:H489))</f>
        <v/>
      </c>
      <c r="S489" s="6">
        <f>IF(OR(Q489="",R489="",R489=0),"",I489/R489)</f>
        <v/>
      </c>
      <c r="T489" s="4">
        <f>IF(COUNTA(A489:O489)=0,"",IF(NOT(ISNUMBER(A489)),"Hesaba girmedi: tarih yok",IF(B489="","Hesaba girmedi: plaka yok",IF(AND(C489&lt;&gt;"Özmal",C489&lt;&gt;"Tedarikçi"),"Hesaba girmedi: mülkiyet seçilmedi",IF(NOT(ISNUMBER(I489)),"Hesaba girmedi: navlun yok",IF(AND(C489="Tedarikçi",NOT(ISNUMBER(N489))),"Hesaba girmedi: tedarikçiye ödenen yok",IF(P489="","Hesaba girmedi: gider yok",IF(AND(C489="Özmal",COUNTIF('Sabit giderler'!$A$2:$A$101,B489)=0),"Plaka Sabit giderler'de yok",IF(AND(C489="Tedarikçi",COUNTIF('Sabit giderler'!$A$2:$A$101,B489)&gt;0),"Plaka özmal listesinde, Tedarikçi seçilmiş",IF(AND(C489="Tedarikçi",COUNT(J489,L489)&gt;0),"Tedarikçi işinde yakıt ya da sürücü yazılı",IF(AND(C489="Özmal",ISNUMBER(N489)),"Özmal işte tedarikçiye ödenen yazılı",IF(R489="","Km yazılmadı",""))))))))))))</f>
        <v/>
      </c>
    </row>
    <row r="490">
      <c r="A490" s="3" t="n"/>
      <c r="B490" s="4" t="n"/>
      <c r="C490" s="4" t="n"/>
      <c r="D490" s="4" t="n"/>
      <c r="E490" s="4" t="n"/>
      <c r="F490" s="4" t="n"/>
      <c r="G490" s="5" t="n"/>
      <c r="H490" s="5" t="n"/>
      <c r="I490" s="6" t="n"/>
      <c r="J490" s="6" t="n"/>
      <c r="K490" s="6" t="n"/>
      <c r="L490" s="6" t="n"/>
      <c r="M490" s="6" t="n"/>
      <c r="N490" s="6" t="n"/>
      <c r="O490" s="4" t="n"/>
      <c r="P490" s="6">
        <f>IF(COUNT(J490:N490)=0,"",SUM(J490:N490))</f>
        <v/>
      </c>
      <c r="Q490" s="6">
        <f>IF(OR(NOT(ISNUMBER(A490)),B490="",AND(C490&lt;&gt;"Özmal",C490&lt;&gt;"Tedarikçi"),NOT(ISNUMBER(I490)),AND(C490="Tedarikçi",NOT(ISNUMBER(N490))),P490=""),"",I490-P490)</f>
        <v/>
      </c>
      <c r="R490" s="5">
        <f>IF(COUNT(G490:H490)=0,"",SUM(G490:H490))</f>
        <v/>
      </c>
      <c r="S490" s="6">
        <f>IF(OR(Q490="",R490="",R490=0),"",I490/R490)</f>
        <v/>
      </c>
      <c r="T490" s="4">
        <f>IF(COUNTA(A490:O490)=0,"",IF(NOT(ISNUMBER(A490)),"Hesaba girmedi: tarih yok",IF(B490="","Hesaba girmedi: plaka yok",IF(AND(C490&lt;&gt;"Özmal",C490&lt;&gt;"Tedarikçi"),"Hesaba girmedi: mülkiyet seçilmedi",IF(NOT(ISNUMBER(I490)),"Hesaba girmedi: navlun yok",IF(AND(C490="Tedarikçi",NOT(ISNUMBER(N490))),"Hesaba girmedi: tedarikçiye ödenen yok",IF(P490="","Hesaba girmedi: gider yok",IF(AND(C490="Özmal",COUNTIF('Sabit giderler'!$A$2:$A$101,B490)=0),"Plaka Sabit giderler'de yok",IF(AND(C490="Tedarikçi",COUNTIF('Sabit giderler'!$A$2:$A$101,B490)&gt;0),"Plaka özmal listesinde, Tedarikçi seçilmiş",IF(AND(C490="Tedarikçi",COUNT(J490,L490)&gt;0),"Tedarikçi işinde yakıt ya da sürücü yazılı",IF(AND(C490="Özmal",ISNUMBER(N490)),"Özmal işte tedarikçiye ödenen yazılı",IF(R490="","Km yazılmadı",""))))))))))))</f>
        <v/>
      </c>
    </row>
    <row r="491">
      <c r="A491" s="3" t="n"/>
      <c r="B491" s="4" t="n"/>
      <c r="C491" s="4" t="n"/>
      <c r="D491" s="4" t="n"/>
      <c r="E491" s="4" t="n"/>
      <c r="F491" s="4" t="n"/>
      <c r="G491" s="5" t="n"/>
      <c r="H491" s="5" t="n"/>
      <c r="I491" s="6" t="n"/>
      <c r="J491" s="6" t="n"/>
      <c r="K491" s="6" t="n"/>
      <c r="L491" s="6" t="n"/>
      <c r="M491" s="6" t="n"/>
      <c r="N491" s="6" t="n"/>
      <c r="O491" s="4" t="n"/>
      <c r="P491" s="6">
        <f>IF(COUNT(J491:N491)=0,"",SUM(J491:N491))</f>
        <v/>
      </c>
      <c r="Q491" s="6">
        <f>IF(OR(NOT(ISNUMBER(A491)),B491="",AND(C491&lt;&gt;"Özmal",C491&lt;&gt;"Tedarikçi"),NOT(ISNUMBER(I491)),AND(C491="Tedarikçi",NOT(ISNUMBER(N491))),P491=""),"",I491-P491)</f>
        <v/>
      </c>
      <c r="R491" s="5">
        <f>IF(COUNT(G491:H491)=0,"",SUM(G491:H491))</f>
        <v/>
      </c>
      <c r="S491" s="6">
        <f>IF(OR(Q491="",R491="",R491=0),"",I491/R491)</f>
        <v/>
      </c>
      <c r="T491" s="4">
        <f>IF(COUNTA(A491:O491)=0,"",IF(NOT(ISNUMBER(A491)),"Hesaba girmedi: tarih yok",IF(B491="","Hesaba girmedi: plaka yok",IF(AND(C491&lt;&gt;"Özmal",C491&lt;&gt;"Tedarikçi"),"Hesaba girmedi: mülkiyet seçilmedi",IF(NOT(ISNUMBER(I491)),"Hesaba girmedi: navlun yok",IF(AND(C491="Tedarikçi",NOT(ISNUMBER(N491))),"Hesaba girmedi: tedarikçiye ödenen yok",IF(P491="","Hesaba girmedi: gider yok",IF(AND(C491="Özmal",COUNTIF('Sabit giderler'!$A$2:$A$101,B491)=0),"Plaka Sabit giderler'de yok",IF(AND(C491="Tedarikçi",COUNTIF('Sabit giderler'!$A$2:$A$101,B491)&gt;0),"Plaka özmal listesinde, Tedarikçi seçilmiş",IF(AND(C491="Tedarikçi",COUNT(J491,L491)&gt;0),"Tedarikçi işinde yakıt ya da sürücü yazılı",IF(AND(C491="Özmal",ISNUMBER(N491)),"Özmal işte tedarikçiye ödenen yazılı",IF(R491="","Km yazılmadı",""))))))))))))</f>
        <v/>
      </c>
    </row>
    <row r="492">
      <c r="A492" s="3" t="n"/>
      <c r="B492" s="4" t="n"/>
      <c r="C492" s="4" t="n"/>
      <c r="D492" s="4" t="n"/>
      <c r="E492" s="4" t="n"/>
      <c r="F492" s="4" t="n"/>
      <c r="G492" s="5" t="n"/>
      <c r="H492" s="5" t="n"/>
      <c r="I492" s="6" t="n"/>
      <c r="J492" s="6" t="n"/>
      <c r="K492" s="6" t="n"/>
      <c r="L492" s="6" t="n"/>
      <c r="M492" s="6" t="n"/>
      <c r="N492" s="6" t="n"/>
      <c r="O492" s="4" t="n"/>
      <c r="P492" s="6">
        <f>IF(COUNT(J492:N492)=0,"",SUM(J492:N492))</f>
        <v/>
      </c>
      <c r="Q492" s="6">
        <f>IF(OR(NOT(ISNUMBER(A492)),B492="",AND(C492&lt;&gt;"Özmal",C492&lt;&gt;"Tedarikçi"),NOT(ISNUMBER(I492)),AND(C492="Tedarikçi",NOT(ISNUMBER(N492))),P492=""),"",I492-P492)</f>
        <v/>
      </c>
      <c r="R492" s="5">
        <f>IF(COUNT(G492:H492)=0,"",SUM(G492:H492))</f>
        <v/>
      </c>
      <c r="S492" s="6">
        <f>IF(OR(Q492="",R492="",R492=0),"",I492/R492)</f>
        <v/>
      </c>
      <c r="T492" s="4">
        <f>IF(COUNTA(A492:O492)=0,"",IF(NOT(ISNUMBER(A492)),"Hesaba girmedi: tarih yok",IF(B492="","Hesaba girmedi: plaka yok",IF(AND(C492&lt;&gt;"Özmal",C492&lt;&gt;"Tedarikçi"),"Hesaba girmedi: mülkiyet seçilmedi",IF(NOT(ISNUMBER(I492)),"Hesaba girmedi: navlun yok",IF(AND(C492="Tedarikçi",NOT(ISNUMBER(N492))),"Hesaba girmedi: tedarikçiye ödenen yok",IF(P492="","Hesaba girmedi: gider yok",IF(AND(C492="Özmal",COUNTIF('Sabit giderler'!$A$2:$A$101,B492)=0),"Plaka Sabit giderler'de yok",IF(AND(C492="Tedarikçi",COUNTIF('Sabit giderler'!$A$2:$A$101,B492)&gt;0),"Plaka özmal listesinde, Tedarikçi seçilmiş",IF(AND(C492="Tedarikçi",COUNT(J492,L492)&gt;0),"Tedarikçi işinde yakıt ya da sürücü yazılı",IF(AND(C492="Özmal",ISNUMBER(N492)),"Özmal işte tedarikçiye ödenen yazılı",IF(R492="","Km yazılmadı",""))))))))))))</f>
        <v/>
      </c>
    </row>
    <row r="493">
      <c r="A493" s="3" t="n"/>
      <c r="B493" s="4" t="n"/>
      <c r="C493" s="4" t="n"/>
      <c r="D493" s="4" t="n"/>
      <c r="E493" s="4" t="n"/>
      <c r="F493" s="4" t="n"/>
      <c r="G493" s="5" t="n"/>
      <c r="H493" s="5" t="n"/>
      <c r="I493" s="6" t="n"/>
      <c r="J493" s="6" t="n"/>
      <c r="K493" s="6" t="n"/>
      <c r="L493" s="6" t="n"/>
      <c r="M493" s="6" t="n"/>
      <c r="N493" s="6" t="n"/>
      <c r="O493" s="4" t="n"/>
      <c r="P493" s="6">
        <f>IF(COUNT(J493:N493)=0,"",SUM(J493:N493))</f>
        <v/>
      </c>
      <c r="Q493" s="6">
        <f>IF(OR(NOT(ISNUMBER(A493)),B493="",AND(C493&lt;&gt;"Özmal",C493&lt;&gt;"Tedarikçi"),NOT(ISNUMBER(I493)),AND(C493="Tedarikçi",NOT(ISNUMBER(N493))),P493=""),"",I493-P493)</f>
        <v/>
      </c>
      <c r="R493" s="5">
        <f>IF(COUNT(G493:H493)=0,"",SUM(G493:H493))</f>
        <v/>
      </c>
      <c r="S493" s="6">
        <f>IF(OR(Q493="",R493="",R493=0),"",I493/R493)</f>
        <v/>
      </c>
      <c r="T493" s="4">
        <f>IF(COUNTA(A493:O493)=0,"",IF(NOT(ISNUMBER(A493)),"Hesaba girmedi: tarih yok",IF(B493="","Hesaba girmedi: plaka yok",IF(AND(C493&lt;&gt;"Özmal",C493&lt;&gt;"Tedarikçi"),"Hesaba girmedi: mülkiyet seçilmedi",IF(NOT(ISNUMBER(I493)),"Hesaba girmedi: navlun yok",IF(AND(C493="Tedarikçi",NOT(ISNUMBER(N493))),"Hesaba girmedi: tedarikçiye ödenen yok",IF(P493="","Hesaba girmedi: gider yok",IF(AND(C493="Özmal",COUNTIF('Sabit giderler'!$A$2:$A$101,B493)=0),"Plaka Sabit giderler'de yok",IF(AND(C493="Tedarikçi",COUNTIF('Sabit giderler'!$A$2:$A$101,B493)&gt;0),"Plaka özmal listesinde, Tedarikçi seçilmiş",IF(AND(C493="Tedarikçi",COUNT(J493,L493)&gt;0),"Tedarikçi işinde yakıt ya da sürücü yazılı",IF(AND(C493="Özmal",ISNUMBER(N493)),"Özmal işte tedarikçiye ödenen yazılı",IF(R493="","Km yazılmadı",""))))))))))))</f>
        <v/>
      </c>
    </row>
    <row r="494">
      <c r="A494" s="3" t="n"/>
      <c r="B494" s="4" t="n"/>
      <c r="C494" s="4" t="n"/>
      <c r="D494" s="4" t="n"/>
      <c r="E494" s="4" t="n"/>
      <c r="F494" s="4" t="n"/>
      <c r="G494" s="5" t="n"/>
      <c r="H494" s="5" t="n"/>
      <c r="I494" s="6" t="n"/>
      <c r="J494" s="6" t="n"/>
      <c r="K494" s="6" t="n"/>
      <c r="L494" s="6" t="n"/>
      <c r="M494" s="6" t="n"/>
      <c r="N494" s="6" t="n"/>
      <c r="O494" s="4" t="n"/>
      <c r="P494" s="6">
        <f>IF(COUNT(J494:N494)=0,"",SUM(J494:N494))</f>
        <v/>
      </c>
      <c r="Q494" s="6">
        <f>IF(OR(NOT(ISNUMBER(A494)),B494="",AND(C494&lt;&gt;"Özmal",C494&lt;&gt;"Tedarikçi"),NOT(ISNUMBER(I494)),AND(C494="Tedarikçi",NOT(ISNUMBER(N494))),P494=""),"",I494-P494)</f>
        <v/>
      </c>
      <c r="R494" s="5">
        <f>IF(COUNT(G494:H494)=0,"",SUM(G494:H494))</f>
        <v/>
      </c>
      <c r="S494" s="6">
        <f>IF(OR(Q494="",R494="",R494=0),"",I494/R494)</f>
        <v/>
      </c>
      <c r="T494" s="4">
        <f>IF(COUNTA(A494:O494)=0,"",IF(NOT(ISNUMBER(A494)),"Hesaba girmedi: tarih yok",IF(B494="","Hesaba girmedi: plaka yok",IF(AND(C494&lt;&gt;"Özmal",C494&lt;&gt;"Tedarikçi"),"Hesaba girmedi: mülkiyet seçilmedi",IF(NOT(ISNUMBER(I494)),"Hesaba girmedi: navlun yok",IF(AND(C494="Tedarikçi",NOT(ISNUMBER(N494))),"Hesaba girmedi: tedarikçiye ödenen yok",IF(P494="","Hesaba girmedi: gider yok",IF(AND(C494="Özmal",COUNTIF('Sabit giderler'!$A$2:$A$101,B494)=0),"Plaka Sabit giderler'de yok",IF(AND(C494="Tedarikçi",COUNTIF('Sabit giderler'!$A$2:$A$101,B494)&gt;0),"Plaka özmal listesinde, Tedarikçi seçilmiş",IF(AND(C494="Tedarikçi",COUNT(J494,L494)&gt;0),"Tedarikçi işinde yakıt ya da sürücü yazılı",IF(AND(C494="Özmal",ISNUMBER(N494)),"Özmal işte tedarikçiye ödenen yazılı",IF(R494="","Km yazılmadı",""))))))))))))</f>
        <v/>
      </c>
    </row>
    <row r="495">
      <c r="A495" s="3" t="n"/>
      <c r="B495" s="4" t="n"/>
      <c r="C495" s="4" t="n"/>
      <c r="D495" s="4" t="n"/>
      <c r="E495" s="4" t="n"/>
      <c r="F495" s="4" t="n"/>
      <c r="G495" s="5" t="n"/>
      <c r="H495" s="5" t="n"/>
      <c r="I495" s="6" t="n"/>
      <c r="J495" s="6" t="n"/>
      <c r="K495" s="6" t="n"/>
      <c r="L495" s="6" t="n"/>
      <c r="M495" s="6" t="n"/>
      <c r="N495" s="6" t="n"/>
      <c r="O495" s="4" t="n"/>
      <c r="P495" s="6">
        <f>IF(COUNT(J495:N495)=0,"",SUM(J495:N495))</f>
        <v/>
      </c>
      <c r="Q495" s="6">
        <f>IF(OR(NOT(ISNUMBER(A495)),B495="",AND(C495&lt;&gt;"Özmal",C495&lt;&gt;"Tedarikçi"),NOT(ISNUMBER(I495)),AND(C495="Tedarikçi",NOT(ISNUMBER(N495))),P495=""),"",I495-P495)</f>
        <v/>
      </c>
      <c r="R495" s="5">
        <f>IF(COUNT(G495:H495)=0,"",SUM(G495:H495))</f>
        <v/>
      </c>
      <c r="S495" s="6">
        <f>IF(OR(Q495="",R495="",R495=0),"",I495/R495)</f>
        <v/>
      </c>
      <c r="T495" s="4">
        <f>IF(COUNTA(A495:O495)=0,"",IF(NOT(ISNUMBER(A495)),"Hesaba girmedi: tarih yok",IF(B495="","Hesaba girmedi: plaka yok",IF(AND(C495&lt;&gt;"Özmal",C495&lt;&gt;"Tedarikçi"),"Hesaba girmedi: mülkiyet seçilmedi",IF(NOT(ISNUMBER(I495)),"Hesaba girmedi: navlun yok",IF(AND(C495="Tedarikçi",NOT(ISNUMBER(N495))),"Hesaba girmedi: tedarikçiye ödenen yok",IF(P495="","Hesaba girmedi: gider yok",IF(AND(C495="Özmal",COUNTIF('Sabit giderler'!$A$2:$A$101,B495)=0),"Plaka Sabit giderler'de yok",IF(AND(C495="Tedarikçi",COUNTIF('Sabit giderler'!$A$2:$A$101,B495)&gt;0),"Plaka özmal listesinde, Tedarikçi seçilmiş",IF(AND(C495="Tedarikçi",COUNT(J495,L495)&gt;0),"Tedarikçi işinde yakıt ya da sürücü yazılı",IF(AND(C495="Özmal",ISNUMBER(N495)),"Özmal işte tedarikçiye ödenen yazılı",IF(R495="","Km yazılmadı",""))))))))))))</f>
        <v/>
      </c>
    </row>
    <row r="496">
      <c r="A496" s="3" t="n"/>
      <c r="B496" s="4" t="n"/>
      <c r="C496" s="4" t="n"/>
      <c r="D496" s="4" t="n"/>
      <c r="E496" s="4" t="n"/>
      <c r="F496" s="4" t="n"/>
      <c r="G496" s="5" t="n"/>
      <c r="H496" s="5" t="n"/>
      <c r="I496" s="6" t="n"/>
      <c r="J496" s="6" t="n"/>
      <c r="K496" s="6" t="n"/>
      <c r="L496" s="6" t="n"/>
      <c r="M496" s="6" t="n"/>
      <c r="N496" s="6" t="n"/>
      <c r="O496" s="4" t="n"/>
      <c r="P496" s="6">
        <f>IF(COUNT(J496:N496)=0,"",SUM(J496:N496))</f>
        <v/>
      </c>
      <c r="Q496" s="6">
        <f>IF(OR(NOT(ISNUMBER(A496)),B496="",AND(C496&lt;&gt;"Özmal",C496&lt;&gt;"Tedarikçi"),NOT(ISNUMBER(I496)),AND(C496="Tedarikçi",NOT(ISNUMBER(N496))),P496=""),"",I496-P496)</f>
        <v/>
      </c>
      <c r="R496" s="5">
        <f>IF(COUNT(G496:H496)=0,"",SUM(G496:H496))</f>
        <v/>
      </c>
      <c r="S496" s="6">
        <f>IF(OR(Q496="",R496="",R496=0),"",I496/R496)</f>
        <v/>
      </c>
      <c r="T496" s="4">
        <f>IF(COUNTA(A496:O496)=0,"",IF(NOT(ISNUMBER(A496)),"Hesaba girmedi: tarih yok",IF(B496="","Hesaba girmedi: plaka yok",IF(AND(C496&lt;&gt;"Özmal",C496&lt;&gt;"Tedarikçi"),"Hesaba girmedi: mülkiyet seçilmedi",IF(NOT(ISNUMBER(I496)),"Hesaba girmedi: navlun yok",IF(AND(C496="Tedarikçi",NOT(ISNUMBER(N496))),"Hesaba girmedi: tedarikçiye ödenen yok",IF(P496="","Hesaba girmedi: gider yok",IF(AND(C496="Özmal",COUNTIF('Sabit giderler'!$A$2:$A$101,B496)=0),"Plaka Sabit giderler'de yok",IF(AND(C496="Tedarikçi",COUNTIF('Sabit giderler'!$A$2:$A$101,B496)&gt;0),"Plaka özmal listesinde, Tedarikçi seçilmiş",IF(AND(C496="Tedarikçi",COUNT(J496,L496)&gt;0),"Tedarikçi işinde yakıt ya da sürücü yazılı",IF(AND(C496="Özmal",ISNUMBER(N496)),"Özmal işte tedarikçiye ödenen yazılı",IF(R496="","Km yazılmadı",""))))))))))))</f>
        <v/>
      </c>
    </row>
    <row r="497">
      <c r="A497" s="3" t="n"/>
      <c r="B497" s="4" t="n"/>
      <c r="C497" s="4" t="n"/>
      <c r="D497" s="4" t="n"/>
      <c r="E497" s="4" t="n"/>
      <c r="F497" s="4" t="n"/>
      <c r="G497" s="5" t="n"/>
      <c r="H497" s="5" t="n"/>
      <c r="I497" s="6" t="n"/>
      <c r="J497" s="6" t="n"/>
      <c r="K497" s="6" t="n"/>
      <c r="L497" s="6" t="n"/>
      <c r="M497" s="6" t="n"/>
      <c r="N497" s="6" t="n"/>
      <c r="O497" s="4" t="n"/>
      <c r="P497" s="6">
        <f>IF(COUNT(J497:N497)=0,"",SUM(J497:N497))</f>
        <v/>
      </c>
      <c r="Q497" s="6">
        <f>IF(OR(NOT(ISNUMBER(A497)),B497="",AND(C497&lt;&gt;"Özmal",C497&lt;&gt;"Tedarikçi"),NOT(ISNUMBER(I497)),AND(C497="Tedarikçi",NOT(ISNUMBER(N497))),P497=""),"",I497-P497)</f>
        <v/>
      </c>
      <c r="R497" s="5">
        <f>IF(COUNT(G497:H497)=0,"",SUM(G497:H497))</f>
        <v/>
      </c>
      <c r="S497" s="6">
        <f>IF(OR(Q497="",R497="",R497=0),"",I497/R497)</f>
        <v/>
      </c>
      <c r="T497" s="4">
        <f>IF(COUNTA(A497:O497)=0,"",IF(NOT(ISNUMBER(A497)),"Hesaba girmedi: tarih yok",IF(B497="","Hesaba girmedi: plaka yok",IF(AND(C497&lt;&gt;"Özmal",C497&lt;&gt;"Tedarikçi"),"Hesaba girmedi: mülkiyet seçilmedi",IF(NOT(ISNUMBER(I497)),"Hesaba girmedi: navlun yok",IF(AND(C497="Tedarikçi",NOT(ISNUMBER(N497))),"Hesaba girmedi: tedarikçiye ödenen yok",IF(P497="","Hesaba girmedi: gider yok",IF(AND(C497="Özmal",COUNTIF('Sabit giderler'!$A$2:$A$101,B497)=0),"Plaka Sabit giderler'de yok",IF(AND(C497="Tedarikçi",COUNTIF('Sabit giderler'!$A$2:$A$101,B497)&gt;0),"Plaka özmal listesinde, Tedarikçi seçilmiş",IF(AND(C497="Tedarikçi",COUNT(J497,L497)&gt;0),"Tedarikçi işinde yakıt ya da sürücü yazılı",IF(AND(C497="Özmal",ISNUMBER(N497)),"Özmal işte tedarikçiye ödenen yazılı",IF(R497="","Km yazılmadı",""))))))))))))</f>
        <v/>
      </c>
    </row>
    <row r="498">
      <c r="A498" s="3" t="n"/>
      <c r="B498" s="4" t="n"/>
      <c r="C498" s="4" t="n"/>
      <c r="D498" s="4" t="n"/>
      <c r="E498" s="4" t="n"/>
      <c r="F498" s="4" t="n"/>
      <c r="G498" s="5" t="n"/>
      <c r="H498" s="5" t="n"/>
      <c r="I498" s="6" t="n"/>
      <c r="J498" s="6" t="n"/>
      <c r="K498" s="6" t="n"/>
      <c r="L498" s="6" t="n"/>
      <c r="M498" s="6" t="n"/>
      <c r="N498" s="6" t="n"/>
      <c r="O498" s="4" t="n"/>
      <c r="P498" s="6">
        <f>IF(COUNT(J498:N498)=0,"",SUM(J498:N498))</f>
        <v/>
      </c>
      <c r="Q498" s="6">
        <f>IF(OR(NOT(ISNUMBER(A498)),B498="",AND(C498&lt;&gt;"Özmal",C498&lt;&gt;"Tedarikçi"),NOT(ISNUMBER(I498)),AND(C498="Tedarikçi",NOT(ISNUMBER(N498))),P498=""),"",I498-P498)</f>
        <v/>
      </c>
      <c r="R498" s="5">
        <f>IF(COUNT(G498:H498)=0,"",SUM(G498:H498))</f>
        <v/>
      </c>
      <c r="S498" s="6">
        <f>IF(OR(Q498="",R498="",R498=0),"",I498/R498)</f>
        <v/>
      </c>
      <c r="T498" s="4">
        <f>IF(COUNTA(A498:O498)=0,"",IF(NOT(ISNUMBER(A498)),"Hesaba girmedi: tarih yok",IF(B498="","Hesaba girmedi: plaka yok",IF(AND(C498&lt;&gt;"Özmal",C498&lt;&gt;"Tedarikçi"),"Hesaba girmedi: mülkiyet seçilmedi",IF(NOT(ISNUMBER(I498)),"Hesaba girmedi: navlun yok",IF(AND(C498="Tedarikçi",NOT(ISNUMBER(N498))),"Hesaba girmedi: tedarikçiye ödenen yok",IF(P498="","Hesaba girmedi: gider yok",IF(AND(C498="Özmal",COUNTIF('Sabit giderler'!$A$2:$A$101,B498)=0),"Plaka Sabit giderler'de yok",IF(AND(C498="Tedarikçi",COUNTIF('Sabit giderler'!$A$2:$A$101,B498)&gt;0),"Plaka özmal listesinde, Tedarikçi seçilmiş",IF(AND(C498="Tedarikçi",COUNT(J498,L498)&gt;0),"Tedarikçi işinde yakıt ya da sürücü yazılı",IF(AND(C498="Özmal",ISNUMBER(N498)),"Özmal işte tedarikçiye ödenen yazılı",IF(R498="","Km yazılmadı",""))))))))))))</f>
        <v/>
      </c>
    </row>
    <row r="499">
      <c r="A499" s="3" t="n"/>
      <c r="B499" s="4" t="n"/>
      <c r="C499" s="4" t="n"/>
      <c r="D499" s="4" t="n"/>
      <c r="E499" s="4" t="n"/>
      <c r="F499" s="4" t="n"/>
      <c r="G499" s="5" t="n"/>
      <c r="H499" s="5" t="n"/>
      <c r="I499" s="6" t="n"/>
      <c r="J499" s="6" t="n"/>
      <c r="K499" s="6" t="n"/>
      <c r="L499" s="6" t="n"/>
      <c r="M499" s="6" t="n"/>
      <c r="N499" s="6" t="n"/>
      <c r="O499" s="4" t="n"/>
      <c r="P499" s="6">
        <f>IF(COUNT(J499:N499)=0,"",SUM(J499:N499))</f>
        <v/>
      </c>
      <c r="Q499" s="6">
        <f>IF(OR(NOT(ISNUMBER(A499)),B499="",AND(C499&lt;&gt;"Özmal",C499&lt;&gt;"Tedarikçi"),NOT(ISNUMBER(I499)),AND(C499="Tedarikçi",NOT(ISNUMBER(N499))),P499=""),"",I499-P499)</f>
        <v/>
      </c>
      <c r="R499" s="5">
        <f>IF(COUNT(G499:H499)=0,"",SUM(G499:H499))</f>
        <v/>
      </c>
      <c r="S499" s="6">
        <f>IF(OR(Q499="",R499="",R499=0),"",I499/R499)</f>
        <v/>
      </c>
      <c r="T499" s="4">
        <f>IF(COUNTA(A499:O499)=0,"",IF(NOT(ISNUMBER(A499)),"Hesaba girmedi: tarih yok",IF(B499="","Hesaba girmedi: plaka yok",IF(AND(C499&lt;&gt;"Özmal",C499&lt;&gt;"Tedarikçi"),"Hesaba girmedi: mülkiyet seçilmedi",IF(NOT(ISNUMBER(I499)),"Hesaba girmedi: navlun yok",IF(AND(C499="Tedarikçi",NOT(ISNUMBER(N499))),"Hesaba girmedi: tedarikçiye ödenen yok",IF(P499="","Hesaba girmedi: gider yok",IF(AND(C499="Özmal",COUNTIF('Sabit giderler'!$A$2:$A$101,B499)=0),"Plaka Sabit giderler'de yok",IF(AND(C499="Tedarikçi",COUNTIF('Sabit giderler'!$A$2:$A$101,B499)&gt;0),"Plaka özmal listesinde, Tedarikçi seçilmiş",IF(AND(C499="Tedarikçi",COUNT(J499,L499)&gt;0),"Tedarikçi işinde yakıt ya da sürücü yazılı",IF(AND(C499="Özmal",ISNUMBER(N499)),"Özmal işte tedarikçiye ödenen yazılı",IF(R499="","Km yazılmadı",""))))))))))))</f>
        <v/>
      </c>
    </row>
    <row r="500">
      <c r="A500" s="3" t="n"/>
      <c r="B500" s="4" t="n"/>
      <c r="C500" s="4" t="n"/>
      <c r="D500" s="4" t="n"/>
      <c r="E500" s="4" t="n"/>
      <c r="F500" s="4" t="n"/>
      <c r="G500" s="5" t="n"/>
      <c r="H500" s="5" t="n"/>
      <c r="I500" s="6" t="n"/>
      <c r="J500" s="6" t="n"/>
      <c r="K500" s="6" t="n"/>
      <c r="L500" s="6" t="n"/>
      <c r="M500" s="6" t="n"/>
      <c r="N500" s="6" t="n"/>
      <c r="O500" s="4" t="n"/>
      <c r="P500" s="6">
        <f>IF(COUNT(J500:N500)=0,"",SUM(J500:N500))</f>
        <v/>
      </c>
      <c r="Q500" s="6">
        <f>IF(OR(NOT(ISNUMBER(A500)),B500="",AND(C500&lt;&gt;"Özmal",C500&lt;&gt;"Tedarikçi"),NOT(ISNUMBER(I500)),AND(C500="Tedarikçi",NOT(ISNUMBER(N500))),P500=""),"",I500-P500)</f>
        <v/>
      </c>
      <c r="R500" s="5">
        <f>IF(COUNT(G500:H500)=0,"",SUM(G500:H500))</f>
        <v/>
      </c>
      <c r="S500" s="6">
        <f>IF(OR(Q500="",R500="",R500=0),"",I500/R500)</f>
        <v/>
      </c>
      <c r="T500" s="4">
        <f>IF(COUNTA(A500:O500)=0,"",IF(NOT(ISNUMBER(A500)),"Hesaba girmedi: tarih yok",IF(B500="","Hesaba girmedi: plaka yok",IF(AND(C500&lt;&gt;"Özmal",C500&lt;&gt;"Tedarikçi"),"Hesaba girmedi: mülkiyet seçilmedi",IF(NOT(ISNUMBER(I500)),"Hesaba girmedi: navlun yok",IF(AND(C500="Tedarikçi",NOT(ISNUMBER(N500))),"Hesaba girmedi: tedarikçiye ödenen yok",IF(P500="","Hesaba girmedi: gider yok",IF(AND(C500="Özmal",COUNTIF('Sabit giderler'!$A$2:$A$101,B500)=0),"Plaka Sabit giderler'de yok",IF(AND(C500="Tedarikçi",COUNTIF('Sabit giderler'!$A$2:$A$101,B500)&gt;0),"Plaka özmal listesinde, Tedarikçi seçilmiş",IF(AND(C500="Tedarikçi",COUNT(J500,L500)&gt;0),"Tedarikçi işinde yakıt ya da sürücü yazılı",IF(AND(C500="Özmal",ISNUMBER(N500)),"Özmal işte tedarikçiye ödenen yazılı",IF(R500="","Km yazılmadı",""))))))))))))</f>
        <v/>
      </c>
    </row>
    <row r="501">
      <c r="A501" s="3" t="n"/>
      <c r="B501" s="4" t="n"/>
      <c r="C501" s="4" t="n"/>
      <c r="D501" s="4" t="n"/>
      <c r="E501" s="4" t="n"/>
      <c r="F501" s="4" t="n"/>
      <c r="G501" s="5" t="n"/>
      <c r="H501" s="5" t="n"/>
      <c r="I501" s="6" t="n"/>
      <c r="J501" s="6" t="n"/>
      <c r="K501" s="6" t="n"/>
      <c r="L501" s="6" t="n"/>
      <c r="M501" s="6" t="n"/>
      <c r="N501" s="6" t="n"/>
      <c r="O501" s="4" t="n"/>
      <c r="P501" s="6">
        <f>IF(COUNT(J501:N501)=0,"",SUM(J501:N501))</f>
        <v/>
      </c>
      <c r="Q501" s="6">
        <f>IF(OR(NOT(ISNUMBER(A501)),B501="",AND(C501&lt;&gt;"Özmal",C501&lt;&gt;"Tedarikçi"),NOT(ISNUMBER(I501)),AND(C501="Tedarikçi",NOT(ISNUMBER(N501))),P501=""),"",I501-P501)</f>
        <v/>
      </c>
      <c r="R501" s="5">
        <f>IF(COUNT(G501:H501)=0,"",SUM(G501:H501))</f>
        <v/>
      </c>
      <c r="S501" s="6">
        <f>IF(OR(Q501="",R501="",R501=0),"",I501/R501)</f>
        <v/>
      </c>
      <c r="T501" s="4">
        <f>IF(COUNTA(A501:O501)=0,"",IF(NOT(ISNUMBER(A501)),"Hesaba girmedi: tarih yok",IF(B501="","Hesaba girmedi: plaka yok",IF(AND(C501&lt;&gt;"Özmal",C501&lt;&gt;"Tedarikçi"),"Hesaba girmedi: mülkiyet seçilmedi",IF(NOT(ISNUMBER(I501)),"Hesaba girmedi: navlun yok",IF(AND(C501="Tedarikçi",NOT(ISNUMBER(N501))),"Hesaba girmedi: tedarikçiye ödenen yok",IF(P501="","Hesaba girmedi: gider yok",IF(AND(C501="Özmal",COUNTIF('Sabit giderler'!$A$2:$A$101,B501)=0),"Plaka Sabit giderler'de yok",IF(AND(C501="Tedarikçi",COUNTIF('Sabit giderler'!$A$2:$A$101,B501)&gt;0),"Plaka özmal listesinde, Tedarikçi seçilmiş",IF(AND(C501="Tedarikçi",COUNT(J501,L501)&gt;0),"Tedarikçi işinde yakıt ya da sürücü yazılı",IF(AND(C501="Özmal",ISNUMBER(N501)),"Özmal işte tedarikçiye ödenen yazılı",IF(R501="","Km yazılmadı",""))))))))))))</f>
        <v/>
      </c>
    </row>
    <row r="502">
      <c r="A502" s="3" t="n"/>
      <c r="B502" s="4" t="n"/>
      <c r="C502" s="4" t="n"/>
      <c r="D502" s="4" t="n"/>
      <c r="E502" s="4" t="n"/>
      <c r="F502" s="4" t="n"/>
      <c r="G502" s="5" t="n"/>
      <c r="H502" s="5" t="n"/>
      <c r="I502" s="6" t="n"/>
      <c r="J502" s="6" t="n"/>
      <c r="K502" s="6" t="n"/>
      <c r="L502" s="6" t="n"/>
      <c r="M502" s="6" t="n"/>
      <c r="N502" s="6" t="n"/>
      <c r="O502" s="4" t="n"/>
      <c r="P502" s="6">
        <f>IF(COUNT(J502:N502)=0,"",SUM(J502:N502))</f>
        <v/>
      </c>
      <c r="Q502" s="6">
        <f>IF(OR(NOT(ISNUMBER(A502)),B502="",AND(C502&lt;&gt;"Özmal",C502&lt;&gt;"Tedarikçi"),NOT(ISNUMBER(I502)),AND(C502="Tedarikçi",NOT(ISNUMBER(N502))),P502=""),"",I502-P502)</f>
        <v/>
      </c>
      <c r="R502" s="5">
        <f>IF(COUNT(G502:H502)=0,"",SUM(G502:H502))</f>
        <v/>
      </c>
      <c r="S502" s="6">
        <f>IF(OR(Q502="",R502="",R502=0),"",I502/R502)</f>
        <v/>
      </c>
      <c r="T502" s="4">
        <f>IF(COUNTA(A502:O502)=0,"",IF(NOT(ISNUMBER(A502)),"Hesaba girmedi: tarih yok",IF(B502="","Hesaba girmedi: plaka yok",IF(AND(C502&lt;&gt;"Özmal",C502&lt;&gt;"Tedarikçi"),"Hesaba girmedi: mülkiyet seçilmedi",IF(NOT(ISNUMBER(I502)),"Hesaba girmedi: navlun yok",IF(AND(C502="Tedarikçi",NOT(ISNUMBER(N502))),"Hesaba girmedi: tedarikçiye ödenen yok",IF(P502="","Hesaba girmedi: gider yok",IF(AND(C502="Özmal",COUNTIF('Sabit giderler'!$A$2:$A$101,B502)=0),"Plaka Sabit giderler'de yok",IF(AND(C502="Tedarikçi",COUNTIF('Sabit giderler'!$A$2:$A$101,B502)&gt;0),"Plaka özmal listesinde, Tedarikçi seçilmiş",IF(AND(C502="Tedarikçi",COUNT(J502,L502)&gt;0),"Tedarikçi işinde yakıt ya da sürücü yazılı",IF(AND(C502="Özmal",ISNUMBER(N502)),"Özmal işte tedarikçiye ödenen yazılı",IF(R502="","Km yazılmadı",""))))))))))))</f>
        <v/>
      </c>
    </row>
    <row r="503">
      <c r="A503" s="3" t="n"/>
      <c r="B503" s="4" t="n"/>
      <c r="C503" s="4" t="n"/>
      <c r="D503" s="4" t="n"/>
      <c r="E503" s="4" t="n"/>
      <c r="F503" s="4" t="n"/>
      <c r="G503" s="5" t="n"/>
      <c r="H503" s="5" t="n"/>
      <c r="I503" s="6" t="n"/>
      <c r="J503" s="6" t="n"/>
      <c r="K503" s="6" t="n"/>
      <c r="L503" s="6" t="n"/>
      <c r="M503" s="6" t="n"/>
      <c r="N503" s="6" t="n"/>
      <c r="O503" s="4" t="n"/>
      <c r="P503" s="6">
        <f>IF(COUNT(J503:N503)=0,"",SUM(J503:N503))</f>
        <v/>
      </c>
      <c r="Q503" s="6">
        <f>IF(OR(NOT(ISNUMBER(A503)),B503="",AND(C503&lt;&gt;"Özmal",C503&lt;&gt;"Tedarikçi"),NOT(ISNUMBER(I503)),AND(C503="Tedarikçi",NOT(ISNUMBER(N503))),P503=""),"",I503-P503)</f>
        <v/>
      </c>
      <c r="R503" s="5">
        <f>IF(COUNT(G503:H503)=0,"",SUM(G503:H503))</f>
        <v/>
      </c>
      <c r="S503" s="6">
        <f>IF(OR(Q503="",R503="",R503=0),"",I503/R503)</f>
        <v/>
      </c>
      <c r="T503" s="4">
        <f>IF(COUNTA(A503:O503)=0,"",IF(NOT(ISNUMBER(A503)),"Hesaba girmedi: tarih yok",IF(B503="","Hesaba girmedi: plaka yok",IF(AND(C503&lt;&gt;"Özmal",C503&lt;&gt;"Tedarikçi"),"Hesaba girmedi: mülkiyet seçilmedi",IF(NOT(ISNUMBER(I503)),"Hesaba girmedi: navlun yok",IF(AND(C503="Tedarikçi",NOT(ISNUMBER(N503))),"Hesaba girmedi: tedarikçiye ödenen yok",IF(P503="","Hesaba girmedi: gider yok",IF(AND(C503="Özmal",COUNTIF('Sabit giderler'!$A$2:$A$101,B503)=0),"Plaka Sabit giderler'de yok",IF(AND(C503="Tedarikçi",COUNTIF('Sabit giderler'!$A$2:$A$101,B503)&gt;0),"Plaka özmal listesinde, Tedarikçi seçilmiş",IF(AND(C503="Tedarikçi",COUNT(J503,L503)&gt;0),"Tedarikçi işinde yakıt ya da sürücü yazılı",IF(AND(C503="Özmal",ISNUMBER(N503)),"Özmal işte tedarikçiye ödenen yazılı",IF(R503="","Km yazılmadı",""))))))))))))</f>
        <v/>
      </c>
    </row>
    <row r="504">
      <c r="A504" s="3" t="n"/>
      <c r="B504" s="4" t="n"/>
      <c r="C504" s="4" t="n"/>
      <c r="D504" s="4" t="n"/>
      <c r="E504" s="4" t="n"/>
      <c r="F504" s="4" t="n"/>
      <c r="G504" s="5" t="n"/>
      <c r="H504" s="5" t="n"/>
      <c r="I504" s="6" t="n"/>
      <c r="J504" s="6" t="n"/>
      <c r="K504" s="6" t="n"/>
      <c r="L504" s="6" t="n"/>
      <c r="M504" s="6" t="n"/>
      <c r="N504" s="6" t="n"/>
      <c r="O504" s="4" t="n"/>
      <c r="P504" s="6">
        <f>IF(COUNT(J504:N504)=0,"",SUM(J504:N504))</f>
        <v/>
      </c>
      <c r="Q504" s="6">
        <f>IF(OR(NOT(ISNUMBER(A504)),B504="",AND(C504&lt;&gt;"Özmal",C504&lt;&gt;"Tedarikçi"),NOT(ISNUMBER(I504)),AND(C504="Tedarikçi",NOT(ISNUMBER(N504))),P504=""),"",I504-P504)</f>
        <v/>
      </c>
      <c r="R504" s="5">
        <f>IF(COUNT(G504:H504)=0,"",SUM(G504:H504))</f>
        <v/>
      </c>
      <c r="S504" s="6">
        <f>IF(OR(Q504="",R504="",R504=0),"",I504/R504)</f>
        <v/>
      </c>
      <c r="T504" s="4">
        <f>IF(COUNTA(A504:O504)=0,"",IF(NOT(ISNUMBER(A504)),"Hesaba girmedi: tarih yok",IF(B504="","Hesaba girmedi: plaka yok",IF(AND(C504&lt;&gt;"Özmal",C504&lt;&gt;"Tedarikçi"),"Hesaba girmedi: mülkiyet seçilmedi",IF(NOT(ISNUMBER(I504)),"Hesaba girmedi: navlun yok",IF(AND(C504="Tedarikçi",NOT(ISNUMBER(N504))),"Hesaba girmedi: tedarikçiye ödenen yok",IF(P504="","Hesaba girmedi: gider yok",IF(AND(C504="Özmal",COUNTIF('Sabit giderler'!$A$2:$A$101,B504)=0),"Plaka Sabit giderler'de yok",IF(AND(C504="Tedarikçi",COUNTIF('Sabit giderler'!$A$2:$A$101,B504)&gt;0),"Plaka özmal listesinde, Tedarikçi seçilmiş",IF(AND(C504="Tedarikçi",COUNT(J504,L504)&gt;0),"Tedarikçi işinde yakıt ya da sürücü yazılı",IF(AND(C504="Özmal",ISNUMBER(N504)),"Özmal işte tedarikçiye ödenen yazılı",IF(R504="","Km yazılmadı",""))))))))))))</f>
        <v/>
      </c>
    </row>
    <row r="505">
      <c r="A505" s="3" t="n"/>
      <c r="B505" s="4" t="n"/>
      <c r="C505" s="4" t="n"/>
      <c r="D505" s="4" t="n"/>
      <c r="E505" s="4" t="n"/>
      <c r="F505" s="4" t="n"/>
      <c r="G505" s="5" t="n"/>
      <c r="H505" s="5" t="n"/>
      <c r="I505" s="6" t="n"/>
      <c r="J505" s="6" t="n"/>
      <c r="K505" s="6" t="n"/>
      <c r="L505" s="6" t="n"/>
      <c r="M505" s="6" t="n"/>
      <c r="N505" s="6" t="n"/>
      <c r="O505" s="4" t="n"/>
      <c r="P505" s="6">
        <f>IF(COUNT(J505:N505)=0,"",SUM(J505:N505))</f>
        <v/>
      </c>
      <c r="Q505" s="6">
        <f>IF(OR(NOT(ISNUMBER(A505)),B505="",AND(C505&lt;&gt;"Özmal",C505&lt;&gt;"Tedarikçi"),NOT(ISNUMBER(I505)),AND(C505="Tedarikçi",NOT(ISNUMBER(N505))),P505=""),"",I505-P505)</f>
        <v/>
      </c>
      <c r="R505" s="5">
        <f>IF(COUNT(G505:H505)=0,"",SUM(G505:H505))</f>
        <v/>
      </c>
      <c r="S505" s="6">
        <f>IF(OR(Q505="",R505="",R505=0),"",I505/R505)</f>
        <v/>
      </c>
      <c r="T505" s="4">
        <f>IF(COUNTA(A505:O505)=0,"",IF(NOT(ISNUMBER(A505)),"Hesaba girmedi: tarih yok",IF(B505="","Hesaba girmedi: plaka yok",IF(AND(C505&lt;&gt;"Özmal",C505&lt;&gt;"Tedarikçi"),"Hesaba girmedi: mülkiyet seçilmedi",IF(NOT(ISNUMBER(I505)),"Hesaba girmedi: navlun yok",IF(AND(C505="Tedarikçi",NOT(ISNUMBER(N505))),"Hesaba girmedi: tedarikçiye ödenen yok",IF(P505="","Hesaba girmedi: gider yok",IF(AND(C505="Özmal",COUNTIF('Sabit giderler'!$A$2:$A$101,B505)=0),"Plaka Sabit giderler'de yok",IF(AND(C505="Tedarikçi",COUNTIF('Sabit giderler'!$A$2:$A$101,B505)&gt;0),"Plaka özmal listesinde, Tedarikçi seçilmiş",IF(AND(C505="Tedarikçi",COUNT(J505,L505)&gt;0),"Tedarikçi işinde yakıt ya da sürücü yazılı",IF(AND(C505="Özmal",ISNUMBER(N505)),"Özmal işte tedarikçiye ödenen yazılı",IF(R505="","Km yazılmadı",""))))))))))))</f>
        <v/>
      </c>
    </row>
    <row r="506">
      <c r="A506" s="3" t="n"/>
      <c r="B506" s="4" t="n"/>
      <c r="C506" s="4" t="n"/>
      <c r="D506" s="4" t="n"/>
      <c r="E506" s="4" t="n"/>
      <c r="F506" s="4" t="n"/>
      <c r="G506" s="5" t="n"/>
      <c r="H506" s="5" t="n"/>
      <c r="I506" s="6" t="n"/>
      <c r="J506" s="6" t="n"/>
      <c r="K506" s="6" t="n"/>
      <c r="L506" s="6" t="n"/>
      <c r="M506" s="6" t="n"/>
      <c r="N506" s="6" t="n"/>
      <c r="O506" s="4" t="n"/>
      <c r="P506" s="6">
        <f>IF(COUNT(J506:N506)=0,"",SUM(J506:N506))</f>
        <v/>
      </c>
      <c r="Q506" s="6">
        <f>IF(OR(NOT(ISNUMBER(A506)),B506="",AND(C506&lt;&gt;"Özmal",C506&lt;&gt;"Tedarikçi"),NOT(ISNUMBER(I506)),AND(C506="Tedarikçi",NOT(ISNUMBER(N506))),P506=""),"",I506-P506)</f>
        <v/>
      </c>
      <c r="R506" s="5">
        <f>IF(COUNT(G506:H506)=0,"",SUM(G506:H506))</f>
        <v/>
      </c>
      <c r="S506" s="6">
        <f>IF(OR(Q506="",R506="",R506=0),"",I506/R506)</f>
        <v/>
      </c>
      <c r="T506" s="4">
        <f>IF(COUNTA(A506:O506)=0,"",IF(NOT(ISNUMBER(A506)),"Hesaba girmedi: tarih yok",IF(B506="","Hesaba girmedi: plaka yok",IF(AND(C506&lt;&gt;"Özmal",C506&lt;&gt;"Tedarikçi"),"Hesaba girmedi: mülkiyet seçilmedi",IF(NOT(ISNUMBER(I506)),"Hesaba girmedi: navlun yok",IF(AND(C506="Tedarikçi",NOT(ISNUMBER(N506))),"Hesaba girmedi: tedarikçiye ödenen yok",IF(P506="","Hesaba girmedi: gider yok",IF(AND(C506="Özmal",COUNTIF('Sabit giderler'!$A$2:$A$101,B506)=0),"Plaka Sabit giderler'de yok",IF(AND(C506="Tedarikçi",COUNTIF('Sabit giderler'!$A$2:$A$101,B506)&gt;0),"Plaka özmal listesinde, Tedarikçi seçilmiş",IF(AND(C506="Tedarikçi",COUNT(J506,L506)&gt;0),"Tedarikçi işinde yakıt ya da sürücü yazılı",IF(AND(C506="Özmal",ISNUMBER(N506)),"Özmal işte tedarikçiye ödenen yazılı",IF(R506="","Km yazılmadı",""))))))))))))</f>
        <v/>
      </c>
    </row>
    <row r="507">
      <c r="A507" s="3" t="n"/>
      <c r="B507" s="4" t="n"/>
      <c r="C507" s="4" t="n"/>
      <c r="D507" s="4" t="n"/>
      <c r="E507" s="4" t="n"/>
      <c r="F507" s="4" t="n"/>
      <c r="G507" s="5" t="n"/>
      <c r="H507" s="5" t="n"/>
      <c r="I507" s="6" t="n"/>
      <c r="J507" s="6" t="n"/>
      <c r="K507" s="6" t="n"/>
      <c r="L507" s="6" t="n"/>
      <c r="M507" s="6" t="n"/>
      <c r="N507" s="6" t="n"/>
      <c r="O507" s="4" t="n"/>
      <c r="P507" s="6">
        <f>IF(COUNT(J507:N507)=0,"",SUM(J507:N507))</f>
        <v/>
      </c>
      <c r="Q507" s="6">
        <f>IF(OR(NOT(ISNUMBER(A507)),B507="",AND(C507&lt;&gt;"Özmal",C507&lt;&gt;"Tedarikçi"),NOT(ISNUMBER(I507)),AND(C507="Tedarikçi",NOT(ISNUMBER(N507))),P507=""),"",I507-P507)</f>
        <v/>
      </c>
      <c r="R507" s="5">
        <f>IF(COUNT(G507:H507)=0,"",SUM(G507:H507))</f>
        <v/>
      </c>
      <c r="S507" s="6">
        <f>IF(OR(Q507="",R507="",R507=0),"",I507/R507)</f>
        <v/>
      </c>
      <c r="T507" s="4">
        <f>IF(COUNTA(A507:O507)=0,"",IF(NOT(ISNUMBER(A507)),"Hesaba girmedi: tarih yok",IF(B507="","Hesaba girmedi: plaka yok",IF(AND(C507&lt;&gt;"Özmal",C507&lt;&gt;"Tedarikçi"),"Hesaba girmedi: mülkiyet seçilmedi",IF(NOT(ISNUMBER(I507)),"Hesaba girmedi: navlun yok",IF(AND(C507="Tedarikçi",NOT(ISNUMBER(N507))),"Hesaba girmedi: tedarikçiye ödenen yok",IF(P507="","Hesaba girmedi: gider yok",IF(AND(C507="Özmal",COUNTIF('Sabit giderler'!$A$2:$A$101,B507)=0),"Plaka Sabit giderler'de yok",IF(AND(C507="Tedarikçi",COUNTIF('Sabit giderler'!$A$2:$A$101,B507)&gt;0),"Plaka özmal listesinde, Tedarikçi seçilmiş",IF(AND(C507="Tedarikçi",COUNT(J507,L507)&gt;0),"Tedarikçi işinde yakıt ya da sürücü yazılı",IF(AND(C507="Özmal",ISNUMBER(N507)),"Özmal işte tedarikçiye ödenen yazılı",IF(R507="","Km yazılmadı",""))))))))))))</f>
        <v/>
      </c>
    </row>
    <row r="508">
      <c r="A508" s="3" t="n"/>
      <c r="B508" s="4" t="n"/>
      <c r="C508" s="4" t="n"/>
      <c r="D508" s="4" t="n"/>
      <c r="E508" s="4" t="n"/>
      <c r="F508" s="4" t="n"/>
      <c r="G508" s="5" t="n"/>
      <c r="H508" s="5" t="n"/>
      <c r="I508" s="6" t="n"/>
      <c r="J508" s="6" t="n"/>
      <c r="K508" s="6" t="n"/>
      <c r="L508" s="6" t="n"/>
      <c r="M508" s="6" t="n"/>
      <c r="N508" s="6" t="n"/>
      <c r="O508" s="4" t="n"/>
      <c r="P508" s="6">
        <f>IF(COUNT(J508:N508)=0,"",SUM(J508:N508))</f>
        <v/>
      </c>
      <c r="Q508" s="6">
        <f>IF(OR(NOT(ISNUMBER(A508)),B508="",AND(C508&lt;&gt;"Özmal",C508&lt;&gt;"Tedarikçi"),NOT(ISNUMBER(I508)),AND(C508="Tedarikçi",NOT(ISNUMBER(N508))),P508=""),"",I508-P508)</f>
        <v/>
      </c>
      <c r="R508" s="5">
        <f>IF(COUNT(G508:H508)=0,"",SUM(G508:H508))</f>
        <v/>
      </c>
      <c r="S508" s="6">
        <f>IF(OR(Q508="",R508="",R508=0),"",I508/R508)</f>
        <v/>
      </c>
      <c r="T508" s="4">
        <f>IF(COUNTA(A508:O508)=0,"",IF(NOT(ISNUMBER(A508)),"Hesaba girmedi: tarih yok",IF(B508="","Hesaba girmedi: plaka yok",IF(AND(C508&lt;&gt;"Özmal",C508&lt;&gt;"Tedarikçi"),"Hesaba girmedi: mülkiyet seçilmedi",IF(NOT(ISNUMBER(I508)),"Hesaba girmedi: navlun yok",IF(AND(C508="Tedarikçi",NOT(ISNUMBER(N508))),"Hesaba girmedi: tedarikçiye ödenen yok",IF(P508="","Hesaba girmedi: gider yok",IF(AND(C508="Özmal",COUNTIF('Sabit giderler'!$A$2:$A$101,B508)=0),"Plaka Sabit giderler'de yok",IF(AND(C508="Tedarikçi",COUNTIF('Sabit giderler'!$A$2:$A$101,B508)&gt;0),"Plaka özmal listesinde, Tedarikçi seçilmiş",IF(AND(C508="Tedarikçi",COUNT(J508,L508)&gt;0),"Tedarikçi işinde yakıt ya da sürücü yazılı",IF(AND(C508="Özmal",ISNUMBER(N508)),"Özmal işte tedarikçiye ödenen yazılı",IF(R508="","Km yazılmadı",""))))))))))))</f>
        <v/>
      </c>
    </row>
    <row r="509">
      <c r="A509" s="3" t="n"/>
      <c r="B509" s="4" t="n"/>
      <c r="C509" s="4" t="n"/>
      <c r="D509" s="4" t="n"/>
      <c r="E509" s="4" t="n"/>
      <c r="F509" s="4" t="n"/>
      <c r="G509" s="5" t="n"/>
      <c r="H509" s="5" t="n"/>
      <c r="I509" s="6" t="n"/>
      <c r="J509" s="6" t="n"/>
      <c r="K509" s="6" t="n"/>
      <c r="L509" s="6" t="n"/>
      <c r="M509" s="6" t="n"/>
      <c r="N509" s="6" t="n"/>
      <c r="O509" s="4" t="n"/>
      <c r="P509" s="6">
        <f>IF(COUNT(J509:N509)=0,"",SUM(J509:N509))</f>
        <v/>
      </c>
      <c r="Q509" s="6">
        <f>IF(OR(NOT(ISNUMBER(A509)),B509="",AND(C509&lt;&gt;"Özmal",C509&lt;&gt;"Tedarikçi"),NOT(ISNUMBER(I509)),AND(C509="Tedarikçi",NOT(ISNUMBER(N509))),P509=""),"",I509-P509)</f>
        <v/>
      </c>
      <c r="R509" s="5">
        <f>IF(COUNT(G509:H509)=0,"",SUM(G509:H509))</f>
        <v/>
      </c>
      <c r="S509" s="6">
        <f>IF(OR(Q509="",R509="",R509=0),"",I509/R509)</f>
        <v/>
      </c>
      <c r="T509" s="4">
        <f>IF(COUNTA(A509:O509)=0,"",IF(NOT(ISNUMBER(A509)),"Hesaba girmedi: tarih yok",IF(B509="","Hesaba girmedi: plaka yok",IF(AND(C509&lt;&gt;"Özmal",C509&lt;&gt;"Tedarikçi"),"Hesaba girmedi: mülkiyet seçilmedi",IF(NOT(ISNUMBER(I509)),"Hesaba girmedi: navlun yok",IF(AND(C509="Tedarikçi",NOT(ISNUMBER(N509))),"Hesaba girmedi: tedarikçiye ödenen yok",IF(P509="","Hesaba girmedi: gider yok",IF(AND(C509="Özmal",COUNTIF('Sabit giderler'!$A$2:$A$101,B509)=0),"Plaka Sabit giderler'de yok",IF(AND(C509="Tedarikçi",COUNTIF('Sabit giderler'!$A$2:$A$101,B509)&gt;0),"Plaka özmal listesinde, Tedarikçi seçilmiş",IF(AND(C509="Tedarikçi",COUNT(J509,L509)&gt;0),"Tedarikçi işinde yakıt ya da sürücü yazılı",IF(AND(C509="Özmal",ISNUMBER(N509)),"Özmal işte tedarikçiye ödenen yazılı",IF(R509="","Km yazılmadı",""))))))))))))</f>
        <v/>
      </c>
    </row>
    <row r="510">
      <c r="A510" s="3" t="n"/>
      <c r="B510" s="4" t="n"/>
      <c r="C510" s="4" t="n"/>
      <c r="D510" s="4" t="n"/>
      <c r="E510" s="4" t="n"/>
      <c r="F510" s="4" t="n"/>
      <c r="G510" s="5" t="n"/>
      <c r="H510" s="5" t="n"/>
      <c r="I510" s="6" t="n"/>
      <c r="J510" s="6" t="n"/>
      <c r="K510" s="6" t="n"/>
      <c r="L510" s="6" t="n"/>
      <c r="M510" s="6" t="n"/>
      <c r="N510" s="6" t="n"/>
      <c r="O510" s="4" t="n"/>
      <c r="P510" s="6">
        <f>IF(COUNT(J510:N510)=0,"",SUM(J510:N510))</f>
        <v/>
      </c>
      <c r="Q510" s="6">
        <f>IF(OR(NOT(ISNUMBER(A510)),B510="",AND(C510&lt;&gt;"Özmal",C510&lt;&gt;"Tedarikçi"),NOT(ISNUMBER(I510)),AND(C510="Tedarikçi",NOT(ISNUMBER(N510))),P510=""),"",I510-P510)</f>
        <v/>
      </c>
      <c r="R510" s="5">
        <f>IF(COUNT(G510:H510)=0,"",SUM(G510:H510))</f>
        <v/>
      </c>
      <c r="S510" s="6">
        <f>IF(OR(Q510="",R510="",R510=0),"",I510/R510)</f>
        <v/>
      </c>
      <c r="T510" s="4">
        <f>IF(COUNTA(A510:O510)=0,"",IF(NOT(ISNUMBER(A510)),"Hesaba girmedi: tarih yok",IF(B510="","Hesaba girmedi: plaka yok",IF(AND(C510&lt;&gt;"Özmal",C510&lt;&gt;"Tedarikçi"),"Hesaba girmedi: mülkiyet seçilmedi",IF(NOT(ISNUMBER(I510)),"Hesaba girmedi: navlun yok",IF(AND(C510="Tedarikçi",NOT(ISNUMBER(N510))),"Hesaba girmedi: tedarikçiye ödenen yok",IF(P510="","Hesaba girmedi: gider yok",IF(AND(C510="Özmal",COUNTIF('Sabit giderler'!$A$2:$A$101,B510)=0),"Plaka Sabit giderler'de yok",IF(AND(C510="Tedarikçi",COUNTIF('Sabit giderler'!$A$2:$A$101,B510)&gt;0),"Plaka özmal listesinde, Tedarikçi seçilmiş",IF(AND(C510="Tedarikçi",COUNT(J510,L510)&gt;0),"Tedarikçi işinde yakıt ya da sürücü yazılı",IF(AND(C510="Özmal",ISNUMBER(N510)),"Özmal işte tedarikçiye ödenen yazılı",IF(R510="","Km yazılmadı",""))))))))))))</f>
        <v/>
      </c>
    </row>
    <row r="511">
      <c r="A511" s="3" t="n"/>
      <c r="B511" s="4" t="n"/>
      <c r="C511" s="4" t="n"/>
      <c r="D511" s="4" t="n"/>
      <c r="E511" s="4" t="n"/>
      <c r="F511" s="4" t="n"/>
      <c r="G511" s="5" t="n"/>
      <c r="H511" s="5" t="n"/>
      <c r="I511" s="6" t="n"/>
      <c r="J511" s="6" t="n"/>
      <c r="K511" s="6" t="n"/>
      <c r="L511" s="6" t="n"/>
      <c r="M511" s="6" t="n"/>
      <c r="N511" s="6" t="n"/>
      <c r="O511" s="4" t="n"/>
      <c r="P511" s="6">
        <f>IF(COUNT(J511:N511)=0,"",SUM(J511:N511))</f>
        <v/>
      </c>
      <c r="Q511" s="6">
        <f>IF(OR(NOT(ISNUMBER(A511)),B511="",AND(C511&lt;&gt;"Özmal",C511&lt;&gt;"Tedarikçi"),NOT(ISNUMBER(I511)),AND(C511="Tedarikçi",NOT(ISNUMBER(N511))),P511=""),"",I511-P511)</f>
        <v/>
      </c>
      <c r="R511" s="5">
        <f>IF(COUNT(G511:H511)=0,"",SUM(G511:H511))</f>
        <v/>
      </c>
      <c r="S511" s="6">
        <f>IF(OR(Q511="",R511="",R511=0),"",I511/R511)</f>
        <v/>
      </c>
      <c r="T511" s="4">
        <f>IF(COUNTA(A511:O511)=0,"",IF(NOT(ISNUMBER(A511)),"Hesaba girmedi: tarih yok",IF(B511="","Hesaba girmedi: plaka yok",IF(AND(C511&lt;&gt;"Özmal",C511&lt;&gt;"Tedarikçi"),"Hesaba girmedi: mülkiyet seçilmedi",IF(NOT(ISNUMBER(I511)),"Hesaba girmedi: navlun yok",IF(AND(C511="Tedarikçi",NOT(ISNUMBER(N511))),"Hesaba girmedi: tedarikçiye ödenen yok",IF(P511="","Hesaba girmedi: gider yok",IF(AND(C511="Özmal",COUNTIF('Sabit giderler'!$A$2:$A$101,B511)=0),"Plaka Sabit giderler'de yok",IF(AND(C511="Tedarikçi",COUNTIF('Sabit giderler'!$A$2:$A$101,B511)&gt;0),"Plaka özmal listesinde, Tedarikçi seçilmiş",IF(AND(C511="Tedarikçi",COUNT(J511,L511)&gt;0),"Tedarikçi işinde yakıt ya da sürücü yazılı",IF(AND(C511="Özmal",ISNUMBER(N511)),"Özmal işte tedarikçiye ödenen yazılı",IF(R511="","Km yazılmadı",""))))))))))))</f>
        <v/>
      </c>
    </row>
    <row r="512">
      <c r="A512" s="3" t="n"/>
      <c r="B512" s="4" t="n"/>
      <c r="C512" s="4" t="n"/>
      <c r="D512" s="4" t="n"/>
      <c r="E512" s="4" t="n"/>
      <c r="F512" s="4" t="n"/>
      <c r="G512" s="5" t="n"/>
      <c r="H512" s="5" t="n"/>
      <c r="I512" s="6" t="n"/>
      <c r="J512" s="6" t="n"/>
      <c r="K512" s="6" t="n"/>
      <c r="L512" s="6" t="n"/>
      <c r="M512" s="6" t="n"/>
      <c r="N512" s="6" t="n"/>
      <c r="O512" s="4" t="n"/>
      <c r="P512" s="6">
        <f>IF(COUNT(J512:N512)=0,"",SUM(J512:N512))</f>
        <v/>
      </c>
      <c r="Q512" s="6">
        <f>IF(OR(NOT(ISNUMBER(A512)),B512="",AND(C512&lt;&gt;"Özmal",C512&lt;&gt;"Tedarikçi"),NOT(ISNUMBER(I512)),AND(C512="Tedarikçi",NOT(ISNUMBER(N512))),P512=""),"",I512-P512)</f>
        <v/>
      </c>
      <c r="R512" s="5">
        <f>IF(COUNT(G512:H512)=0,"",SUM(G512:H512))</f>
        <v/>
      </c>
      <c r="S512" s="6">
        <f>IF(OR(Q512="",R512="",R512=0),"",I512/R512)</f>
        <v/>
      </c>
      <c r="T512" s="4">
        <f>IF(COUNTA(A512:O512)=0,"",IF(NOT(ISNUMBER(A512)),"Hesaba girmedi: tarih yok",IF(B512="","Hesaba girmedi: plaka yok",IF(AND(C512&lt;&gt;"Özmal",C512&lt;&gt;"Tedarikçi"),"Hesaba girmedi: mülkiyet seçilmedi",IF(NOT(ISNUMBER(I512)),"Hesaba girmedi: navlun yok",IF(AND(C512="Tedarikçi",NOT(ISNUMBER(N512))),"Hesaba girmedi: tedarikçiye ödenen yok",IF(P512="","Hesaba girmedi: gider yok",IF(AND(C512="Özmal",COUNTIF('Sabit giderler'!$A$2:$A$101,B512)=0),"Plaka Sabit giderler'de yok",IF(AND(C512="Tedarikçi",COUNTIF('Sabit giderler'!$A$2:$A$101,B512)&gt;0),"Plaka özmal listesinde, Tedarikçi seçilmiş",IF(AND(C512="Tedarikçi",COUNT(J512,L512)&gt;0),"Tedarikçi işinde yakıt ya da sürücü yazılı",IF(AND(C512="Özmal",ISNUMBER(N512)),"Özmal işte tedarikçiye ödenen yazılı",IF(R512="","Km yazılmadı",""))))))))))))</f>
        <v/>
      </c>
    </row>
    <row r="513">
      <c r="A513" s="3" t="n"/>
      <c r="B513" s="4" t="n"/>
      <c r="C513" s="4" t="n"/>
      <c r="D513" s="4" t="n"/>
      <c r="E513" s="4" t="n"/>
      <c r="F513" s="4" t="n"/>
      <c r="G513" s="5" t="n"/>
      <c r="H513" s="5" t="n"/>
      <c r="I513" s="6" t="n"/>
      <c r="J513" s="6" t="n"/>
      <c r="K513" s="6" t="n"/>
      <c r="L513" s="6" t="n"/>
      <c r="M513" s="6" t="n"/>
      <c r="N513" s="6" t="n"/>
      <c r="O513" s="4" t="n"/>
      <c r="P513" s="6">
        <f>IF(COUNT(J513:N513)=0,"",SUM(J513:N513))</f>
        <v/>
      </c>
      <c r="Q513" s="6">
        <f>IF(OR(NOT(ISNUMBER(A513)),B513="",AND(C513&lt;&gt;"Özmal",C513&lt;&gt;"Tedarikçi"),NOT(ISNUMBER(I513)),AND(C513="Tedarikçi",NOT(ISNUMBER(N513))),P513=""),"",I513-P513)</f>
        <v/>
      </c>
      <c r="R513" s="5">
        <f>IF(COUNT(G513:H513)=0,"",SUM(G513:H513))</f>
        <v/>
      </c>
      <c r="S513" s="6">
        <f>IF(OR(Q513="",R513="",R513=0),"",I513/R513)</f>
        <v/>
      </c>
      <c r="T513" s="4">
        <f>IF(COUNTA(A513:O513)=0,"",IF(NOT(ISNUMBER(A513)),"Hesaba girmedi: tarih yok",IF(B513="","Hesaba girmedi: plaka yok",IF(AND(C513&lt;&gt;"Özmal",C513&lt;&gt;"Tedarikçi"),"Hesaba girmedi: mülkiyet seçilmedi",IF(NOT(ISNUMBER(I513)),"Hesaba girmedi: navlun yok",IF(AND(C513="Tedarikçi",NOT(ISNUMBER(N513))),"Hesaba girmedi: tedarikçiye ödenen yok",IF(P513="","Hesaba girmedi: gider yok",IF(AND(C513="Özmal",COUNTIF('Sabit giderler'!$A$2:$A$101,B513)=0),"Plaka Sabit giderler'de yok",IF(AND(C513="Tedarikçi",COUNTIF('Sabit giderler'!$A$2:$A$101,B513)&gt;0),"Plaka özmal listesinde, Tedarikçi seçilmiş",IF(AND(C513="Tedarikçi",COUNT(J513,L513)&gt;0),"Tedarikçi işinde yakıt ya da sürücü yazılı",IF(AND(C513="Özmal",ISNUMBER(N513)),"Özmal işte tedarikçiye ödenen yazılı",IF(R513="","Km yazılmadı",""))))))))))))</f>
        <v/>
      </c>
    </row>
    <row r="514">
      <c r="A514" s="3" t="n"/>
      <c r="B514" s="4" t="n"/>
      <c r="C514" s="4" t="n"/>
      <c r="D514" s="4" t="n"/>
      <c r="E514" s="4" t="n"/>
      <c r="F514" s="4" t="n"/>
      <c r="G514" s="5" t="n"/>
      <c r="H514" s="5" t="n"/>
      <c r="I514" s="6" t="n"/>
      <c r="J514" s="6" t="n"/>
      <c r="K514" s="6" t="n"/>
      <c r="L514" s="6" t="n"/>
      <c r="M514" s="6" t="n"/>
      <c r="N514" s="6" t="n"/>
      <c r="O514" s="4" t="n"/>
      <c r="P514" s="6">
        <f>IF(COUNT(J514:N514)=0,"",SUM(J514:N514))</f>
        <v/>
      </c>
      <c r="Q514" s="6">
        <f>IF(OR(NOT(ISNUMBER(A514)),B514="",AND(C514&lt;&gt;"Özmal",C514&lt;&gt;"Tedarikçi"),NOT(ISNUMBER(I514)),AND(C514="Tedarikçi",NOT(ISNUMBER(N514))),P514=""),"",I514-P514)</f>
        <v/>
      </c>
      <c r="R514" s="5">
        <f>IF(COUNT(G514:H514)=0,"",SUM(G514:H514))</f>
        <v/>
      </c>
      <c r="S514" s="6">
        <f>IF(OR(Q514="",R514="",R514=0),"",I514/R514)</f>
        <v/>
      </c>
      <c r="T514" s="4">
        <f>IF(COUNTA(A514:O514)=0,"",IF(NOT(ISNUMBER(A514)),"Hesaba girmedi: tarih yok",IF(B514="","Hesaba girmedi: plaka yok",IF(AND(C514&lt;&gt;"Özmal",C514&lt;&gt;"Tedarikçi"),"Hesaba girmedi: mülkiyet seçilmedi",IF(NOT(ISNUMBER(I514)),"Hesaba girmedi: navlun yok",IF(AND(C514="Tedarikçi",NOT(ISNUMBER(N514))),"Hesaba girmedi: tedarikçiye ödenen yok",IF(P514="","Hesaba girmedi: gider yok",IF(AND(C514="Özmal",COUNTIF('Sabit giderler'!$A$2:$A$101,B514)=0),"Plaka Sabit giderler'de yok",IF(AND(C514="Tedarikçi",COUNTIF('Sabit giderler'!$A$2:$A$101,B514)&gt;0),"Plaka özmal listesinde, Tedarikçi seçilmiş",IF(AND(C514="Tedarikçi",COUNT(J514,L514)&gt;0),"Tedarikçi işinde yakıt ya da sürücü yazılı",IF(AND(C514="Özmal",ISNUMBER(N514)),"Özmal işte tedarikçiye ödenen yazılı",IF(R514="","Km yazılmadı",""))))))))))))</f>
        <v/>
      </c>
    </row>
    <row r="515">
      <c r="A515" s="3" t="n"/>
      <c r="B515" s="4" t="n"/>
      <c r="C515" s="4" t="n"/>
      <c r="D515" s="4" t="n"/>
      <c r="E515" s="4" t="n"/>
      <c r="F515" s="4" t="n"/>
      <c r="G515" s="5" t="n"/>
      <c r="H515" s="5" t="n"/>
      <c r="I515" s="6" t="n"/>
      <c r="J515" s="6" t="n"/>
      <c r="K515" s="6" t="n"/>
      <c r="L515" s="6" t="n"/>
      <c r="M515" s="6" t="n"/>
      <c r="N515" s="6" t="n"/>
      <c r="O515" s="4" t="n"/>
      <c r="P515" s="6">
        <f>IF(COUNT(J515:N515)=0,"",SUM(J515:N515))</f>
        <v/>
      </c>
      <c r="Q515" s="6">
        <f>IF(OR(NOT(ISNUMBER(A515)),B515="",AND(C515&lt;&gt;"Özmal",C515&lt;&gt;"Tedarikçi"),NOT(ISNUMBER(I515)),AND(C515="Tedarikçi",NOT(ISNUMBER(N515))),P515=""),"",I515-P515)</f>
        <v/>
      </c>
      <c r="R515" s="5">
        <f>IF(COUNT(G515:H515)=0,"",SUM(G515:H515))</f>
        <v/>
      </c>
      <c r="S515" s="6">
        <f>IF(OR(Q515="",R515="",R515=0),"",I515/R515)</f>
        <v/>
      </c>
      <c r="T515" s="4">
        <f>IF(COUNTA(A515:O515)=0,"",IF(NOT(ISNUMBER(A515)),"Hesaba girmedi: tarih yok",IF(B515="","Hesaba girmedi: plaka yok",IF(AND(C515&lt;&gt;"Özmal",C515&lt;&gt;"Tedarikçi"),"Hesaba girmedi: mülkiyet seçilmedi",IF(NOT(ISNUMBER(I515)),"Hesaba girmedi: navlun yok",IF(AND(C515="Tedarikçi",NOT(ISNUMBER(N515))),"Hesaba girmedi: tedarikçiye ödenen yok",IF(P515="","Hesaba girmedi: gider yok",IF(AND(C515="Özmal",COUNTIF('Sabit giderler'!$A$2:$A$101,B515)=0),"Plaka Sabit giderler'de yok",IF(AND(C515="Tedarikçi",COUNTIF('Sabit giderler'!$A$2:$A$101,B515)&gt;0),"Plaka özmal listesinde, Tedarikçi seçilmiş",IF(AND(C515="Tedarikçi",COUNT(J515,L515)&gt;0),"Tedarikçi işinde yakıt ya da sürücü yazılı",IF(AND(C515="Özmal",ISNUMBER(N515)),"Özmal işte tedarikçiye ödenen yazılı",IF(R515="","Km yazılmadı",""))))))))))))</f>
        <v/>
      </c>
    </row>
    <row r="516">
      <c r="A516" s="3" t="n"/>
      <c r="B516" s="4" t="n"/>
      <c r="C516" s="4" t="n"/>
      <c r="D516" s="4" t="n"/>
      <c r="E516" s="4" t="n"/>
      <c r="F516" s="4" t="n"/>
      <c r="G516" s="5" t="n"/>
      <c r="H516" s="5" t="n"/>
      <c r="I516" s="6" t="n"/>
      <c r="J516" s="6" t="n"/>
      <c r="K516" s="6" t="n"/>
      <c r="L516" s="6" t="n"/>
      <c r="M516" s="6" t="n"/>
      <c r="N516" s="6" t="n"/>
      <c r="O516" s="4" t="n"/>
      <c r="P516" s="6">
        <f>IF(COUNT(J516:N516)=0,"",SUM(J516:N516))</f>
        <v/>
      </c>
      <c r="Q516" s="6">
        <f>IF(OR(NOT(ISNUMBER(A516)),B516="",AND(C516&lt;&gt;"Özmal",C516&lt;&gt;"Tedarikçi"),NOT(ISNUMBER(I516)),AND(C516="Tedarikçi",NOT(ISNUMBER(N516))),P516=""),"",I516-P516)</f>
        <v/>
      </c>
      <c r="R516" s="5">
        <f>IF(COUNT(G516:H516)=0,"",SUM(G516:H516))</f>
        <v/>
      </c>
      <c r="S516" s="6">
        <f>IF(OR(Q516="",R516="",R516=0),"",I516/R516)</f>
        <v/>
      </c>
      <c r="T516" s="4">
        <f>IF(COUNTA(A516:O516)=0,"",IF(NOT(ISNUMBER(A516)),"Hesaba girmedi: tarih yok",IF(B516="","Hesaba girmedi: plaka yok",IF(AND(C516&lt;&gt;"Özmal",C516&lt;&gt;"Tedarikçi"),"Hesaba girmedi: mülkiyet seçilmedi",IF(NOT(ISNUMBER(I516)),"Hesaba girmedi: navlun yok",IF(AND(C516="Tedarikçi",NOT(ISNUMBER(N516))),"Hesaba girmedi: tedarikçiye ödenen yok",IF(P516="","Hesaba girmedi: gider yok",IF(AND(C516="Özmal",COUNTIF('Sabit giderler'!$A$2:$A$101,B516)=0),"Plaka Sabit giderler'de yok",IF(AND(C516="Tedarikçi",COUNTIF('Sabit giderler'!$A$2:$A$101,B516)&gt;0),"Plaka özmal listesinde, Tedarikçi seçilmiş",IF(AND(C516="Tedarikçi",COUNT(J516,L516)&gt;0),"Tedarikçi işinde yakıt ya da sürücü yazılı",IF(AND(C516="Özmal",ISNUMBER(N516)),"Özmal işte tedarikçiye ödenen yazılı",IF(R516="","Km yazılmadı",""))))))))))))</f>
        <v/>
      </c>
    </row>
    <row r="517">
      <c r="A517" s="3" t="n"/>
      <c r="B517" s="4" t="n"/>
      <c r="C517" s="4" t="n"/>
      <c r="D517" s="4" t="n"/>
      <c r="E517" s="4" t="n"/>
      <c r="F517" s="4" t="n"/>
      <c r="G517" s="5" t="n"/>
      <c r="H517" s="5" t="n"/>
      <c r="I517" s="6" t="n"/>
      <c r="J517" s="6" t="n"/>
      <c r="K517" s="6" t="n"/>
      <c r="L517" s="6" t="n"/>
      <c r="M517" s="6" t="n"/>
      <c r="N517" s="6" t="n"/>
      <c r="O517" s="4" t="n"/>
      <c r="P517" s="6">
        <f>IF(COUNT(J517:N517)=0,"",SUM(J517:N517))</f>
        <v/>
      </c>
      <c r="Q517" s="6">
        <f>IF(OR(NOT(ISNUMBER(A517)),B517="",AND(C517&lt;&gt;"Özmal",C517&lt;&gt;"Tedarikçi"),NOT(ISNUMBER(I517)),AND(C517="Tedarikçi",NOT(ISNUMBER(N517))),P517=""),"",I517-P517)</f>
        <v/>
      </c>
      <c r="R517" s="5">
        <f>IF(COUNT(G517:H517)=0,"",SUM(G517:H517))</f>
        <v/>
      </c>
      <c r="S517" s="6">
        <f>IF(OR(Q517="",R517="",R517=0),"",I517/R517)</f>
        <v/>
      </c>
      <c r="T517" s="4">
        <f>IF(COUNTA(A517:O517)=0,"",IF(NOT(ISNUMBER(A517)),"Hesaba girmedi: tarih yok",IF(B517="","Hesaba girmedi: plaka yok",IF(AND(C517&lt;&gt;"Özmal",C517&lt;&gt;"Tedarikçi"),"Hesaba girmedi: mülkiyet seçilmedi",IF(NOT(ISNUMBER(I517)),"Hesaba girmedi: navlun yok",IF(AND(C517="Tedarikçi",NOT(ISNUMBER(N517))),"Hesaba girmedi: tedarikçiye ödenen yok",IF(P517="","Hesaba girmedi: gider yok",IF(AND(C517="Özmal",COUNTIF('Sabit giderler'!$A$2:$A$101,B517)=0),"Plaka Sabit giderler'de yok",IF(AND(C517="Tedarikçi",COUNTIF('Sabit giderler'!$A$2:$A$101,B517)&gt;0),"Plaka özmal listesinde, Tedarikçi seçilmiş",IF(AND(C517="Tedarikçi",COUNT(J517,L517)&gt;0),"Tedarikçi işinde yakıt ya da sürücü yazılı",IF(AND(C517="Özmal",ISNUMBER(N517)),"Özmal işte tedarikçiye ödenen yazılı",IF(R517="","Km yazılmadı",""))))))))))))</f>
        <v/>
      </c>
    </row>
    <row r="518">
      <c r="A518" s="3" t="n"/>
      <c r="B518" s="4" t="n"/>
      <c r="C518" s="4" t="n"/>
      <c r="D518" s="4" t="n"/>
      <c r="E518" s="4" t="n"/>
      <c r="F518" s="4" t="n"/>
      <c r="G518" s="5" t="n"/>
      <c r="H518" s="5" t="n"/>
      <c r="I518" s="6" t="n"/>
      <c r="J518" s="6" t="n"/>
      <c r="K518" s="6" t="n"/>
      <c r="L518" s="6" t="n"/>
      <c r="M518" s="6" t="n"/>
      <c r="N518" s="6" t="n"/>
      <c r="O518" s="4" t="n"/>
      <c r="P518" s="6">
        <f>IF(COUNT(J518:N518)=0,"",SUM(J518:N518))</f>
        <v/>
      </c>
      <c r="Q518" s="6">
        <f>IF(OR(NOT(ISNUMBER(A518)),B518="",AND(C518&lt;&gt;"Özmal",C518&lt;&gt;"Tedarikçi"),NOT(ISNUMBER(I518)),AND(C518="Tedarikçi",NOT(ISNUMBER(N518))),P518=""),"",I518-P518)</f>
        <v/>
      </c>
      <c r="R518" s="5">
        <f>IF(COUNT(G518:H518)=0,"",SUM(G518:H518))</f>
        <v/>
      </c>
      <c r="S518" s="6">
        <f>IF(OR(Q518="",R518="",R518=0),"",I518/R518)</f>
        <v/>
      </c>
      <c r="T518" s="4">
        <f>IF(COUNTA(A518:O518)=0,"",IF(NOT(ISNUMBER(A518)),"Hesaba girmedi: tarih yok",IF(B518="","Hesaba girmedi: plaka yok",IF(AND(C518&lt;&gt;"Özmal",C518&lt;&gt;"Tedarikçi"),"Hesaba girmedi: mülkiyet seçilmedi",IF(NOT(ISNUMBER(I518)),"Hesaba girmedi: navlun yok",IF(AND(C518="Tedarikçi",NOT(ISNUMBER(N518))),"Hesaba girmedi: tedarikçiye ödenen yok",IF(P518="","Hesaba girmedi: gider yok",IF(AND(C518="Özmal",COUNTIF('Sabit giderler'!$A$2:$A$101,B518)=0),"Plaka Sabit giderler'de yok",IF(AND(C518="Tedarikçi",COUNTIF('Sabit giderler'!$A$2:$A$101,B518)&gt;0),"Plaka özmal listesinde, Tedarikçi seçilmiş",IF(AND(C518="Tedarikçi",COUNT(J518,L518)&gt;0),"Tedarikçi işinde yakıt ya da sürücü yazılı",IF(AND(C518="Özmal",ISNUMBER(N518)),"Özmal işte tedarikçiye ödenen yazılı",IF(R518="","Km yazılmadı",""))))))))))))</f>
        <v/>
      </c>
    </row>
    <row r="519">
      <c r="A519" s="3" t="n"/>
      <c r="B519" s="4" t="n"/>
      <c r="C519" s="4" t="n"/>
      <c r="D519" s="4" t="n"/>
      <c r="E519" s="4" t="n"/>
      <c r="F519" s="4" t="n"/>
      <c r="G519" s="5" t="n"/>
      <c r="H519" s="5" t="n"/>
      <c r="I519" s="6" t="n"/>
      <c r="J519" s="6" t="n"/>
      <c r="K519" s="6" t="n"/>
      <c r="L519" s="6" t="n"/>
      <c r="M519" s="6" t="n"/>
      <c r="N519" s="6" t="n"/>
      <c r="O519" s="4" t="n"/>
      <c r="P519" s="6">
        <f>IF(COUNT(J519:N519)=0,"",SUM(J519:N519))</f>
        <v/>
      </c>
      <c r="Q519" s="6">
        <f>IF(OR(NOT(ISNUMBER(A519)),B519="",AND(C519&lt;&gt;"Özmal",C519&lt;&gt;"Tedarikçi"),NOT(ISNUMBER(I519)),AND(C519="Tedarikçi",NOT(ISNUMBER(N519))),P519=""),"",I519-P519)</f>
        <v/>
      </c>
      <c r="R519" s="5">
        <f>IF(COUNT(G519:H519)=0,"",SUM(G519:H519))</f>
        <v/>
      </c>
      <c r="S519" s="6">
        <f>IF(OR(Q519="",R519="",R519=0),"",I519/R519)</f>
        <v/>
      </c>
      <c r="T519" s="4">
        <f>IF(COUNTA(A519:O519)=0,"",IF(NOT(ISNUMBER(A519)),"Hesaba girmedi: tarih yok",IF(B519="","Hesaba girmedi: plaka yok",IF(AND(C519&lt;&gt;"Özmal",C519&lt;&gt;"Tedarikçi"),"Hesaba girmedi: mülkiyet seçilmedi",IF(NOT(ISNUMBER(I519)),"Hesaba girmedi: navlun yok",IF(AND(C519="Tedarikçi",NOT(ISNUMBER(N519))),"Hesaba girmedi: tedarikçiye ödenen yok",IF(P519="","Hesaba girmedi: gider yok",IF(AND(C519="Özmal",COUNTIF('Sabit giderler'!$A$2:$A$101,B519)=0),"Plaka Sabit giderler'de yok",IF(AND(C519="Tedarikçi",COUNTIF('Sabit giderler'!$A$2:$A$101,B519)&gt;0),"Plaka özmal listesinde, Tedarikçi seçilmiş",IF(AND(C519="Tedarikçi",COUNT(J519,L519)&gt;0),"Tedarikçi işinde yakıt ya da sürücü yazılı",IF(AND(C519="Özmal",ISNUMBER(N519)),"Özmal işte tedarikçiye ödenen yazılı",IF(R519="","Km yazılmadı",""))))))))))))</f>
        <v/>
      </c>
    </row>
    <row r="520">
      <c r="A520" s="3" t="n"/>
      <c r="B520" s="4" t="n"/>
      <c r="C520" s="4" t="n"/>
      <c r="D520" s="4" t="n"/>
      <c r="E520" s="4" t="n"/>
      <c r="F520" s="4" t="n"/>
      <c r="G520" s="5" t="n"/>
      <c r="H520" s="5" t="n"/>
      <c r="I520" s="6" t="n"/>
      <c r="J520" s="6" t="n"/>
      <c r="K520" s="6" t="n"/>
      <c r="L520" s="6" t="n"/>
      <c r="M520" s="6" t="n"/>
      <c r="N520" s="6" t="n"/>
      <c r="O520" s="4" t="n"/>
      <c r="P520" s="6">
        <f>IF(COUNT(J520:N520)=0,"",SUM(J520:N520))</f>
        <v/>
      </c>
      <c r="Q520" s="6">
        <f>IF(OR(NOT(ISNUMBER(A520)),B520="",AND(C520&lt;&gt;"Özmal",C520&lt;&gt;"Tedarikçi"),NOT(ISNUMBER(I520)),AND(C520="Tedarikçi",NOT(ISNUMBER(N520))),P520=""),"",I520-P520)</f>
        <v/>
      </c>
      <c r="R520" s="5">
        <f>IF(COUNT(G520:H520)=0,"",SUM(G520:H520))</f>
        <v/>
      </c>
      <c r="S520" s="6">
        <f>IF(OR(Q520="",R520="",R520=0),"",I520/R520)</f>
        <v/>
      </c>
      <c r="T520" s="4">
        <f>IF(COUNTA(A520:O520)=0,"",IF(NOT(ISNUMBER(A520)),"Hesaba girmedi: tarih yok",IF(B520="","Hesaba girmedi: plaka yok",IF(AND(C520&lt;&gt;"Özmal",C520&lt;&gt;"Tedarikçi"),"Hesaba girmedi: mülkiyet seçilmedi",IF(NOT(ISNUMBER(I520)),"Hesaba girmedi: navlun yok",IF(AND(C520="Tedarikçi",NOT(ISNUMBER(N520))),"Hesaba girmedi: tedarikçiye ödenen yok",IF(P520="","Hesaba girmedi: gider yok",IF(AND(C520="Özmal",COUNTIF('Sabit giderler'!$A$2:$A$101,B520)=0),"Plaka Sabit giderler'de yok",IF(AND(C520="Tedarikçi",COUNTIF('Sabit giderler'!$A$2:$A$101,B520)&gt;0),"Plaka özmal listesinde, Tedarikçi seçilmiş",IF(AND(C520="Tedarikçi",COUNT(J520,L520)&gt;0),"Tedarikçi işinde yakıt ya da sürücü yazılı",IF(AND(C520="Özmal",ISNUMBER(N520)),"Özmal işte tedarikçiye ödenen yazılı",IF(R520="","Km yazılmadı",""))))))))))))</f>
        <v/>
      </c>
    </row>
    <row r="521">
      <c r="A521" s="3" t="n"/>
      <c r="B521" s="4" t="n"/>
      <c r="C521" s="4" t="n"/>
      <c r="D521" s="4" t="n"/>
      <c r="E521" s="4" t="n"/>
      <c r="F521" s="4" t="n"/>
      <c r="G521" s="5" t="n"/>
      <c r="H521" s="5" t="n"/>
      <c r="I521" s="6" t="n"/>
      <c r="J521" s="6" t="n"/>
      <c r="K521" s="6" t="n"/>
      <c r="L521" s="6" t="n"/>
      <c r="M521" s="6" t="n"/>
      <c r="N521" s="6" t="n"/>
      <c r="O521" s="4" t="n"/>
      <c r="P521" s="6">
        <f>IF(COUNT(J521:N521)=0,"",SUM(J521:N521))</f>
        <v/>
      </c>
      <c r="Q521" s="6">
        <f>IF(OR(NOT(ISNUMBER(A521)),B521="",AND(C521&lt;&gt;"Özmal",C521&lt;&gt;"Tedarikçi"),NOT(ISNUMBER(I521)),AND(C521="Tedarikçi",NOT(ISNUMBER(N521))),P521=""),"",I521-P521)</f>
        <v/>
      </c>
      <c r="R521" s="5">
        <f>IF(COUNT(G521:H521)=0,"",SUM(G521:H521))</f>
        <v/>
      </c>
      <c r="S521" s="6">
        <f>IF(OR(Q521="",R521="",R521=0),"",I521/R521)</f>
        <v/>
      </c>
      <c r="T521" s="4">
        <f>IF(COUNTA(A521:O521)=0,"",IF(NOT(ISNUMBER(A521)),"Hesaba girmedi: tarih yok",IF(B521="","Hesaba girmedi: plaka yok",IF(AND(C521&lt;&gt;"Özmal",C521&lt;&gt;"Tedarikçi"),"Hesaba girmedi: mülkiyet seçilmedi",IF(NOT(ISNUMBER(I521)),"Hesaba girmedi: navlun yok",IF(AND(C521="Tedarikçi",NOT(ISNUMBER(N521))),"Hesaba girmedi: tedarikçiye ödenen yok",IF(P521="","Hesaba girmedi: gider yok",IF(AND(C521="Özmal",COUNTIF('Sabit giderler'!$A$2:$A$101,B521)=0),"Plaka Sabit giderler'de yok",IF(AND(C521="Tedarikçi",COUNTIF('Sabit giderler'!$A$2:$A$101,B521)&gt;0),"Plaka özmal listesinde, Tedarikçi seçilmiş",IF(AND(C521="Tedarikçi",COUNT(J521,L521)&gt;0),"Tedarikçi işinde yakıt ya da sürücü yazılı",IF(AND(C521="Özmal",ISNUMBER(N521)),"Özmal işte tedarikçiye ödenen yazılı",IF(R521="","Km yazılmadı",""))))))))))))</f>
        <v/>
      </c>
    </row>
    <row r="522">
      <c r="A522" s="3" t="n"/>
      <c r="B522" s="4" t="n"/>
      <c r="C522" s="4" t="n"/>
      <c r="D522" s="4" t="n"/>
      <c r="E522" s="4" t="n"/>
      <c r="F522" s="4" t="n"/>
      <c r="G522" s="5" t="n"/>
      <c r="H522" s="5" t="n"/>
      <c r="I522" s="6" t="n"/>
      <c r="J522" s="6" t="n"/>
      <c r="K522" s="6" t="n"/>
      <c r="L522" s="6" t="n"/>
      <c r="M522" s="6" t="n"/>
      <c r="N522" s="6" t="n"/>
      <c r="O522" s="4" t="n"/>
      <c r="P522" s="6">
        <f>IF(COUNT(J522:N522)=0,"",SUM(J522:N522))</f>
        <v/>
      </c>
      <c r="Q522" s="6">
        <f>IF(OR(NOT(ISNUMBER(A522)),B522="",AND(C522&lt;&gt;"Özmal",C522&lt;&gt;"Tedarikçi"),NOT(ISNUMBER(I522)),AND(C522="Tedarikçi",NOT(ISNUMBER(N522))),P522=""),"",I522-P522)</f>
        <v/>
      </c>
      <c r="R522" s="5">
        <f>IF(COUNT(G522:H522)=0,"",SUM(G522:H522))</f>
        <v/>
      </c>
      <c r="S522" s="6">
        <f>IF(OR(Q522="",R522="",R522=0),"",I522/R522)</f>
        <v/>
      </c>
      <c r="T522" s="4">
        <f>IF(COUNTA(A522:O522)=0,"",IF(NOT(ISNUMBER(A522)),"Hesaba girmedi: tarih yok",IF(B522="","Hesaba girmedi: plaka yok",IF(AND(C522&lt;&gt;"Özmal",C522&lt;&gt;"Tedarikçi"),"Hesaba girmedi: mülkiyet seçilmedi",IF(NOT(ISNUMBER(I522)),"Hesaba girmedi: navlun yok",IF(AND(C522="Tedarikçi",NOT(ISNUMBER(N522))),"Hesaba girmedi: tedarikçiye ödenen yok",IF(P522="","Hesaba girmedi: gider yok",IF(AND(C522="Özmal",COUNTIF('Sabit giderler'!$A$2:$A$101,B522)=0),"Plaka Sabit giderler'de yok",IF(AND(C522="Tedarikçi",COUNTIF('Sabit giderler'!$A$2:$A$101,B522)&gt;0),"Plaka özmal listesinde, Tedarikçi seçilmiş",IF(AND(C522="Tedarikçi",COUNT(J522,L522)&gt;0),"Tedarikçi işinde yakıt ya da sürücü yazılı",IF(AND(C522="Özmal",ISNUMBER(N522)),"Özmal işte tedarikçiye ödenen yazılı",IF(R522="","Km yazılmadı",""))))))))))))</f>
        <v/>
      </c>
    </row>
    <row r="523">
      <c r="A523" s="3" t="n"/>
      <c r="B523" s="4" t="n"/>
      <c r="C523" s="4" t="n"/>
      <c r="D523" s="4" t="n"/>
      <c r="E523" s="4" t="n"/>
      <c r="F523" s="4" t="n"/>
      <c r="G523" s="5" t="n"/>
      <c r="H523" s="5" t="n"/>
      <c r="I523" s="6" t="n"/>
      <c r="J523" s="6" t="n"/>
      <c r="K523" s="6" t="n"/>
      <c r="L523" s="6" t="n"/>
      <c r="M523" s="6" t="n"/>
      <c r="N523" s="6" t="n"/>
      <c r="O523" s="4" t="n"/>
      <c r="P523" s="6">
        <f>IF(COUNT(J523:N523)=0,"",SUM(J523:N523))</f>
        <v/>
      </c>
      <c r="Q523" s="6">
        <f>IF(OR(NOT(ISNUMBER(A523)),B523="",AND(C523&lt;&gt;"Özmal",C523&lt;&gt;"Tedarikçi"),NOT(ISNUMBER(I523)),AND(C523="Tedarikçi",NOT(ISNUMBER(N523))),P523=""),"",I523-P523)</f>
        <v/>
      </c>
      <c r="R523" s="5">
        <f>IF(COUNT(G523:H523)=0,"",SUM(G523:H523))</f>
        <v/>
      </c>
      <c r="S523" s="6">
        <f>IF(OR(Q523="",R523="",R523=0),"",I523/R523)</f>
        <v/>
      </c>
      <c r="T523" s="4">
        <f>IF(COUNTA(A523:O523)=0,"",IF(NOT(ISNUMBER(A523)),"Hesaba girmedi: tarih yok",IF(B523="","Hesaba girmedi: plaka yok",IF(AND(C523&lt;&gt;"Özmal",C523&lt;&gt;"Tedarikçi"),"Hesaba girmedi: mülkiyet seçilmedi",IF(NOT(ISNUMBER(I523)),"Hesaba girmedi: navlun yok",IF(AND(C523="Tedarikçi",NOT(ISNUMBER(N523))),"Hesaba girmedi: tedarikçiye ödenen yok",IF(P523="","Hesaba girmedi: gider yok",IF(AND(C523="Özmal",COUNTIF('Sabit giderler'!$A$2:$A$101,B523)=0),"Plaka Sabit giderler'de yok",IF(AND(C523="Tedarikçi",COUNTIF('Sabit giderler'!$A$2:$A$101,B523)&gt;0),"Plaka özmal listesinde, Tedarikçi seçilmiş",IF(AND(C523="Tedarikçi",COUNT(J523,L523)&gt;0),"Tedarikçi işinde yakıt ya da sürücü yazılı",IF(AND(C523="Özmal",ISNUMBER(N523)),"Özmal işte tedarikçiye ödenen yazılı",IF(R523="","Km yazılmadı",""))))))))))))</f>
        <v/>
      </c>
    </row>
    <row r="524">
      <c r="A524" s="3" t="n"/>
      <c r="B524" s="4" t="n"/>
      <c r="C524" s="4" t="n"/>
      <c r="D524" s="4" t="n"/>
      <c r="E524" s="4" t="n"/>
      <c r="F524" s="4" t="n"/>
      <c r="G524" s="5" t="n"/>
      <c r="H524" s="5" t="n"/>
      <c r="I524" s="6" t="n"/>
      <c r="J524" s="6" t="n"/>
      <c r="K524" s="6" t="n"/>
      <c r="L524" s="6" t="n"/>
      <c r="M524" s="6" t="n"/>
      <c r="N524" s="6" t="n"/>
      <c r="O524" s="4" t="n"/>
      <c r="P524" s="6">
        <f>IF(COUNT(J524:N524)=0,"",SUM(J524:N524))</f>
        <v/>
      </c>
      <c r="Q524" s="6">
        <f>IF(OR(NOT(ISNUMBER(A524)),B524="",AND(C524&lt;&gt;"Özmal",C524&lt;&gt;"Tedarikçi"),NOT(ISNUMBER(I524)),AND(C524="Tedarikçi",NOT(ISNUMBER(N524))),P524=""),"",I524-P524)</f>
        <v/>
      </c>
      <c r="R524" s="5">
        <f>IF(COUNT(G524:H524)=0,"",SUM(G524:H524))</f>
        <v/>
      </c>
      <c r="S524" s="6">
        <f>IF(OR(Q524="",R524="",R524=0),"",I524/R524)</f>
        <v/>
      </c>
      <c r="T524" s="4">
        <f>IF(COUNTA(A524:O524)=0,"",IF(NOT(ISNUMBER(A524)),"Hesaba girmedi: tarih yok",IF(B524="","Hesaba girmedi: plaka yok",IF(AND(C524&lt;&gt;"Özmal",C524&lt;&gt;"Tedarikçi"),"Hesaba girmedi: mülkiyet seçilmedi",IF(NOT(ISNUMBER(I524)),"Hesaba girmedi: navlun yok",IF(AND(C524="Tedarikçi",NOT(ISNUMBER(N524))),"Hesaba girmedi: tedarikçiye ödenen yok",IF(P524="","Hesaba girmedi: gider yok",IF(AND(C524="Özmal",COUNTIF('Sabit giderler'!$A$2:$A$101,B524)=0),"Plaka Sabit giderler'de yok",IF(AND(C524="Tedarikçi",COUNTIF('Sabit giderler'!$A$2:$A$101,B524)&gt;0),"Plaka özmal listesinde, Tedarikçi seçilmiş",IF(AND(C524="Tedarikçi",COUNT(J524,L524)&gt;0),"Tedarikçi işinde yakıt ya da sürücü yazılı",IF(AND(C524="Özmal",ISNUMBER(N524)),"Özmal işte tedarikçiye ödenen yazılı",IF(R524="","Km yazılmadı",""))))))))))))</f>
        <v/>
      </c>
    </row>
    <row r="525">
      <c r="A525" s="3" t="n"/>
      <c r="B525" s="4" t="n"/>
      <c r="C525" s="4" t="n"/>
      <c r="D525" s="4" t="n"/>
      <c r="E525" s="4" t="n"/>
      <c r="F525" s="4" t="n"/>
      <c r="G525" s="5" t="n"/>
      <c r="H525" s="5" t="n"/>
      <c r="I525" s="6" t="n"/>
      <c r="J525" s="6" t="n"/>
      <c r="K525" s="6" t="n"/>
      <c r="L525" s="6" t="n"/>
      <c r="M525" s="6" t="n"/>
      <c r="N525" s="6" t="n"/>
      <c r="O525" s="4" t="n"/>
      <c r="P525" s="6">
        <f>IF(COUNT(J525:N525)=0,"",SUM(J525:N525))</f>
        <v/>
      </c>
      <c r="Q525" s="6">
        <f>IF(OR(NOT(ISNUMBER(A525)),B525="",AND(C525&lt;&gt;"Özmal",C525&lt;&gt;"Tedarikçi"),NOT(ISNUMBER(I525)),AND(C525="Tedarikçi",NOT(ISNUMBER(N525))),P525=""),"",I525-P525)</f>
        <v/>
      </c>
      <c r="R525" s="5">
        <f>IF(COUNT(G525:H525)=0,"",SUM(G525:H525))</f>
        <v/>
      </c>
      <c r="S525" s="6">
        <f>IF(OR(Q525="",R525="",R525=0),"",I525/R525)</f>
        <v/>
      </c>
      <c r="T525" s="4">
        <f>IF(COUNTA(A525:O525)=0,"",IF(NOT(ISNUMBER(A525)),"Hesaba girmedi: tarih yok",IF(B525="","Hesaba girmedi: plaka yok",IF(AND(C525&lt;&gt;"Özmal",C525&lt;&gt;"Tedarikçi"),"Hesaba girmedi: mülkiyet seçilmedi",IF(NOT(ISNUMBER(I525)),"Hesaba girmedi: navlun yok",IF(AND(C525="Tedarikçi",NOT(ISNUMBER(N525))),"Hesaba girmedi: tedarikçiye ödenen yok",IF(P525="","Hesaba girmedi: gider yok",IF(AND(C525="Özmal",COUNTIF('Sabit giderler'!$A$2:$A$101,B525)=0),"Plaka Sabit giderler'de yok",IF(AND(C525="Tedarikçi",COUNTIF('Sabit giderler'!$A$2:$A$101,B525)&gt;0),"Plaka özmal listesinde, Tedarikçi seçilmiş",IF(AND(C525="Tedarikçi",COUNT(J525,L525)&gt;0),"Tedarikçi işinde yakıt ya da sürücü yazılı",IF(AND(C525="Özmal",ISNUMBER(N525)),"Özmal işte tedarikçiye ödenen yazılı",IF(R525="","Km yazılmadı",""))))))))))))</f>
        <v/>
      </c>
    </row>
    <row r="526">
      <c r="A526" s="3" t="n"/>
      <c r="B526" s="4" t="n"/>
      <c r="C526" s="4" t="n"/>
      <c r="D526" s="4" t="n"/>
      <c r="E526" s="4" t="n"/>
      <c r="F526" s="4" t="n"/>
      <c r="G526" s="5" t="n"/>
      <c r="H526" s="5" t="n"/>
      <c r="I526" s="6" t="n"/>
      <c r="J526" s="6" t="n"/>
      <c r="K526" s="6" t="n"/>
      <c r="L526" s="6" t="n"/>
      <c r="M526" s="6" t="n"/>
      <c r="N526" s="6" t="n"/>
      <c r="O526" s="4" t="n"/>
      <c r="P526" s="6">
        <f>IF(COUNT(J526:N526)=0,"",SUM(J526:N526))</f>
        <v/>
      </c>
      <c r="Q526" s="6">
        <f>IF(OR(NOT(ISNUMBER(A526)),B526="",AND(C526&lt;&gt;"Özmal",C526&lt;&gt;"Tedarikçi"),NOT(ISNUMBER(I526)),AND(C526="Tedarikçi",NOT(ISNUMBER(N526))),P526=""),"",I526-P526)</f>
        <v/>
      </c>
      <c r="R526" s="5">
        <f>IF(COUNT(G526:H526)=0,"",SUM(G526:H526))</f>
        <v/>
      </c>
      <c r="S526" s="6">
        <f>IF(OR(Q526="",R526="",R526=0),"",I526/R526)</f>
        <v/>
      </c>
      <c r="T526" s="4">
        <f>IF(COUNTA(A526:O526)=0,"",IF(NOT(ISNUMBER(A526)),"Hesaba girmedi: tarih yok",IF(B526="","Hesaba girmedi: plaka yok",IF(AND(C526&lt;&gt;"Özmal",C526&lt;&gt;"Tedarikçi"),"Hesaba girmedi: mülkiyet seçilmedi",IF(NOT(ISNUMBER(I526)),"Hesaba girmedi: navlun yok",IF(AND(C526="Tedarikçi",NOT(ISNUMBER(N526))),"Hesaba girmedi: tedarikçiye ödenen yok",IF(P526="","Hesaba girmedi: gider yok",IF(AND(C526="Özmal",COUNTIF('Sabit giderler'!$A$2:$A$101,B526)=0),"Plaka Sabit giderler'de yok",IF(AND(C526="Tedarikçi",COUNTIF('Sabit giderler'!$A$2:$A$101,B526)&gt;0),"Plaka özmal listesinde, Tedarikçi seçilmiş",IF(AND(C526="Tedarikçi",COUNT(J526,L526)&gt;0),"Tedarikçi işinde yakıt ya da sürücü yazılı",IF(AND(C526="Özmal",ISNUMBER(N526)),"Özmal işte tedarikçiye ödenen yazılı",IF(R526="","Km yazılmadı",""))))))))))))</f>
        <v/>
      </c>
    </row>
    <row r="527">
      <c r="A527" s="3" t="n"/>
      <c r="B527" s="4" t="n"/>
      <c r="C527" s="4" t="n"/>
      <c r="D527" s="4" t="n"/>
      <c r="E527" s="4" t="n"/>
      <c r="F527" s="4" t="n"/>
      <c r="G527" s="5" t="n"/>
      <c r="H527" s="5" t="n"/>
      <c r="I527" s="6" t="n"/>
      <c r="J527" s="6" t="n"/>
      <c r="K527" s="6" t="n"/>
      <c r="L527" s="6" t="n"/>
      <c r="M527" s="6" t="n"/>
      <c r="N527" s="6" t="n"/>
      <c r="O527" s="4" t="n"/>
      <c r="P527" s="6">
        <f>IF(COUNT(J527:N527)=0,"",SUM(J527:N527))</f>
        <v/>
      </c>
      <c r="Q527" s="6">
        <f>IF(OR(NOT(ISNUMBER(A527)),B527="",AND(C527&lt;&gt;"Özmal",C527&lt;&gt;"Tedarikçi"),NOT(ISNUMBER(I527)),AND(C527="Tedarikçi",NOT(ISNUMBER(N527))),P527=""),"",I527-P527)</f>
        <v/>
      </c>
      <c r="R527" s="5">
        <f>IF(COUNT(G527:H527)=0,"",SUM(G527:H527))</f>
        <v/>
      </c>
      <c r="S527" s="6">
        <f>IF(OR(Q527="",R527="",R527=0),"",I527/R527)</f>
        <v/>
      </c>
      <c r="T527" s="4">
        <f>IF(COUNTA(A527:O527)=0,"",IF(NOT(ISNUMBER(A527)),"Hesaba girmedi: tarih yok",IF(B527="","Hesaba girmedi: plaka yok",IF(AND(C527&lt;&gt;"Özmal",C527&lt;&gt;"Tedarikçi"),"Hesaba girmedi: mülkiyet seçilmedi",IF(NOT(ISNUMBER(I527)),"Hesaba girmedi: navlun yok",IF(AND(C527="Tedarikçi",NOT(ISNUMBER(N527))),"Hesaba girmedi: tedarikçiye ödenen yok",IF(P527="","Hesaba girmedi: gider yok",IF(AND(C527="Özmal",COUNTIF('Sabit giderler'!$A$2:$A$101,B527)=0),"Plaka Sabit giderler'de yok",IF(AND(C527="Tedarikçi",COUNTIF('Sabit giderler'!$A$2:$A$101,B527)&gt;0),"Plaka özmal listesinde, Tedarikçi seçilmiş",IF(AND(C527="Tedarikçi",COUNT(J527,L527)&gt;0),"Tedarikçi işinde yakıt ya da sürücü yazılı",IF(AND(C527="Özmal",ISNUMBER(N527)),"Özmal işte tedarikçiye ödenen yazılı",IF(R527="","Km yazılmadı",""))))))))))))</f>
        <v/>
      </c>
    </row>
    <row r="528">
      <c r="A528" s="3" t="n"/>
      <c r="B528" s="4" t="n"/>
      <c r="C528" s="4" t="n"/>
      <c r="D528" s="4" t="n"/>
      <c r="E528" s="4" t="n"/>
      <c r="F528" s="4" t="n"/>
      <c r="G528" s="5" t="n"/>
      <c r="H528" s="5" t="n"/>
      <c r="I528" s="6" t="n"/>
      <c r="J528" s="6" t="n"/>
      <c r="K528" s="6" t="n"/>
      <c r="L528" s="6" t="n"/>
      <c r="M528" s="6" t="n"/>
      <c r="N528" s="6" t="n"/>
      <c r="O528" s="4" t="n"/>
      <c r="P528" s="6">
        <f>IF(COUNT(J528:N528)=0,"",SUM(J528:N528))</f>
        <v/>
      </c>
      <c r="Q528" s="6">
        <f>IF(OR(NOT(ISNUMBER(A528)),B528="",AND(C528&lt;&gt;"Özmal",C528&lt;&gt;"Tedarikçi"),NOT(ISNUMBER(I528)),AND(C528="Tedarikçi",NOT(ISNUMBER(N528))),P528=""),"",I528-P528)</f>
        <v/>
      </c>
      <c r="R528" s="5">
        <f>IF(COUNT(G528:H528)=0,"",SUM(G528:H528))</f>
        <v/>
      </c>
      <c r="S528" s="6">
        <f>IF(OR(Q528="",R528="",R528=0),"",I528/R528)</f>
        <v/>
      </c>
      <c r="T528" s="4">
        <f>IF(COUNTA(A528:O528)=0,"",IF(NOT(ISNUMBER(A528)),"Hesaba girmedi: tarih yok",IF(B528="","Hesaba girmedi: plaka yok",IF(AND(C528&lt;&gt;"Özmal",C528&lt;&gt;"Tedarikçi"),"Hesaba girmedi: mülkiyet seçilmedi",IF(NOT(ISNUMBER(I528)),"Hesaba girmedi: navlun yok",IF(AND(C528="Tedarikçi",NOT(ISNUMBER(N528))),"Hesaba girmedi: tedarikçiye ödenen yok",IF(P528="","Hesaba girmedi: gider yok",IF(AND(C528="Özmal",COUNTIF('Sabit giderler'!$A$2:$A$101,B528)=0),"Plaka Sabit giderler'de yok",IF(AND(C528="Tedarikçi",COUNTIF('Sabit giderler'!$A$2:$A$101,B528)&gt;0),"Plaka özmal listesinde, Tedarikçi seçilmiş",IF(AND(C528="Tedarikçi",COUNT(J528,L528)&gt;0),"Tedarikçi işinde yakıt ya da sürücü yazılı",IF(AND(C528="Özmal",ISNUMBER(N528)),"Özmal işte tedarikçiye ödenen yazılı",IF(R528="","Km yazılmadı",""))))))))))))</f>
        <v/>
      </c>
    </row>
    <row r="529">
      <c r="A529" s="3" t="n"/>
      <c r="B529" s="4" t="n"/>
      <c r="C529" s="4" t="n"/>
      <c r="D529" s="4" t="n"/>
      <c r="E529" s="4" t="n"/>
      <c r="F529" s="4" t="n"/>
      <c r="G529" s="5" t="n"/>
      <c r="H529" s="5" t="n"/>
      <c r="I529" s="6" t="n"/>
      <c r="J529" s="6" t="n"/>
      <c r="K529" s="6" t="n"/>
      <c r="L529" s="6" t="n"/>
      <c r="M529" s="6" t="n"/>
      <c r="N529" s="6" t="n"/>
      <c r="O529" s="4" t="n"/>
      <c r="P529" s="6">
        <f>IF(COUNT(J529:N529)=0,"",SUM(J529:N529))</f>
        <v/>
      </c>
      <c r="Q529" s="6">
        <f>IF(OR(NOT(ISNUMBER(A529)),B529="",AND(C529&lt;&gt;"Özmal",C529&lt;&gt;"Tedarikçi"),NOT(ISNUMBER(I529)),AND(C529="Tedarikçi",NOT(ISNUMBER(N529))),P529=""),"",I529-P529)</f>
        <v/>
      </c>
      <c r="R529" s="5">
        <f>IF(COUNT(G529:H529)=0,"",SUM(G529:H529))</f>
        <v/>
      </c>
      <c r="S529" s="6">
        <f>IF(OR(Q529="",R529="",R529=0),"",I529/R529)</f>
        <v/>
      </c>
      <c r="T529" s="4">
        <f>IF(COUNTA(A529:O529)=0,"",IF(NOT(ISNUMBER(A529)),"Hesaba girmedi: tarih yok",IF(B529="","Hesaba girmedi: plaka yok",IF(AND(C529&lt;&gt;"Özmal",C529&lt;&gt;"Tedarikçi"),"Hesaba girmedi: mülkiyet seçilmedi",IF(NOT(ISNUMBER(I529)),"Hesaba girmedi: navlun yok",IF(AND(C529="Tedarikçi",NOT(ISNUMBER(N529))),"Hesaba girmedi: tedarikçiye ödenen yok",IF(P529="","Hesaba girmedi: gider yok",IF(AND(C529="Özmal",COUNTIF('Sabit giderler'!$A$2:$A$101,B529)=0),"Plaka Sabit giderler'de yok",IF(AND(C529="Tedarikçi",COUNTIF('Sabit giderler'!$A$2:$A$101,B529)&gt;0),"Plaka özmal listesinde, Tedarikçi seçilmiş",IF(AND(C529="Tedarikçi",COUNT(J529,L529)&gt;0),"Tedarikçi işinde yakıt ya da sürücü yazılı",IF(AND(C529="Özmal",ISNUMBER(N529)),"Özmal işte tedarikçiye ödenen yazılı",IF(R529="","Km yazılmadı",""))))))))))))</f>
        <v/>
      </c>
    </row>
    <row r="530">
      <c r="A530" s="3" t="n"/>
      <c r="B530" s="4" t="n"/>
      <c r="C530" s="4" t="n"/>
      <c r="D530" s="4" t="n"/>
      <c r="E530" s="4" t="n"/>
      <c r="F530" s="4" t="n"/>
      <c r="G530" s="5" t="n"/>
      <c r="H530" s="5" t="n"/>
      <c r="I530" s="6" t="n"/>
      <c r="J530" s="6" t="n"/>
      <c r="K530" s="6" t="n"/>
      <c r="L530" s="6" t="n"/>
      <c r="M530" s="6" t="n"/>
      <c r="N530" s="6" t="n"/>
      <c r="O530" s="4" t="n"/>
      <c r="P530" s="6">
        <f>IF(COUNT(J530:N530)=0,"",SUM(J530:N530))</f>
        <v/>
      </c>
      <c r="Q530" s="6">
        <f>IF(OR(NOT(ISNUMBER(A530)),B530="",AND(C530&lt;&gt;"Özmal",C530&lt;&gt;"Tedarikçi"),NOT(ISNUMBER(I530)),AND(C530="Tedarikçi",NOT(ISNUMBER(N530))),P530=""),"",I530-P530)</f>
        <v/>
      </c>
      <c r="R530" s="5">
        <f>IF(COUNT(G530:H530)=0,"",SUM(G530:H530))</f>
        <v/>
      </c>
      <c r="S530" s="6">
        <f>IF(OR(Q530="",R530="",R530=0),"",I530/R530)</f>
        <v/>
      </c>
      <c r="T530" s="4">
        <f>IF(COUNTA(A530:O530)=0,"",IF(NOT(ISNUMBER(A530)),"Hesaba girmedi: tarih yok",IF(B530="","Hesaba girmedi: plaka yok",IF(AND(C530&lt;&gt;"Özmal",C530&lt;&gt;"Tedarikçi"),"Hesaba girmedi: mülkiyet seçilmedi",IF(NOT(ISNUMBER(I530)),"Hesaba girmedi: navlun yok",IF(AND(C530="Tedarikçi",NOT(ISNUMBER(N530))),"Hesaba girmedi: tedarikçiye ödenen yok",IF(P530="","Hesaba girmedi: gider yok",IF(AND(C530="Özmal",COUNTIF('Sabit giderler'!$A$2:$A$101,B530)=0),"Plaka Sabit giderler'de yok",IF(AND(C530="Tedarikçi",COUNTIF('Sabit giderler'!$A$2:$A$101,B530)&gt;0),"Plaka özmal listesinde, Tedarikçi seçilmiş",IF(AND(C530="Tedarikçi",COUNT(J530,L530)&gt;0),"Tedarikçi işinde yakıt ya da sürücü yazılı",IF(AND(C530="Özmal",ISNUMBER(N530)),"Özmal işte tedarikçiye ödenen yazılı",IF(R530="","Km yazılmadı",""))))))))))))</f>
        <v/>
      </c>
    </row>
    <row r="531">
      <c r="A531" s="3" t="n"/>
      <c r="B531" s="4" t="n"/>
      <c r="C531" s="4" t="n"/>
      <c r="D531" s="4" t="n"/>
      <c r="E531" s="4" t="n"/>
      <c r="F531" s="4" t="n"/>
      <c r="G531" s="5" t="n"/>
      <c r="H531" s="5" t="n"/>
      <c r="I531" s="6" t="n"/>
      <c r="J531" s="6" t="n"/>
      <c r="K531" s="6" t="n"/>
      <c r="L531" s="6" t="n"/>
      <c r="M531" s="6" t="n"/>
      <c r="N531" s="6" t="n"/>
      <c r="O531" s="4" t="n"/>
      <c r="P531" s="6">
        <f>IF(COUNT(J531:N531)=0,"",SUM(J531:N531))</f>
        <v/>
      </c>
      <c r="Q531" s="6">
        <f>IF(OR(NOT(ISNUMBER(A531)),B531="",AND(C531&lt;&gt;"Özmal",C531&lt;&gt;"Tedarikçi"),NOT(ISNUMBER(I531)),AND(C531="Tedarikçi",NOT(ISNUMBER(N531))),P531=""),"",I531-P531)</f>
        <v/>
      </c>
      <c r="R531" s="5">
        <f>IF(COUNT(G531:H531)=0,"",SUM(G531:H531))</f>
        <v/>
      </c>
      <c r="S531" s="6">
        <f>IF(OR(Q531="",R531="",R531=0),"",I531/R531)</f>
        <v/>
      </c>
      <c r="T531" s="4">
        <f>IF(COUNTA(A531:O531)=0,"",IF(NOT(ISNUMBER(A531)),"Hesaba girmedi: tarih yok",IF(B531="","Hesaba girmedi: plaka yok",IF(AND(C531&lt;&gt;"Özmal",C531&lt;&gt;"Tedarikçi"),"Hesaba girmedi: mülkiyet seçilmedi",IF(NOT(ISNUMBER(I531)),"Hesaba girmedi: navlun yok",IF(AND(C531="Tedarikçi",NOT(ISNUMBER(N531))),"Hesaba girmedi: tedarikçiye ödenen yok",IF(P531="","Hesaba girmedi: gider yok",IF(AND(C531="Özmal",COUNTIF('Sabit giderler'!$A$2:$A$101,B531)=0),"Plaka Sabit giderler'de yok",IF(AND(C531="Tedarikçi",COUNTIF('Sabit giderler'!$A$2:$A$101,B531)&gt;0),"Plaka özmal listesinde, Tedarikçi seçilmiş",IF(AND(C531="Tedarikçi",COUNT(J531,L531)&gt;0),"Tedarikçi işinde yakıt ya da sürücü yazılı",IF(AND(C531="Özmal",ISNUMBER(N531)),"Özmal işte tedarikçiye ödenen yazılı",IF(R531="","Km yazılmadı",""))))))))))))</f>
        <v/>
      </c>
    </row>
    <row r="532">
      <c r="A532" s="3" t="n"/>
      <c r="B532" s="4" t="n"/>
      <c r="C532" s="4" t="n"/>
      <c r="D532" s="4" t="n"/>
      <c r="E532" s="4" t="n"/>
      <c r="F532" s="4" t="n"/>
      <c r="G532" s="5" t="n"/>
      <c r="H532" s="5" t="n"/>
      <c r="I532" s="6" t="n"/>
      <c r="J532" s="6" t="n"/>
      <c r="K532" s="6" t="n"/>
      <c r="L532" s="6" t="n"/>
      <c r="M532" s="6" t="n"/>
      <c r="N532" s="6" t="n"/>
      <c r="O532" s="4" t="n"/>
      <c r="P532" s="6">
        <f>IF(COUNT(J532:N532)=0,"",SUM(J532:N532))</f>
        <v/>
      </c>
      <c r="Q532" s="6">
        <f>IF(OR(NOT(ISNUMBER(A532)),B532="",AND(C532&lt;&gt;"Özmal",C532&lt;&gt;"Tedarikçi"),NOT(ISNUMBER(I532)),AND(C532="Tedarikçi",NOT(ISNUMBER(N532))),P532=""),"",I532-P532)</f>
        <v/>
      </c>
      <c r="R532" s="5">
        <f>IF(COUNT(G532:H532)=0,"",SUM(G532:H532))</f>
        <v/>
      </c>
      <c r="S532" s="6">
        <f>IF(OR(Q532="",R532="",R532=0),"",I532/R532)</f>
        <v/>
      </c>
      <c r="T532" s="4">
        <f>IF(COUNTA(A532:O532)=0,"",IF(NOT(ISNUMBER(A532)),"Hesaba girmedi: tarih yok",IF(B532="","Hesaba girmedi: plaka yok",IF(AND(C532&lt;&gt;"Özmal",C532&lt;&gt;"Tedarikçi"),"Hesaba girmedi: mülkiyet seçilmedi",IF(NOT(ISNUMBER(I532)),"Hesaba girmedi: navlun yok",IF(AND(C532="Tedarikçi",NOT(ISNUMBER(N532))),"Hesaba girmedi: tedarikçiye ödenen yok",IF(P532="","Hesaba girmedi: gider yok",IF(AND(C532="Özmal",COUNTIF('Sabit giderler'!$A$2:$A$101,B532)=0),"Plaka Sabit giderler'de yok",IF(AND(C532="Tedarikçi",COUNTIF('Sabit giderler'!$A$2:$A$101,B532)&gt;0),"Plaka özmal listesinde, Tedarikçi seçilmiş",IF(AND(C532="Tedarikçi",COUNT(J532,L532)&gt;0),"Tedarikçi işinde yakıt ya da sürücü yazılı",IF(AND(C532="Özmal",ISNUMBER(N532)),"Özmal işte tedarikçiye ödenen yazılı",IF(R532="","Km yazılmadı",""))))))))))))</f>
        <v/>
      </c>
    </row>
    <row r="533">
      <c r="A533" s="3" t="n"/>
      <c r="B533" s="4" t="n"/>
      <c r="C533" s="4" t="n"/>
      <c r="D533" s="4" t="n"/>
      <c r="E533" s="4" t="n"/>
      <c r="F533" s="4" t="n"/>
      <c r="G533" s="5" t="n"/>
      <c r="H533" s="5" t="n"/>
      <c r="I533" s="6" t="n"/>
      <c r="J533" s="6" t="n"/>
      <c r="K533" s="6" t="n"/>
      <c r="L533" s="6" t="n"/>
      <c r="M533" s="6" t="n"/>
      <c r="N533" s="6" t="n"/>
      <c r="O533" s="4" t="n"/>
      <c r="P533" s="6">
        <f>IF(COUNT(J533:N533)=0,"",SUM(J533:N533))</f>
        <v/>
      </c>
      <c r="Q533" s="6">
        <f>IF(OR(NOT(ISNUMBER(A533)),B533="",AND(C533&lt;&gt;"Özmal",C533&lt;&gt;"Tedarikçi"),NOT(ISNUMBER(I533)),AND(C533="Tedarikçi",NOT(ISNUMBER(N533))),P533=""),"",I533-P533)</f>
        <v/>
      </c>
      <c r="R533" s="5">
        <f>IF(COUNT(G533:H533)=0,"",SUM(G533:H533))</f>
        <v/>
      </c>
      <c r="S533" s="6">
        <f>IF(OR(Q533="",R533="",R533=0),"",I533/R533)</f>
        <v/>
      </c>
      <c r="T533" s="4">
        <f>IF(COUNTA(A533:O533)=0,"",IF(NOT(ISNUMBER(A533)),"Hesaba girmedi: tarih yok",IF(B533="","Hesaba girmedi: plaka yok",IF(AND(C533&lt;&gt;"Özmal",C533&lt;&gt;"Tedarikçi"),"Hesaba girmedi: mülkiyet seçilmedi",IF(NOT(ISNUMBER(I533)),"Hesaba girmedi: navlun yok",IF(AND(C533="Tedarikçi",NOT(ISNUMBER(N533))),"Hesaba girmedi: tedarikçiye ödenen yok",IF(P533="","Hesaba girmedi: gider yok",IF(AND(C533="Özmal",COUNTIF('Sabit giderler'!$A$2:$A$101,B533)=0),"Plaka Sabit giderler'de yok",IF(AND(C533="Tedarikçi",COUNTIF('Sabit giderler'!$A$2:$A$101,B533)&gt;0),"Plaka özmal listesinde, Tedarikçi seçilmiş",IF(AND(C533="Tedarikçi",COUNT(J533,L533)&gt;0),"Tedarikçi işinde yakıt ya da sürücü yazılı",IF(AND(C533="Özmal",ISNUMBER(N533)),"Özmal işte tedarikçiye ödenen yazılı",IF(R533="","Km yazılmadı",""))))))))))))</f>
        <v/>
      </c>
    </row>
    <row r="534">
      <c r="A534" s="3" t="n"/>
      <c r="B534" s="4" t="n"/>
      <c r="C534" s="4" t="n"/>
      <c r="D534" s="4" t="n"/>
      <c r="E534" s="4" t="n"/>
      <c r="F534" s="4" t="n"/>
      <c r="G534" s="5" t="n"/>
      <c r="H534" s="5" t="n"/>
      <c r="I534" s="6" t="n"/>
      <c r="J534" s="6" t="n"/>
      <c r="K534" s="6" t="n"/>
      <c r="L534" s="6" t="n"/>
      <c r="M534" s="6" t="n"/>
      <c r="N534" s="6" t="n"/>
      <c r="O534" s="4" t="n"/>
      <c r="P534" s="6">
        <f>IF(COUNT(J534:N534)=0,"",SUM(J534:N534))</f>
        <v/>
      </c>
      <c r="Q534" s="6">
        <f>IF(OR(NOT(ISNUMBER(A534)),B534="",AND(C534&lt;&gt;"Özmal",C534&lt;&gt;"Tedarikçi"),NOT(ISNUMBER(I534)),AND(C534="Tedarikçi",NOT(ISNUMBER(N534))),P534=""),"",I534-P534)</f>
        <v/>
      </c>
      <c r="R534" s="5">
        <f>IF(COUNT(G534:H534)=0,"",SUM(G534:H534))</f>
        <v/>
      </c>
      <c r="S534" s="6">
        <f>IF(OR(Q534="",R534="",R534=0),"",I534/R534)</f>
        <v/>
      </c>
      <c r="T534" s="4">
        <f>IF(COUNTA(A534:O534)=0,"",IF(NOT(ISNUMBER(A534)),"Hesaba girmedi: tarih yok",IF(B534="","Hesaba girmedi: plaka yok",IF(AND(C534&lt;&gt;"Özmal",C534&lt;&gt;"Tedarikçi"),"Hesaba girmedi: mülkiyet seçilmedi",IF(NOT(ISNUMBER(I534)),"Hesaba girmedi: navlun yok",IF(AND(C534="Tedarikçi",NOT(ISNUMBER(N534))),"Hesaba girmedi: tedarikçiye ödenen yok",IF(P534="","Hesaba girmedi: gider yok",IF(AND(C534="Özmal",COUNTIF('Sabit giderler'!$A$2:$A$101,B534)=0),"Plaka Sabit giderler'de yok",IF(AND(C534="Tedarikçi",COUNTIF('Sabit giderler'!$A$2:$A$101,B534)&gt;0),"Plaka özmal listesinde, Tedarikçi seçilmiş",IF(AND(C534="Tedarikçi",COUNT(J534,L534)&gt;0),"Tedarikçi işinde yakıt ya da sürücü yazılı",IF(AND(C534="Özmal",ISNUMBER(N534)),"Özmal işte tedarikçiye ödenen yazılı",IF(R534="","Km yazılmadı",""))))))))))))</f>
        <v/>
      </c>
    </row>
    <row r="535">
      <c r="A535" s="3" t="n"/>
      <c r="B535" s="4" t="n"/>
      <c r="C535" s="4" t="n"/>
      <c r="D535" s="4" t="n"/>
      <c r="E535" s="4" t="n"/>
      <c r="F535" s="4" t="n"/>
      <c r="G535" s="5" t="n"/>
      <c r="H535" s="5" t="n"/>
      <c r="I535" s="6" t="n"/>
      <c r="J535" s="6" t="n"/>
      <c r="K535" s="6" t="n"/>
      <c r="L535" s="6" t="n"/>
      <c r="M535" s="6" t="n"/>
      <c r="N535" s="6" t="n"/>
      <c r="O535" s="4" t="n"/>
      <c r="P535" s="6">
        <f>IF(COUNT(J535:N535)=0,"",SUM(J535:N535))</f>
        <v/>
      </c>
      <c r="Q535" s="6">
        <f>IF(OR(NOT(ISNUMBER(A535)),B535="",AND(C535&lt;&gt;"Özmal",C535&lt;&gt;"Tedarikçi"),NOT(ISNUMBER(I535)),AND(C535="Tedarikçi",NOT(ISNUMBER(N535))),P535=""),"",I535-P535)</f>
        <v/>
      </c>
      <c r="R535" s="5">
        <f>IF(COUNT(G535:H535)=0,"",SUM(G535:H535))</f>
        <v/>
      </c>
      <c r="S535" s="6">
        <f>IF(OR(Q535="",R535="",R535=0),"",I535/R535)</f>
        <v/>
      </c>
      <c r="T535" s="4">
        <f>IF(COUNTA(A535:O535)=0,"",IF(NOT(ISNUMBER(A535)),"Hesaba girmedi: tarih yok",IF(B535="","Hesaba girmedi: plaka yok",IF(AND(C535&lt;&gt;"Özmal",C535&lt;&gt;"Tedarikçi"),"Hesaba girmedi: mülkiyet seçilmedi",IF(NOT(ISNUMBER(I535)),"Hesaba girmedi: navlun yok",IF(AND(C535="Tedarikçi",NOT(ISNUMBER(N535))),"Hesaba girmedi: tedarikçiye ödenen yok",IF(P535="","Hesaba girmedi: gider yok",IF(AND(C535="Özmal",COUNTIF('Sabit giderler'!$A$2:$A$101,B535)=0),"Plaka Sabit giderler'de yok",IF(AND(C535="Tedarikçi",COUNTIF('Sabit giderler'!$A$2:$A$101,B535)&gt;0),"Plaka özmal listesinde, Tedarikçi seçilmiş",IF(AND(C535="Tedarikçi",COUNT(J535,L535)&gt;0),"Tedarikçi işinde yakıt ya da sürücü yazılı",IF(AND(C535="Özmal",ISNUMBER(N535)),"Özmal işte tedarikçiye ödenen yazılı",IF(R535="","Km yazılmadı",""))))))))))))</f>
        <v/>
      </c>
    </row>
    <row r="536">
      <c r="A536" s="3" t="n"/>
      <c r="B536" s="4" t="n"/>
      <c r="C536" s="4" t="n"/>
      <c r="D536" s="4" t="n"/>
      <c r="E536" s="4" t="n"/>
      <c r="F536" s="4" t="n"/>
      <c r="G536" s="5" t="n"/>
      <c r="H536" s="5" t="n"/>
      <c r="I536" s="6" t="n"/>
      <c r="J536" s="6" t="n"/>
      <c r="K536" s="6" t="n"/>
      <c r="L536" s="6" t="n"/>
      <c r="M536" s="6" t="n"/>
      <c r="N536" s="6" t="n"/>
      <c r="O536" s="4" t="n"/>
      <c r="P536" s="6">
        <f>IF(COUNT(J536:N536)=0,"",SUM(J536:N536))</f>
        <v/>
      </c>
      <c r="Q536" s="6">
        <f>IF(OR(NOT(ISNUMBER(A536)),B536="",AND(C536&lt;&gt;"Özmal",C536&lt;&gt;"Tedarikçi"),NOT(ISNUMBER(I536)),AND(C536="Tedarikçi",NOT(ISNUMBER(N536))),P536=""),"",I536-P536)</f>
        <v/>
      </c>
      <c r="R536" s="5">
        <f>IF(COUNT(G536:H536)=0,"",SUM(G536:H536))</f>
        <v/>
      </c>
      <c r="S536" s="6">
        <f>IF(OR(Q536="",R536="",R536=0),"",I536/R536)</f>
        <v/>
      </c>
      <c r="T536" s="4">
        <f>IF(COUNTA(A536:O536)=0,"",IF(NOT(ISNUMBER(A536)),"Hesaba girmedi: tarih yok",IF(B536="","Hesaba girmedi: plaka yok",IF(AND(C536&lt;&gt;"Özmal",C536&lt;&gt;"Tedarikçi"),"Hesaba girmedi: mülkiyet seçilmedi",IF(NOT(ISNUMBER(I536)),"Hesaba girmedi: navlun yok",IF(AND(C536="Tedarikçi",NOT(ISNUMBER(N536))),"Hesaba girmedi: tedarikçiye ödenen yok",IF(P536="","Hesaba girmedi: gider yok",IF(AND(C536="Özmal",COUNTIF('Sabit giderler'!$A$2:$A$101,B536)=0),"Plaka Sabit giderler'de yok",IF(AND(C536="Tedarikçi",COUNTIF('Sabit giderler'!$A$2:$A$101,B536)&gt;0),"Plaka özmal listesinde, Tedarikçi seçilmiş",IF(AND(C536="Tedarikçi",COUNT(J536,L536)&gt;0),"Tedarikçi işinde yakıt ya da sürücü yazılı",IF(AND(C536="Özmal",ISNUMBER(N536)),"Özmal işte tedarikçiye ödenen yazılı",IF(R536="","Km yazılmadı",""))))))))))))</f>
        <v/>
      </c>
    </row>
    <row r="537">
      <c r="A537" s="3" t="n"/>
      <c r="B537" s="4" t="n"/>
      <c r="C537" s="4" t="n"/>
      <c r="D537" s="4" t="n"/>
      <c r="E537" s="4" t="n"/>
      <c r="F537" s="4" t="n"/>
      <c r="G537" s="5" t="n"/>
      <c r="H537" s="5" t="n"/>
      <c r="I537" s="6" t="n"/>
      <c r="J537" s="6" t="n"/>
      <c r="K537" s="6" t="n"/>
      <c r="L537" s="6" t="n"/>
      <c r="M537" s="6" t="n"/>
      <c r="N537" s="6" t="n"/>
      <c r="O537" s="4" t="n"/>
      <c r="P537" s="6">
        <f>IF(COUNT(J537:N537)=0,"",SUM(J537:N537))</f>
        <v/>
      </c>
      <c r="Q537" s="6">
        <f>IF(OR(NOT(ISNUMBER(A537)),B537="",AND(C537&lt;&gt;"Özmal",C537&lt;&gt;"Tedarikçi"),NOT(ISNUMBER(I537)),AND(C537="Tedarikçi",NOT(ISNUMBER(N537))),P537=""),"",I537-P537)</f>
        <v/>
      </c>
      <c r="R537" s="5">
        <f>IF(COUNT(G537:H537)=0,"",SUM(G537:H537))</f>
        <v/>
      </c>
      <c r="S537" s="6">
        <f>IF(OR(Q537="",R537="",R537=0),"",I537/R537)</f>
        <v/>
      </c>
      <c r="T537" s="4">
        <f>IF(COUNTA(A537:O537)=0,"",IF(NOT(ISNUMBER(A537)),"Hesaba girmedi: tarih yok",IF(B537="","Hesaba girmedi: plaka yok",IF(AND(C537&lt;&gt;"Özmal",C537&lt;&gt;"Tedarikçi"),"Hesaba girmedi: mülkiyet seçilmedi",IF(NOT(ISNUMBER(I537)),"Hesaba girmedi: navlun yok",IF(AND(C537="Tedarikçi",NOT(ISNUMBER(N537))),"Hesaba girmedi: tedarikçiye ödenen yok",IF(P537="","Hesaba girmedi: gider yok",IF(AND(C537="Özmal",COUNTIF('Sabit giderler'!$A$2:$A$101,B537)=0),"Plaka Sabit giderler'de yok",IF(AND(C537="Tedarikçi",COUNTIF('Sabit giderler'!$A$2:$A$101,B537)&gt;0),"Plaka özmal listesinde, Tedarikçi seçilmiş",IF(AND(C537="Tedarikçi",COUNT(J537,L537)&gt;0),"Tedarikçi işinde yakıt ya da sürücü yazılı",IF(AND(C537="Özmal",ISNUMBER(N537)),"Özmal işte tedarikçiye ödenen yazılı",IF(R537="","Km yazılmadı",""))))))))))))</f>
        <v/>
      </c>
    </row>
    <row r="538">
      <c r="A538" s="3" t="n"/>
      <c r="B538" s="4" t="n"/>
      <c r="C538" s="4" t="n"/>
      <c r="D538" s="4" t="n"/>
      <c r="E538" s="4" t="n"/>
      <c r="F538" s="4" t="n"/>
      <c r="G538" s="5" t="n"/>
      <c r="H538" s="5" t="n"/>
      <c r="I538" s="6" t="n"/>
      <c r="J538" s="6" t="n"/>
      <c r="K538" s="6" t="n"/>
      <c r="L538" s="6" t="n"/>
      <c r="M538" s="6" t="n"/>
      <c r="N538" s="6" t="n"/>
      <c r="O538" s="4" t="n"/>
      <c r="P538" s="6">
        <f>IF(COUNT(J538:N538)=0,"",SUM(J538:N538))</f>
        <v/>
      </c>
      <c r="Q538" s="6">
        <f>IF(OR(NOT(ISNUMBER(A538)),B538="",AND(C538&lt;&gt;"Özmal",C538&lt;&gt;"Tedarikçi"),NOT(ISNUMBER(I538)),AND(C538="Tedarikçi",NOT(ISNUMBER(N538))),P538=""),"",I538-P538)</f>
        <v/>
      </c>
      <c r="R538" s="5">
        <f>IF(COUNT(G538:H538)=0,"",SUM(G538:H538))</f>
        <v/>
      </c>
      <c r="S538" s="6">
        <f>IF(OR(Q538="",R538="",R538=0),"",I538/R538)</f>
        <v/>
      </c>
      <c r="T538" s="4">
        <f>IF(COUNTA(A538:O538)=0,"",IF(NOT(ISNUMBER(A538)),"Hesaba girmedi: tarih yok",IF(B538="","Hesaba girmedi: plaka yok",IF(AND(C538&lt;&gt;"Özmal",C538&lt;&gt;"Tedarikçi"),"Hesaba girmedi: mülkiyet seçilmedi",IF(NOT(ISNUMBER(I538)),"Hesaba girmedi: navlun yok",IF(AND(C538="Tedarikçi",NOT(ISNUMBER(N538))),"Hesaba girmedi: tedarikçiye ödenen yok",IF(P538="","Hesaba girmedi: gider yok",IF(AND(C538="Özmal",COUNTIF('Sabit giderler'!$A$2:$A$101,B538)=0),"Plaka Sabit giderler'de yok",IF(AND(C538="Tedarikçi",COUNTIF('Sabit giderler'!$A$2:$A$101,B538)&gt;0),"Plaka özmal listesinde, Tedarikçi seçilmiş",IF(AND(C538="Tedarikçi",COUNT(J538,L538)&gt;0),"Tedarikçi işinde yakıt ya da sürücü yazılı",IF(AND(C538="Özmal",ISNUMBER(N538)),"Özmal işte tedarikçiye ödenen yazılı",IF(R538="","Km yazılmadı",""))))))))))))</f>
        <v/>
      </c>
    </row>
    <row r="539">
      <c r="A539" s="3" t="n"/>
      <c r="B539" s="4" t="n"/>
      <c r="C539" s="4" t="n"/>
      <c r="D539" s="4" t="n"/>
      <c r="E539" s="4" t="n"/>
      <c r="F539" s="4" t="n"/>
      <c r="G539" s="5" t="n"/>
      <c r="H539" s="5" t="n"/>
      <c r="I539" s="6" t="n"/>
      <c r="J539" s="6" t="n"/>
      <c r="K539" s="6" t="n"/>
      <c r="L539" s="6" t="n"/>
      <c r="M539" s="6" t="n"/>
      <c r="N539" s="6" t="n"/>
      <c r="O539" s="4" t="n"/>
      <c r="P539" s="6">
        <f>IF(COUNT(J539:N539)=0,"",SUM(J539:N539))</f>
        <v/>
      </c>
      <c r="Q539" s="6">
        <f>IF(OR(NOT(ISNUMBER(A539)),B539="",AND(C539&lt;&gt;"Özmal",C539&lt;&gt;"Tedarikçi"),NOT(ISNUMBER(I539)),AND(C539="Tedarikçi",NOT(ISNUMBER(N539))),P539=""),"",I539-P539)</f>
        <v/>
      </c>
      <c r="R539" s="5">
        <f>IF(COUNT(G539:H539)=0,"",SUM(G539:H539))</f>
        <v/>
      </c>
      <c r="S539" s="6">
        <f>IF(OR(Q539="",R539="",R539=0),"",I539/R539)</f>
        <v/>
      </c>
      <c r="T539" s="4">
        <f>IF(COUNTA(A539:O539)=0,"",IF(NOT(ISNUMBER(A539)),"Hesaba girmedi: tarih yok",IF(B539="","Hesaba girmedi: plaka yok",IF(AND(C539&lt;&gt;"Özmal",C539&lt;&gt;"Tedarikçi"),"Hesaba girmedi: mülkiyet seçilmedi",IF(NOT(ISNUMBER(I539)),"Hesaba girmedi: navlun yok",IF(AND(C539="Tedarikçi",NOT(ISNUMBER(N539))),"Hesaba girmedi: tedarikçiye ödenen yok",IF(P539="","Hesaba girmedi: gider yok",IF(AND(C539="Özmal",COUNTIF('Sabit giderler'!$A$2:$A$101,B539)=0),"Plaka Sabit giderler'de yok",IF(AND(C539="Tedarikçi",COUNTIF('Sabit giderler'!$A$2:$A$101,B539)&gt;0),"Plaka özmal listesinde, Tedarikçi seçilmiş",IF(AND(C539="Tedarikçi",COUNT(J539,L539)&gt;0),"Tedarikçi işinde yakıt ya da sürücü yazılı",IF(AND(C539="Özmal",ISNUMBER(N539)),"Özmal işte tedarikçiye ödenen yazılı",IF(R539="","Km yazılmadı",""))))))))))))</f>
        <v/>
      </c>
    </row>
    <row r="540">
      <c r="A540" s="3" t="n"/>
      <c r="B540" s="4" t="n"/>
      <c r="C540" s="4" t="n"/>
      <c r="D540" s="4" t="n"/>
      <c r="E540" s="4" t="n"/>
      <c r="F540" s="4" t="n"/>
      <c r="G540" s="5" t="n"/>
      <c r="H540" s="5" t="n"/>
      <c r="I540" s="6" t="n"/>
      <c r="J540" s="6" t="n"/>
      <c r="K540" s="6" t="n"/>
      <c r="L540" s="6" t="n"/>
      <c r="M540" s="6" t="n"/>
      <c r="N540" s="6" t="n"/>
      <c r="O540" s="4" t="n"/>
      <c r="P540" s="6">
        <f>IF(COUNT(J540:N540)=0,"",SUM(J540:N540))</f>
        <v/>
      </c>
      <c r="Q540" s="6">
        <f>IF(OR(NOT(ISNUMBER(A540)),B540="",AND(C540&lt;&gt;"Özmal",C540&lt;&gt;"Tedarikçi"),NOT(ISNUMBER(I540)),AND(C540="Tedarikçi",NOT(ISNUMBER(N540))),P540=""),"",I540-P540)</f>
        <v/>
      </c>
      <c r="R540" s="5">
        <f>IF(COUNT(G540:H540)=0,"",SUM(G540:H540))</f>
        <v/>
      </c>
      <c r="S540" s="6">
        <f>IF(OR(Q540="",R540="",R540=0),"",I540/R540)</f>
        <v/>
      </c>
      <c r="T540" s="4">
        <f>IF(COUNTA(A540:O540)=0,"",IF(NOT(ISNUMBER(A540)),"Hesaba girmedi: tarih yok",IF(B540="","Hesaba girmedi: plaka yok",IF(AND(C540&lt;&gt;"Özmal",C540&lt;&gt;"Tedarikçi"),"Hesaba girmedi: mülkiyet seçilmedi",IF(NOT(ISNUMBER(I540)),"Hesaba girmedi: navlun yok",IF(AND(C540="Tedarikçi",NOT(ISNUMBER(N540))),"Hesaba girmedi: tedarikçiye ödenen yok",IF(P540="","Hesaba girmedi: gider yok",IF(AND(C540="Özmal",COUNTIF('Sabit giderler'!$A$2:$A$101,B540)=0),"Plaka Sabit giderler'de yok",IF(AND(C540="Tedarikçi",COUNTIF('Sabit giderler'!$A$2:$A$101,B540)&gt;0),"Plaka özmal listesinde, Tedarikçi seçilmiş",IF(AND(C540="Tedarikçi",COUNT(J540,L540)&gt;0),"Tedarikçi işinde yakıt ya da sürücü yazılı",IF(AND(C540="Özmal",ISNUMBER(N540)),"Özmal işte tedarikçiye ödenen yazılı",IF(R540="","Km yazılmadı",""))))))))))))</f>
        <v/>
      </c>
    </row>
    <row r="541">
      <c r="A541" s="3" t="n"/>
      <c r="B541" s="4" t="n"/>
      <c r="C541" s="4" t="n"/>
      <c r="D541" s="4" t="n"/>
      <c r="E541" s="4" t="n"/>
      <c r="F541" s="4" t="n"/>
      <c r="G541" s="5" t="n"/>
      <c r="H541" s="5" t="n"/>
      <c r="I541" s="6" t="n"/>
      <c r="J541" s="6" t="n"/>
      <c r="K541" s="6" t="n"/>
      <c r="L541" s="6" t="n"/>
      <c r="M541" s="6" t="n"/>
      <c r="N541" s="6" t="n"/>
      <c r="O541" s="4" t="n"/>
      <c r="P541" s="6">
        <f>IF(COUNT(J541:N541)=0,"",SUM(J541:N541))</f>
        <v/>
      </c>
      <c r="Q541" s="6">
        <f>IF(OR(NOT(ISNUMBER(A541)),B541="",AND(C541&lt;&gt;"Özmal",C541&lt;&gt;"Tedarikçi"),NOT(ISNUMBER(I541)),AND(C541="Tedarikçi",NOT(ISNUMBER(N541))),P541=""),"",I541-P541)</f>
        <v/>
      </c>
      <c r="R541" s="5">
        <f>IF(COUNT(G541:H541)=0,"",SUM(G541:H541))</f>
        <v/>
      </c>
      <c r="S541" s="6">
        <f>IF(OR(Q541="",R541="",R541=0),"",I541/R541)</f>
        <v/>
      </c>
      <c r="T541" s="4">
        <f>IF(COUNTA(A541:O541)=0,"",IF(NOT(ISNUMBER(A541)),"Hesaba girmedi: tarih yok",IF(B541="","Hesaba girmedi: plaka yok",IF(AND(C541&lt;&gt;"Özmal",C541&lt;&gt;"Tedarikçi"),"Hesaba girmedi: mülkiyet seçilmedi",IF(NOT(ISNUMBER(I541)),"Hesaba girmedi: navlun yok",IF(AND(C541="Tedarikçi",NOT(ISNUMBER(N541))),"Hesaba girmedi: tedarikçiye ödenen yok",IF(P541="","Hesaba girmedi: gider yok",IF(AND(C541="Özmal",COUNTIF('Sabit giderler'!$A$2:$A$101,B541)=0),"Plaka Sabit giderler'de yok",IF(AND(C541="Tedarikçi",COUNTIF('Sabit giderler'!$A$2:$A$101,B541)&gt;0),"Plaka özmal listesinde, Tedarikçi seçilmiş",IF(AND(C541="Tedarikçi",COUNT(J541,L541)&gt;0),"Tedarikçi işinde yakıt ya da sürücü yazılı",IF(AND(C541="Özmal",ISNUMBER(N541)),"Özmal işte tedarikçiye ödenen yazılı",IF(R541="","Km yazılmadı",""))))))))))))</f>
        <v/>
      </c>
    </row>
    <row r="542">
      <c r="A542" s="3" t="n"/>
      <c r="B542" s="4" t="n"/>
      <c r="C542" s="4" t="n"/>
      <c r="D542" s="4" t="n"/>
      <c r="E542" s="4" t="n"/>
      <c r="F542" s="4" t="n"/>
      <c r="G542" s="5" t="n"/>
      <c r="H542" s="5" t="n"/>
      <c r="I542" s="6" t="n"/>
      <c r="J542" s="6" t="n"/>
      <c r="K542" s="6" t="n"/>
      <c r="L542" s="6" t="n"/>
      <c r="M542" s="6" t="n"/>
      <c r="N542" s="6" t="n"/>
      <c r="O542" s="4" t="n"/>
      <c r="P542" s="6">
        <f>IF(COUNT(J542:N542)=0,"",SUM(J542:N542))</f>
        <v/>
      </c>
      <c r="Q542" s="6">
        <f>IF(OR(NOT(ISNUMBER(A542)),B542="",AND(C542&lt;&gt;"Özmal",C542&lt;&gt;"Tedarikçi"),NOT(ISNUMBER(I542)),AND(C542="Tedarikçi",NOT(ISNUMBER(N542))),P542=""),"",I542-P542)</f>
        <v/>
      </c>
      <c r="R542" s="5">
        <f>IF(COUNT(G542:H542)=0,"",SUM(G542:H542))</f>
        <v/>
      </c>
      <c r="S542" s="6">
        <f>IF(OR(Q542="",R542="",R542=0),"",I542/R542)</f>
        <v/>
      </c>
      <c r="T542" s="4">
        <f>IF(COUNTA(A542:O542)=0,"",IF(NOT(ISNUMBER(A542)),"Hesaba girmedi: tarih yok",IF(B542="","Hesaba girmedi: plaka yok",IF(AND(C542&lt;&gt;"Özmal",C542&lt;&gt;"Tedarikçi"),"Hesaba girmedi: mülkiyet seçilmedi",IF(NOT(ISNUMBER(I542)),"Hesaba girmedi: navlun yok",IF(AND(C542="Tedarikçi",NOT(ISNUMBER(N542))),"Hesaba girmedi: tedarikçiye ödenen yok",IF(P542="","Hesaba girmedi: gider yok",IF(AND(C542="Özmal",COUNTIF('Sabit giderler'!$A$2:$A$101,B542)=0),"Plaka Sabit giderler'de yok",IF(AND(C542="Tedarikçi",COUNTIF('Sabit giderler'!$A$2:$A$101,B542)&gt;0),"Plaka özmal listesinde, Tedarikçi seçilmiş",IF(AND(C542="Tedarikçi",COUNT(J542,L542)&gt;0),"Tedarikçi işinde yakıt ya da sürücü yazılı",IF(AND(C542="Özmal",ISNUMBER(N542)),"Özmal işte tedarikçiye ödenen yazılı",IF(R542="","Km yazılmadı",""))))))))))))</f>
        <v/>
      </c>
    </row>
    <row r="543">
      <c r="A543" s="3" t="n"/>
      <c r="B543" s="4" t="n"/>
      <c r="C543" s="4" t="n"/>
      <c r="D543" s="4" t="n"/>
      <c r="E543" s="4" t="n"/>
      <c r="F543" s="4" t="n"/>
      <c r="G543" s="5" t="n"/>
      <c r="H543" s="5" t="n"/>
      <c r="I543" s="6" t="n"/>
      <c r="J543" s="6" t="n"/>
      <c r="K543" s="6" t="n"/>
      <c r="L543" s="6" t="n"/>
      <c r="M543" s="6" t="n"/>
      <c r="N543" s="6" t="n"/>
      <c r="O543" s="4" t="n"/>
      <c r="P543" s="6">
        <f>IF(COUNT(J543:N543)=0,"",SUM(J543:N543))</f>
        <v/>
      </c>
      <c r="Q543" s="6">
        <f>IF(OR(NOT(ISNUMBER(A543)),B543="",AND(C543&lt;&gt;"Özmal",C543&lt;&gt;"Tedarikçi"),NOT(ISNUMBER(I543)),AND(C543="Tedarikçi",NOT(ISNUMBER(N543))),P543=""),"",I543-P543)</f>
        <v/>
      </c>
      <c r="R543" s="5">
        <f>IF(COUNT(G543:H543)=0,"",SUM(G543:H543))</f>
        <v/>
      </c>
      <c r="S543" s="6">
        <f>IF(OR(Q543="",R543="",R543=0),"",I543/R543)</f>
        <v/>
      </c>
      <c r="T543" s="4">
        <f>IF(COUNTA(A543:O543)=0,"",IF(NOT(ISNUMBER(A543)),"Hesaba girmedi: tarih yok",IF(B543="","Hesaba girmedi: plaka yok",IF(AND(C543&lt;&gt;"Özmal",C543&lt;&gt;"Tedarikçi"),"Hesaba girmedi: mülkiyet seçilmedi",IF(NOT(ISNUMBER(I543)),"Hesaba girmedi: navlun yok",IF(AND(C543="Tedarikçi",NOT(ISNUMBER(N543))),"Hesaba girmedi: tedarikçiye ödenen yok",IF(P543="","Hesaba girmedi: gider yok",IF(AND(C543="Özmal",COUNTIF('Sabit giderler'!$A$2:$A$101,B543)=0),"Plaka Sabit giderler'de yok",IF(AND(C543="Tedarikçi",COUNTIF('Sabit giderler'!$A$2:$A$101,B543)&gt;0),"Plaka özmal listesinde, Tedarikçi seçilmiş",IF(AND(C543="Tedarikçi",COUNT(J543,L543)&gt;0),"Tedarikçi işinde yakıt ya da sürücü yazılı",IF(AND(C543="Özmal",ISNUMBER(N543)),"Özmal işte tedarikçiye ödenen yazılı",IF(R543="","Km yazılmadı",""))))))))))))</f>
        <v/>
      </c>
    </row>
    <row r="544">
      <c r="A544" s="3" t="n"/>
      <c r="B544" s="4" t="n"/>
      <c r="C544" s="4" t="n"/>
      <c r="D544" s="4" t="n"/>
      <c r="E544" s="4" t="n"/>
      <c r="F544" s="4" t="n"/>
      <c r="G544" s="5" t="n"/>
      <c r="H544" s="5" t="n"/>
      <c r="I544" s="6" t="n"/>
      <c r="J544" s="6" t="n"/>
      <c r="K544" s="6" t="n"/>
      <c r="L544" s="6" t="n"/>
      <c r="M544" s="6" t="n"/>
      <c r="N544" s="6" t="n"/>
      <c r="O544" s="4" t="n"/>
      <c r="P544" s="6">
        <f>IF(COUNT(J544:N544)=0,"",SUM(J544:N544))</f>
        <v/>
      </c>
      <c r="Q544" s="6">
        <f>IF(OR(NOT(ISNUMBER(A544)),B544="",AND(C544&lt;&gt;"Özmal",C544&lt;&gt;"Tedarikçi"),NOT(ISNUMBER(I544)),AND(C544="Tedarikçi",NOT(ISNUMBER(N544))),P544=""),"",I544-P544)</f>
        <v/>
      </c>
      <c r="R544" s="5">
        <f>IF(COUNT(G544:H544)=0,"",SUM(G544:H544))</f>
        <v/>
      </c>
      <c r="S544" s="6">
        <f>IF(OR(Q544="",R544="",R544=0),"",I544/R544)</f>
        <v/>
      </c>
      <c r="T544" s="4">
        <f>IF(COUNTA(A544:O544)=0,"",IF(NOT(ISNUMBER(A544)),"Hesaba girmedi: tarih yok",IF(B544="","Hesaba girmedi: plaka yok",IF(AND(C544&lt;&gt;"Özmal",C544&lt;&gt;"Tedarikçi"),"Hesaba girmedi: mülkiyet seçilmedi",IF(NOT(ISNUMBER(I544)),"Hesaba girmedi: navlun yok",IF(AND(C544="Tedarikçi",NOT(ISNUMBER(N544))),"Hesaba girmedi: tedarikçiye ödenen yok",IF(P544="","Hesaba girmedi: gider yok",IF(AND(C544="Özmal",COUNTIF('Sabit giderler'!$A$2:$A$101,B544)=0),"Plaka Sabit giderler'de yok",IF(AND(C544="Tedarikçi",COUNTIF('Sabit giderler'!$A$2:$A$101,B544)&gt;0),"Plaka özmal listesinde, Tedarikçi seçilmiş",IF(AND(C544="Tedarikçi",COUNT(J544,L544)&gt;0),"Tedarikçi işinde yakıt ya da sürücü yazılı",IF(AND(C544="Özmal",ISNUMBER(N544)),"Özmal işte tedarikçiye ödenen yazılı",IF(R544="","Km yazılmadı",""))))))))))))</f>
        <v/>
      </c>
    </row>
    <row r="545">
      <c r="A545" s="3" t="n"/>
      <c r="B545" s="4" t="n"/>
      <c r="C545" s="4" t="n"/>
      <c r="D545" s="4" t="n"/>
      <c r="E545" s="4" t="n"/>
      <c r="F545" s="4" t="n"/>
      <c r="G545" s="5" t="n"/>
      <c r="H545" s="5" t="n"/>
      <c r="I545" s="6" t="n"/>
      <c r="J545" s="6" t="n"/>
      <c r="K545" s="6" t="n"/>
      <c r="L545" s="6" t="n"/>
      <c r="M545" s="6" t="n"/>
      <c r="N545" s="6" t="n"/>
      <c r="O545" s="4" t="n"/>
      <c r="P545" s="6">
        <f>IF(COUNT(J545:N545)=0,"",SUM(J545:N545))</f>
        <v/>
      </c>
      <c r="Q545" s="6">
        <f>IF(OR(NOT(ISNUMBER(A545)),B545="",AND(C545&lt;&gt;"Özmal",C545&lt;&gt;"Tedarikçi"),NOT(ISNUMBER(I545)),AND(C545="Tedarikçi",NOT(ISNUMBER(N545))),P545=""),"",I545-P545)</f>
        <v/>
      </c>
      <c r="R545" s="5">
        <f>IF(COUNT(G545:H545)=0,"",SUM(G545:H545))</f>
        <v/>
      </c>
      <c r="S545" s="6">
        <f>IF(OR(Q545="",R545="",R545=0),"",I545/R545)</f>
        <v/>
      </c>
      <c r="T545" s="4">
        <f>IF(COUNTA(A545:O545)=0,"",IF(NOT(ISNUMBER(A545)),"Hesaba girmedi: tarih yok",IF(B545="","Hesaba girmedi: plaka yok",IF(AND(C545&lt;&gt;"Özmal",C545&lt;&gt;"Tedarikçi"),"Hesaba girmedi: mülkiyet seçilmedi",IF(NOT(ISNUMBER(I545)),"Hesaba girmedi: navlun yok",IF(AND(C545="Tedarikçi",NOT(ISNUMBER(N545))),"Hesaba girmedi: tedarikçiye ödenen yok",IF(P545="","Hesaba girmedi: gider yok",IF(AND(C545="Özmal",COUNTIF('Sabit giderler'!$A$2:$A$101,B545)=0),"Plaka Sabit giderler'de yok",IF(AND(C545="Tedarikçi",COUNTIF('Sabit giderler'!$A$2:$A$101,B545)&gt;0),"Plaka özmal listesinde, Tedarikçi seçilmiş",IF(AND(C545="Tedarikçi",COUNT(J545,L545)&gt;0),"Tedarikçi işinde yakıt ya da sürücü yazılı",IF(AND(C545="Özmal",ISNUMBER(N545)),"Özmal işte tedarikçiye ödenen yazılı",IF(R545="","Km yazılmadı",""))))))))))))</f>
        <v/>
      </c>
    </row>
    <row r="546">
      <c r="A546" s="3" t="n"/>
      <c r="B546" s="4" t="n"/>
      <c r="C546" s="4" t="n"/>
      <c r="D546" s="4" t="n"/>
      <c r="E546" s="4" t="n"/>
      <c r="F546" s="4" t="n"/>
      <c r="G546" s="5" t="n"/>
      <c r="H546" s="5" t="n"/>
      <c r="I546" s="6" t="n"/>
      <c r="J546" s="6" t="n"/>
      <c r="K546" s="6" t="n"/>
      <c r="L546" s="6" t="n"/>
      <c r="M546" s="6" t="n"/>
      <c r="N546" s="6" t="n"/>
      <c r="O546" s="4" t="n"/>
      <c r="P546" s="6">
        <f>IF(COUNT(J546:N546)=0,"",SUM(J546:N546))</f>
        <v/>
      </c>
      <c r="Q546" s="6">
        <f>IF(OR(NOT(ISNUMBER(A546)),B546="",AND(C546&lt;&gt;"Özmal",C546&lt;&gt;"Tedarikçi"),NOT(ISNUMBER(I546)),AND(C546="Tedarikçi",NOT(ISNUMBER(N546))),P546=""),"",I546-P546)</f>
        <v/>
      </c>
      <c r="R546" s="5">
        <f>IF(COUNT(G546:H546)=0,"",SUM(G546:H546))</f>
        <v/>
      </c>
      <c r="S546" s="6">
        <f>IF(OR(Q546="",R546="",R546=0),"",I546/R546)</f>
        <v/>
      </c>
      <c r="T546" s="4">
        <f>IF(COUNTA(A546:O546)=0,"",IF(NOT(ISNUMBER(A546)),"Hesaba girmedi: tarih yok",IF(B546="","Hesaba girmedi: plaka yok",IF(AND(C546&lt;&gt;"Özmal",C546&lt;&gt;"Tedarikçi"),"Hesaba girmedi: mülkiyet seçilmedi",IF(NOT(ISNUMBER(I546)),"Hesaba girmedi: navlun yok",IF(AND(C546="Tedarikçi",NOT(ISNUMBER(N546))),"Hesaba girmedi: tedarikçiye ödenen yok",IF(P546="","Hesaba girmedi: gider yok",IF(AND(C546="Özmal",COUNTIF('Sabit giderler'!$A$2:$A$101,B546)=0),"Plaka Sabit giderler'de yok",IF(AND(C546="Tedarikçi",COUNTIF('Sabit giderler'!$A$2:$A$101,B546)&gt;0),"Plaka özmal listesinde, Tedarikçi seçilmiş",IF(AND(C546="Tedarikçi",COUNT(J546,L546)&gt;0),"Tedarikçi işinde yakıt ya da sürücü yazılı",IF(AND(C546="Özmal",ISNUMBER(N546)),"Özmal işte tedarikçiye ödenen yazılı",IF(R546="","Km yazılmadı",""))))))))))))</f>
        <v/>
      </c>
    </row>
    <row r="547">
      <c r="A547" s="3" t="n"/>
      <c r="B547" s="4" t="n"/>
      <c r="C547" s="4" t="n"/>
      <c r="D547" s="4" t="n"/>
      <c r="E547" s="4" t="n"/>
      <c r="F547" s="4" t="n"/>
      <c r="G547" s="5" t="n"/>
      <c r="H547" s="5" t="n"/>
      <c r="I547" s="6" t="n"/>
      <c r="J547" s="6" t="n"/>
      <c r="K547" s="6" t="n"/>
      <c r="L547" s="6" t="n"/>
      <c r="M547" s="6" t="n"/>
      <c r="N547" s="6" t="n"/>
      <c r="O547" s="4" t="n"/>
      <c r="P547" s="6">
        <f>IF(COUNT(J547:N547)=0,"",SUM(J547:N547))</f>
        <v/>
      </c>
      <c r="Q547" s="6">
        <f>IF(OR(NOT(ISNUMBER(A547)),B547="",AND(C547&lt;&gt;"Özmal",C547&lt;&gt;"Tedarikçi"),NOT(ISNUMBER(I547)),AND(C547="Tedarikçi",NOT(ISNUMBER(N547))),P547=""),"",I547-P547)</f>
        <v/>
      </c>
      <c r="R547" s="5">
        <f>IF(COUNT(G547:H547)=0,"",SUM(G547:H547))</f>
        <v/>
      </c>
      <c r="S547" s="6">
        <f>IF(OR(Q547="",R547="",R547=0),"",I547/R547)</f>
        <v/>
      </c>
      <c r="T547" s="4">
        <f>IF(COUNTA(A547:O547)=0,"",IF(NOT(ISNUMBER(A547)),"Hesaba girmedi: tarih yok",IF(B547="","Hesaba girmedi: plaka yok",IF(AND(C547&lt;&gt;"Özmal",C547&lt;&gt;"Tedarikçi"),"Hesaba girmedi: mülkiyet seçilmedi",IF(NOT(ISNUMBER(I547)),"Hesaba girmedi: navlun yok",IF(AND(C547="Tedarikçi",NOT(ISNUMBER(N547))),"Hesaba girmedi: tedarikçiye ödenen yok",IF(P547="","Hesaba girmedi: gider yok",IF(AND(C547="Özmal",COUNTIF('Sabit giderler'!$A$2:$A$101,B547)=0),"Plaka Sabit giderler'de yok",IF(AND(C547="Tedarikçi",COUNTIF('Sabit giderler'!$A$2:$A$101,B547)&gt;0),"Plaka özmal listesinde, Tedarikçi seçilmiş",IF(AND(C547="Tedarikçi",COUNT(J547,L547)&gt;0),"Tedarikçi işinde yakıt ya da sürücü yazılı",IF(AND(C547="Özmal",ISNUMBER(N547)),"Özmal işte tedarikçiye ödenen yazılı",IF(R547="","Km yazılmadı",""))))))))))))</f>
        <v/>
      </c>
    </row>
    <row r="548">
      <c r="A548" s="3" t="n"/>
      <c r="B548" s="4" t="n"/>
      <c r="C548" s="4" t="n"/>
      <c r="D548" s="4" t="n"/>
      <c r="E548" s="4" t="n"/>
      <c r="F548" s="4" t="n"/>
      <c r="G548" s="5" t="n"/>
      <c r="H548" s="5" t="n"/>
      <c r="I548" s="6" t="n"/>
      <c r="J548" s="6" t="n"/>
      <c r="K548" s="6" t="n"/>
      <c r="L548" s="6" t="n"/>
      <c r="M548" s="6" t="n"/>
      <c r="N548" s="6" t="n"/>
      <c r="O548" s="4" t="n"/>
      <c r="P548" s="6">
        <f>IF(COUNT(J548:N548)=0,"",SUM(J548:N548))</f>
        <v/>
      </c>
      <c r="Q548" s="6">
        <f>IF(OR(NOT(ISNUMBER(A548)),B548="",AND(C548&lt;&gt;"Özmal",C548&lt;&gt;"Tedarikçi"),NOT(ISNUMBER(I548)),AND(C548="Tedarikçi",NOT(ISNUMBER(N548))),P548=""),"",I548-P548)</f>
        <v/>
      </c>
      <c r="R548" s="5">
        <f>IF(COUNT(G548:H548)=0,"",SUM(G548:H548))</f>
        <v/>
      </c>
      <c r="S548" s="6">
        <f>IF(OR(Q548="",R548="",R548=0),"",I548/R548)</f>
        <v/>
      </c>
      <c r="T548" s="4">
        <f>IF(COUNTA(A548:O548)=0,"",IF(NOT(ISNUMBER(A548)),"Hesaba girmedi: tarih yok",IF(B548="","Hesaba girmedi: plaka yok",IF(AND(C548&lt;&gt;"Özmal",C548&lt;&gt;"Tedarikçi"),"Hesaba girmedi: mülkiyet seçilmedi",IF(NOT(ISNUMBER(I548)),"Hesaba girmedi: navlun yok",IF(AND(C548="Tedarikçi",NOT(ISNUMBER(N548))),"Hesaba girmedi: tedarikçiye ödenen yok",IF(P548="","Hesaba girmedi: gider yok",IF(AND(C548="Özmal",COUNTIF('Sabit giderler'!$A$2:$A$101,B548)=0),"Plaka Sabit giderler'de yok",IF(AND(C548="Tedarikçi",COUNTIF('Sabit giderler'!$A$2:$A$101,B548)&gt;0),"Plaka özmal listesinde, Tedarikçi seçilmiş",IF(AND(C548="Tedarikçi",COUNT(J548,L548)&gt;0),"Tedarikçi işinde yakıt ya da sürücü yazılı",IF(AND(C548="Özmal",ISNUMBER(N548)),"Özmal işte tedarikçiye ödenen yazılı",IF(R548="","Km yazılmadı",""))))))))))))</f>
        <v/>
      </c>
    </row>
    <row r="549">
      <c r="A549" s="3" t="n"/>
      <c r="B549" s="4" t="n"/>
      <c r="C549" s="4" t="n"/>
      <c r="D549" s="4" t="n"/>
      <c r="E549" s="4" t="n"/>
      <c r="F549" s="4" t="n"/>
      <c r="G549" s="5" t="n"/>
      <c r="H549" s="5" t="n"/>
      <c r="I549" s="6" t="n"/>
      <c r="J549" s="6" t="n"/>
      <c r="K549" s="6" t="n"/>
      <c r="L549" s="6" t="n"/>
      <c r="M549" s="6" t="n"/>
      <c r="N549" s="6" t="n"/>
      <c r="O549" s="4" t="n"/>
      <c r="P549" s="6">
        <f>IF(COUNT(J549:N549)=0,"",SUM(J549:N549))</f>
        <v/>
      </c>
      <c r="Q549" s="6">
        <f>IF(OR(NOT(ISNUMBER(A549)),B549="",AND(C549&lt;&gt;"Özmal",C549&lt;&gt;"Tedarikçi"),NOT(ISNUMBER(I549)),AND(C549="Tedarikçi",NOT(ISNUMBER(N549))),P549=""),"",I549-P549)</f>
        <v/>
      </c>
      <c r="R549" s="5">
        <f>IF(COUNT(G549:H549)=0,"",SUM(G549:H549))</f>
        <v/>
      </c>
      <c r="S549" s="6">
        <f>IF(OR(Q549="",R549="",R549=0),"",I549/R549)</f>
        <v/>
      </c>
      <c r="T549" s="4">
        <f>IF(COUNTA(A549:O549)=0,"",IF(NOT(ISNUMBER(A549)),"Hesaba girmedi: tarih yok",IF(B549="","Hesaba girmedi: plaka yok",IF(AND(C549&lt;&gt;"Özmal",C549&lt;&gt;"Tedarikçi"),"Hesaba girmedi: mülkiyet seçilmedi",IF(NOT(ISNUMBER(I549)),"Hesaba girmedi: navlun yok",IF(AND(C549="Tedarikçi",NOT(ISNUMBER(N549))),"Hesaba girmedi: tedarikçiye ödenen yok",IF(P549="","Hesaba girmedi: gider yok",IF(AND(C549="Özmal",COUNTIF('Sabit giderler'!$A$2:$A$101,B549)=0),"Plaka Sabit giderler'de yok",IF(AND(C549="Tedarikçi",COUNTIF('Sabit giderler'!$A$2:$A$101,B549)&gt;0),"Plaka özmal listesinde, Tedarikçi seçilmiş",IF(AND(C549="Tedarikçi",COUNT(J549,L549)&gt;0),"Tedarikçi işinde yakıt ya da sürücü yazılı",IF(AND(C549="Özmal",ISNUMBER(N549)),"Özmal işte tedarikçiye ödenen yazılı",IF(R549="","Km yazılmadı",""))))))))))))</f>
        <v/>
      </c>
    </row>
    <row r="550">
      <c r="A550" s="3" t="n"/>
      <c r="B550" s="4" t="n"/>
      <c r="C550" s="4" t="n"/>
      <c r="D550" s="4" t="n"/>
      <c r="E550" s="4" t="n"/>
      <c r="F550" s="4" t="n"/>
      <c r="G550" s="5" t="n"/>
      <c r="H550" s="5" t="n"/>
      <c r="I550" s="6" t="n"/>
      <c r="J550" s="6" t="n"/>
      <c r="K550" s="6" t="n"/>
      <c r="L550" s="6" t="n"/>
      <c r="M550" s="6" t="n"/>
      <c r="N550" s="6" t="n"/>
      <c r="O550" s="4" t="n"/>
      <c r="P550" s="6">
        <f>IF(COUNT(J550:N550)=0,"",SUM(J550:N550))</f>
        <v/>
      </c>
      <c r="Q550" s="6">
        <f>IF(OR(NOT(ISNUMBER(A550)),B550="",AND(C550&lt;&gt;"Özmal",C550&lt;&gt;"Tedarikçi"),NOT(ISNUMBER(I550)),AND(C550="Tedarikçi",NOT(ISNUMBER(N550))),P550=""),"",I550-P550)</f>
        <v/>
      </c>
      <c r="R550" s="5">
        <f>IF(COUNT(G550:H550)=0,"",SUM(G550:H550))</f>
        <v/>
      </c>
      <c r="S550" s="6">
        <f>IF(OR(Q550="",R550="",R550=0),"",I550/R550)</f>
        <v/>
      </c>
      <c r="T550" s="4">
        <f>IF(COUNTA(A550:O550)=0,"",IF(NOT(ISNUMBER(A550)),"Hesaba girmedi: tarih yok",IF(B550="","Hesaba girmedi: plaka yok",IF(AND(C550&lt;&gt;"Özmal",C550&lt;&gt;"Tedarikçi"),"Hesaba girmedi: mülkiyet seçilmedi",IF(NOT(ISNUMBER(I550)),"Hesaba girmedi: navlun yok",IF(AND(C550="Tedarikçi",NOT(ISNUMBER(N550))),"Hesaba girmedi: tedarikçiye ödenen yok",IF(P550="","Hesaba girmedi: gider yok",IF(AND(C550="Özmal",COUNTIF('Sabit giderler'!$A$2:$A$101,B550)=0),"Plaka Sabit giderler'de yok",IF(AND(C550="Tedarikçi",COUNTIF('Sabit giderler'!$A$2:$A$101,B550)&gt;0),"Plaka özmal listesinde, Tedarikçi seçilmiş",IF(AND(C550="Tedarikçi",COUNT(J550,L550)&gt;0),"Tedarikçi işinde yakıt ya da sürücü yazılı",IF(AND(C550="Özmal",ISNUMBER(N550)),"Özmal işte tedarikçiye ödenen yazılı",IF(R550="","Km yazılmadı",""))))))))))))</f>
        <v/>
      </c>
    </row>
    <row r="551">
      <c r="A551" s="3" t="n"/>
      <c r="B551" s="4" t="n"/>
      <c r="C551" s="4" t="n"/>
      <c r="D551" s="4" t="n"/>
      <c r="E551" s="4" t="n"/>
      <c r="F551" s="4" t="n"/>
      <c r="G551" s="5" t="n"/>
      <c r="H551" s="5" t="n"/>
      <c r="I551" s="6" t="n"/>
      <c r="J551" s="6" t="n"/>
      <c r="K551" s="6" t="n"/>
      <c r="L551" s="6" t="n"/>
      <c r="M551" s="6" t="n"/>
      <c r="N551" s="6" t="n"/>
      <c r="O551" s="4" t="n"/>
      <c r="P551" s="6">
        <f>IF(COUNT(J551:N551)=0,"",SUM(J551:N551))</f>
        <v/>
      </c>
      <c r="Q551" s="6">
        <f>IF(OR(NOT(ISNUMBER(A551)),B551="",AND(C551&lt;&gt;"Özmal",C551&lt;&gt;"Tedarikçi"),NOT(ISNUMBER(I551)),AND(C551="Tedarikçi",NOT(ISNUMBER(N551))),P551=""),"",I551-P551)</f>
        <v/>
      </c>
      <c r="R551" s="5">
        <f>IF(COUNT(G551:H551)=0,"",SUM(G551:H551))</f>
        <v/>
      </c>
      <c r="S551" s="6">
        <f>IF(OR(Q551="",R551="",R551=0),"",I551/R551)</f>
        <v/>
      </c>
      <c r="T551" s="4">
        <f>IF(COUNTA(A551:O551)=0,"",IF(NOT(ISNUMBER(A551)),"Hesaba girmedi: tarih yok",IF(B551="","Hesaba girmedi: plaka yok",IF(AND(C551&lt;&gt;"Özmal",C551&lt;&gt;"Tedarikçi"),"Hesaba girmedi: mülkiyet seçilmedi",IF(NOT(ISNUMBER(I551)),"Hesaba girmedi: navlun yok",IF(AND(C551="Tedarikçi",NOT(ISNUMBER(N551))),"Hesaba girmedi: tedarikçiye ödenen yok",IF(P551="","Hesaba girmedi: gider yok",IF(AND(C551="Özmal",COUNTIF('Sabit giderler'!$A$2:$A$101,B551)=0),"Plaka Sabit giderler'de yok",IF(AND(C551="Tedarikçi",COUNTIF('Sabit giderler'!$A$2:$A$101,B551)&gt;0),"Plaka özmal listesinde, Tedarikçi seçilmiş",IF(AND(C551="Tedarikçi",COUNT(J551,L551)&gt;0),"Tedarikçi işinde yakıt ya da sürücü yazılı",IF(AND(C551="Özmal",ISNUMBER(N551)),"Özmal işte tedarikçiye ödenen yazılı",IF(R551="","Km yazılmadı",""))))))))))))</f>
        <v/>
      </c>
    </row>
    <row r="552">
      <c r="A552" s="3" t="n"/>
      <c r="B552" s="4" t="n"/>
      <c r="C552" s="4" t="n"/>
      <c r="D552" s="4" t="n"/>
      <c r="E552" s="4" t="n"/>
      <c r="F552" s="4" t="n"/>
      <c r="G552" s="5" t="n"/>
      <c r="H552" s="5" t="n"/>
      <c r="I552" s="6" t="n"/>
      <c r="J552" s="6" t="n"/>
      <c r="K552" s="6" t="n"/>
      <c r="L552" s="6" t="n"/>
      <c r="M552" s="6" t="n"/>
      <c r="N552" s="6" t="n"/>
      <c r="O552" s="4" t="n"/>
      <c r="P552" s="6">
        <f>IF(COUNT(J552:N552)=0,"",SUM(J552:N552))</f>
        <v/>
      </c>
      <c r="Q552" s="6">
        <f>IF(OR(NOT(ISNUMBER(A552)),B552="",AND(C552&lt;&gt;"Özmal",C552&lt;&gt;"Tedarikçi"),NOT(ISNUMBER(I552)),AND(C552="Tedarikçi",NOT(ISNUMBER(N552))),P552=""),"",I552-P552)</f>
        <v/>
      </c>
      <c r="R552" s="5">
        <f>IF(COUNT(G552:H552)=0,"",SUM(G552:H552))</f>
        <v/>
      </c>
      <c r="S552" s="6">
        <f>IF(OR(Q552="",R552="",R552=0),"",I552/R552)</f>
        <v/>
      </c>
      <c r="T552" s="4">
        <f>IF(COUNTA(A552:O552)=0,"",IF(NOT(ISNUMBER(A552)),"Hesaba girmedi: tarih yok",IF(B552="","Hesaba girmedi: plaka yok",IF(AND(C552&lt;&gt;"Özmal",C552&lt;&gt;"Tedarikçi"),"Hesaba girmedi: mülkiyet seçilmedi",IF(NOT(ISNUMBER(I552)),"Hesaba girmedi: navlun yok",IF(AND(C552="Tedarikçi",NOT(ISNUMBER(N552))),"Hesaba girmedi: tedarikçiye ödenen yok",IF(P552="","Hesaba girmedi: gider yok",IF(AND(C552="Özmal",COUNTIF('Sabit giderler'!$A$2:$A$101,B552)=0),"Plaka Sabit giderler'de yok",IF(AND(C552="Tedarikçi",COUNTIF('Sabit giderler'!$A$2:$A$101,B552)&gt;0),"Plaka özmal listesinde, Tedarikçi seçilmiş",IF(AND(C552="Tedarikçi",COUNT(J552,L552)&gt;0),"Tedarikçi işinde yakıt ya da sürücü yazılı",IF(AND(C552="Özmal",ISNUMBER(N552)),"Özmal işte tedarikçiye ödenen yazılı",IF(R552="","Km yazılmadı",""))))))))))))</f>
        <v/>
      </c>
    </row>
    <row r="553">
      <c r="A553" s="3" t="n"/>
      <c r="B553" s="4" t="n"/>
      <c r="C553" s="4" t="n"/>
      <c r="D553" s="4" t="n"/>
      <c r="E553" s="4" t="n"/>
      <c r="F553" s="4" t="n"/>
      <c r="G553" s="5" t="n"/>
      <c r="H553" s="5" t="n"/>
      <c r="I553" s="6" t="n"/>
      <c r="J553" s="6" t="n"/>
      <c r="K553" s="6" t="n"/>
      <c r="L553" s="6" t="n"/>
      <c r="M553" s="6" t="n"/>
      <c r="N553" s="6" t="n"/>
      <c r="O553" s="4" t="n"/>
      <c r="P553" s="6">
        <f>IF(COUNT(J553:N553)=0,"",SUM(J553:N553))</f>
        <v/>
      </c>
      <c r="Q553" s="6">
        <f>IF(OR(NOT(ISNUMBER(A553)),B553="",AND(C553&lt;&gt;"Özmal",C553&lt;&gt;"Tedarikçi"),NOT(ISNUMBER(I553)),AND(C553="Tedarikçi",NOT(ISNUMBER(N553))),P553=""),"",I553-P553)</f>
        <v/>
      </c>
      <c r="R553" s="5">
        <f>IF(COUNT(G553:H553)=0,"",SUM(G553:H553))</f>
        <v/>
      </c>
      <c r="S553" s="6">
        <f>IF(OR(Q553="",R553="",R553=0),"",I553/R553)</f>
        <v/>
      </c>
      <c r="T553" s="4">
        <f>IF(COUNTA(A553:O553)=0,"",IF(NOT(ISNUMBER(A553)),"Hesaba girmedi: tarih yok",IF(B553="","Hesaba girmedi: plaka yok",IF(AND(C553&lt;&gt;"Özmal",C553&lt;&gt;"Tedarikçi"),"Hesaba girmedi: mülkiyet seçilmedi",IF(NOT(ISNUMBER(I553)),"Hesaba girmedi: navlun yok",IF(AND(C553="Tedarikçi",NOT(ISNUMBER(N553))),"Hesaba girmedi: tedarikçiye ödenen yok",IF(P553="","Hesaba girmedi: gider yok",IF(AND(C553="Özmal",COUNTIF('Sabit giderler'!$A$2:$A$101,B553)=0),"Plaka Sabit giderler'de yok",IF(AND(C553="Tedarikçi",COUNTIF('Sabit giderler'!$A$2:$A$101,B553)&gt;0),"Plaka özmal listesinde, Tedarikçi seçilmiş",IF(AND(C553="Tedarikçi",COUNT(J553,L553)&gt;0),"Tedarikçi işinde yakıt ya da sürücü yazılı",IF(AND(C553="Özmal",ISNUMBER(N553)),"Özmal işte tedarikçiye ödenen yazılı",IF(R553="","Km yazılmadı",""))))))))))))</f>
        <v/>
      </c>
    </row>
    <row r="554">
      <c r="A554" s="3" t="n"/>
      <c r="B554" s="4" t="n"/>
      <c r="C554" s="4" t="n"/>
      <c r="D554" s="4" t="n"/>
      <c r="E554" s="4" t="n"/>
      <c r="F554" s="4" t="n"/>
      <c r="G554" s="5" t="n"/>
      <c r="H554" s="5" t="n"/>
      <c r="I554" s="6" t="n"/>
      <c r="J554" s="6" t="n"/>
      <c r="K554" s="6" t="n"/>
      <c r="L554" s="6" t="n"/>
      <c r="M554" s="6" t="n"/>
      <c r="N554" s="6" t="n"/>
      <c r="O554" s="4" t="n"/>
      <c r="P554" s="6">
        <f>IF(COUNT(J554:N554)=0,"",SUM(J554:N554))</f>
        <v/>
      </c>
      <c r="Q554" s="6">
        <f>IF(OR(NOT(ISNUMBER(A554)),B554="",AND(C554&lt;&gt;"Özmal",C554&lt;&gt;"Tedarikçi"),NOT(ISNUMBER(I554)),AND(C554="Tedarikçi",NOT(ISNUMBER(N554))),P554=""),"",I554-P554)</f>
        <v/>
      </c>
      <c r="R554" s="5">
        <f>IF(COUNT(G554:H554)=0,"",SUM(G554:H554))</f>
        <v/>
      </c>
      <c r="S554" s="6">
        <f>IF(OR(Q554="",R554="",R554=0),"",I554/R554)</f>
        <v/>
      </c>
      <c r="T554" s="4">
        <f>IF(COUNTA(A554:O554)=0,"",IF(NOT(ISNUMBER(A554)),"Hesaba girmedi: tarih yok",IF(B554="","Hesaba girmedi: plaka yok",IF(AND(C554&lt;&gt;"Özmal",C554&lt;&gt;"Tedarikçi"),"Hesaba girmedi: mülkiyet seçilmedi",IF(NOT(ISNUMBER(I554)),"Hesaba girmedi: navlun yok",IF(AND(C554="Tedarikçi",NOT(ISNUMBER(N554))),"Hesaba girmedi: tedarikçiye ödenen yok",IF(P554="","Hesaba girmedi: gider yok",IF(AND(C554="Özmal",COUNTIF('Sabit giderler'!$A$2:$A$101,B554)=0),"Plaka Sabit giderler'de yok",IF(AND(C554="Tedarikçi",COUNTIF('Sabit giderler'!$A$2:$A$101,B554)&gt;0),"Plaka özmal listesinde, Tedarikçi seçilmiş",IF(AND(C554="Tedarikçi",COUNT(J554,L554)&gt;0),"Tedarikçi işinde yakıt ya da sürücü yazılı",IF(AND(C554="Özmal",ISNUMBER(N554)),"Özmal işte tedarikçiye ödenen yazılı",IF(R554="","Km yazılmadı",""))))))))))))</f>
        <v/>
      </c>
    </row>
    <row r="555">
      <c r="A555" s="3" t="n"/>
      <c r="B555" s="4" t="n"/>
      <c r="C555" s="4" t="n"/>
      <c r="D555" s="4" t="n"/>
      <c r="E555" s="4" t="n"/>
      <c r="F555" s="4" t="n"/>
      <c r="G555" s="5" t="n"/>
      <c r="H555" s="5" t="n"/>
      <c r="I555" s="6" t="n"/>
      <c r="J555" s="6" t="n"/>
      <c r="K555" s="6" t="n"/>
      <c r="L555" s="6" t="n"/>
      <c r="M555" s="6" t="n"/>
      <c r="N555" s="6" t="n"/>
      <c r="O555" s="4" t="n"/>
      <c r="P555" s="6">
        <f>IF(COUNT(J555:N555)=0,"",SUM(J555:N555))</f>
        <v/>
      </c>
      <c r="Q555" s="6">
        <f>IF(OR(NOT(ISNUMBER(A555)),B555="",AND(C555&lt;&gt;"Özmal",C555&lt;&gt;"Tedarikçi"),NOT(ISNUMBER(I555)),AND(C555="Tedarikçi",NOT(ISNUMBER(N555))),P555=""),"",I555-P555)</f>
        <v/>
      </c>
      <c r="R555" s="5">
        <f>IF(COUNT(G555:H555)=0,"",SUM(G555:H555))</f>
        <v/>
      </c>
      <c r="S555" s="6">
        <f>IF(OR(Q555="",R555="",R555=0),"",I555/R555)</f>
        <v/>
      </c>
      <c r="T555" s="4">
        <f>IF(COUNTA(A555:O555)=0,"",IF(NOT(ISNUMBER(A555)),"Hesaba girmedi: tarih yok",IF(B555="","Hesaba girmedi: plaka yok",IF(AND(C555&lt;&gt;"Özmal",C555&lt;&gt;"Tedarikçi"),"Hesaba girmedi: mülkiyet seçilmedi",IF(NOT(ISNUMBER(I555)),"Hesaba girmedi: navlun yok",IF(AND(C555="Tedarikçi",NOT(ISNUMBER(N555))),"Hesaba girmedi: tedarikçiye ödenen yok",IF(P555="","Hesaba girmedi: gider yok",IF(AND(C555="Özmal",COUNTIF('Sabit giderler'!$A$2:$A$101,B555)=0),"Plaka Sabit giderler'de yok",IF(AND(C555="Tedarikçi",COUNTIF('Sabit giderler'!$A$2:$A$101,B555)&gt;0),"Plaka özmal listesinde, Tedarikçi seçilmiş",IF(AND(C555="Tedarikçi",COUNT(J555,L555)&gt;0),"Tedarikçi işinde yakıt ya da sürücü yazılı",IF(AND(C555="Özmal",ISNUMBER(N555)),"Özmal işte tedarikçiye ödenen yazılı",IF(R555="","Km yazılmadı",""))))))))))))</f>
        <v/>
      </c>
    </row>
    <row r="556">
      <c r="A556" s="3" t="n"/>
      <c r="B556" s="4" t="n"/>
      <c r="C556" s="4" t="n"/>
      <c r="D556" s="4" t="n"/>
      <c r="E556" s="4" t="n"/>
      <c r="F556" s="4" t="n"/>
      <c r="G556" s="5" t="n"/>
      <c r="H556" s="5" t="n"/>
      <c r="I556" s="6" t="n"/>
      <c r="J556" s="6" t="n"/>
      <c r="K556" s="6" t="n"/>
      <c r="L556" s="6" t="n"/>
      <c r="M556" s="6" t="n"/>
      <c r="N556" s="6" t="n"/>
      <c r="O556" s="4" t="n"/>
      <c r="P556" s="6">
        <f>IF(COUNT(J556:N556)=0,"",SUM(J556:N556))</f>
        <v/>
      </c>
      <c r="Q556" s="6">
        <f>IF(OR(NOT(ISNUMBER(A556)),B556="",AND(C556&lt;&gt;"Özmal",C556&lt;&gt;"Tedarikçi"),NOT(ISNUMBER(I556)),AND(C556="Tedarikçi",NOT(ISNUMBER(N556))),P556=""),"",I556-P556)</f>
        <v/>
      </c>
      <c r="R556" s="5">
        <f>IF(COUNT(G556:H556)=0,"",SUM(G556:H556))</f>
        <v/>
      </c>
      <c r="S556" s="6">
        <f>IF(OR(Q556="",R556="",R556=0),"",I556/R556)</f>
        <v/>
      </c>
      <c r="T556" s="4">
        <f>IF(COUNTA(A556:O556)=0,"",IF(NOT(ISNUMBER(A556)),"Hesaba girmedi: tarih yok",IF(B556="","Hesaba girmedi: plaka yok",IF(AND(C556&lt;&gt;"Özmal",C556&lt;&gt;"Tedarikçi"),"Hesaba girmedi: mülkiyet seçilmedi",IF(NOT(ISNUMBER(I556)),"Hesaba girmedi: navlun yok",IF(AND(C556="Tedarikçi",NOT(ISNUMBER(N556))),"Hesaba girmedi: tedarikçiye ödenen yok",IF(P556="","Hesaba girmedi: gider yok",IF(AND(C556="Özmal",COUNTIF('Sabit giderler'!$A$2:$A$101,B556)=0),"Plaka Sabit giderler'de yok",IF(AND(C556="Tedarikçi",COUNTIF('Sabit giderler'!$A$2:$A$101,B556)&gt;0),"Plaka özmal listesinde, Tedarikçi seçilmiş",IF(AND(C556="Tedarikçi",COUNT(J556,L556)&gt;0),"Tedarikçi işinde yakıt ya da sürücü yazılı",IF(AND(C556="Özmal",ISNUMBER(N556)),"Özmal işte tedarikçiye ödenen yazılı",IF(R556="","Km yazılmadı",""))))))))))))</f>
        <v/>
      </c>
    </row>
    <row r="557">
      <c r="A557" s="3" t="n"/>
      <c r="B557" s="4" t="n"/>
      <c r="C557" s="4" t="n"/>
      <c r="D557" s="4" t="n"/>
      <c r="E557" s="4" t="n"/>
      <c r="F557" s="4" t="n"/>
      <c r="G557" s="5" t="n"/>
      <c r="H557" s="5" t="n"/>
      <c r="I557" s="6" t="n"/>
      <c r="J557" s="6" t="n"/>
      <c r="K557" s="6" t="n"/>
      <c r="L557" s="6" t="n"/>
      <c r="M557" s="6" t="n"/>
      <c r="N557" s="6" t="n"/>
      <c r="O557" s="4" t="n"/>
      <c r="P557" s="6">
        <f>IF(COUNT(J557:N557)=0,"",SUM(J557:N557))</f>
        <v/>
      </c>
      <c r="Q557" s="6">
        <f>IF(OR(NOT(ISNUMBER(A557)),B557="",AND(C557&lt;&gt;"Özmal",C557&lt;&gt;"Tedarikçi"),NOT(ISNUMBER(I557)),AND(C557="Tedarikçi",NOT(ISNUMBER(N557))),P557=""),"",I557-P557)</f>
        <v/>
      </c>
      <c r="R557" s="5">
        <f>IF(COUNT(G557:H557)=0,"",SUM(G557:H557))</f>
        <v/>
      </c>
      <c r="S557" s="6">
        <f>IF(OR(Q557="",R557="",R557=0),"",I557/R557)</f>
        <v/>
      </c>
      <c r="T557" s="4">
        <f>IF(COUNTA(A557:O557)=0,"",IF(NOT(ISNUMBER(A557)),"Hesaba girmedi: tarih yok",IF(B557="","Hesaba girmedi: plaka yok",IF(AND(C557&lt;&gt;"Özmal",C557&lt;&gt;"Tedarikçi"),"Hesaba girmedi: mülkiyet seçilmedi",IF(NOT(ISNUMBER(I557)),"Hesaba girmedi: navlun yok",IF(AND(C557="Tedarikçi",NOT(ISNUMBER(N557))),"Hesaba girmedi: tedarikçiye ödenen yok",IF(P557="","Hesaba girmedi: gider yok",IF(AND(C557="Özmal",COUNTIF('Sabit giderler'!$A$2:$A$101,B557)=0),"Plaka Sabit giderler'de yok",IF(AND(C557="Tedarikçi",COUNTIF('Sabit giderler'!$A$2:$A$101,B557)&gt;0),"Plaka özmal listesinde, Tedarikçi seçilmiş",IF(AND(C557="Tedarikçi",COUNT(J557,L557)&gt;0),"Tedarikçi işinde yakıt ya da sürücü yazılı",IF(AND(C557="Özmal",ISNUMBER(N557)),"Özmal işte tedarikçiye ödenen yazılı",IF(R557="","Km yazılmadı",""))))))))))))</f>
        <v/>
      </c>
    </row>
    <row r="558">
      <c r="A558" s="3" t="n"/>
      <c r="B558" s="4" t="n"/>
      <c r="C558" s="4" t="n"/>
      <c r="D558" s="4" t="n"/>
      <c r="E558" s="4" t="n"/>
      <c r="F558" s="4" t="n"/>
      <c r="G558" s="5" t="n"/>
      <c r="H558" s="5" t="n"/>
      <c r="I558" s="6" t="n"/>
      <c r="J558" s="6" t="n"/>
      <c r="K558" s="6" t="n"/>
      <c r="L558" s="6" t="n"/>
      <c r="M558" s="6" t="n"/>
      <c r="N558" s="6" t="n"/>
      <c r="O558" s="4" t="n"/>
      <c r="P558" s="6">
        <f>IF(COUNT(J558:N558)=0,"",SUM(J558:N558))</f>
        <v/>
      </c>
      <c r="Q558" s="6">
        <f>IF(OR(NOT(ISNUMBER(A558)),B558="",AND(C558&lt;&gt;"Özmal",C558&lt;&gt;"Tedarikçi"),NOT(ISNUMBER(I558)),AND(C558="Tedarikçi",NOT(ISNUMBER(N558))),P558=""),"",I558-P558)</f>
        <v/>
      </c>
      <c r="R558" s="5">
        <f>IF(COUNT(G558:H558)=0,"",SUM(G558:H558))</f>
        <v/>
      </c>
      <c r="S558" s="6">
        <f>IF(OR(Q558="",R558="",R558=0),"",I558/R558)</f>
        <v/>
      </c>
      <c r="T558" s="4">
        <f>IF(COUNTA(A558:O558)=0,"",IF(NOT(ISNUMBER(A558)),"Hesaba girmedi: tarih yok",IF(B558="","Hesaba girmedi: plaka yok",IF(AND(C558&lt;&gt;"Özmal",C558&lt;&gt;"Tedarikçi"),"Hesaba girmedi: mülkiyet seçilmedi",IF(NOT(ISNUMBER(I558)),"Hesaba girmedi: navlun yok",IF(AND(C558="Tedarikçi",NOT(ISNUMBER(N558))),"Hesaba girmedi: tedarikçiye ödenen yok",IF(P558="","Hesaba girmedi: gider yok",IF(AND(C558="Özmal",COUNTIF('Sabit giderler'!$A$2:$A$101,B558)=0),"Plaka Sabit giderler'de yok",IF(AND(C558="Tedarikçi",COUNTIF('Sabit giderler'!$A$2:$A$101,B558)&gt;0),"Plaka özmal listesinde, Tedarikçi seçilmiş",IF(AND(C558="Tedarikçi",COUNT(J558,L558)&gt;0),"Tedarikçi işinde yakıt ya da sürücü yazılı",IF(AND(C558="Özmal",ISNUMBER(N558)),"Özmal işte tedarikçiye ödenen yazılı",IF(R558="","Km yazılmadı",""))))))))))))</f>
        <v/>
      </c>
    </row>
    <row r="559">
      <c r="A559" s="3" t="n"/>
      <c r="B559" s="4" t="n"/>
      <c r="C559" s="4" t="n"/>
      <c r="D559" s="4" t="n"/>
      <c r="E559" s="4" t="n"/>
      <c r="F559" s="4" t="n"/>
      <c r="G559" s="5" t="n"/>
      <c r="H559" s="5" t="n"/>
      <c r="I559" s="6" t="n"/>
      <c r="J559" s="6" t="n"/>
      <c r="K559" s="6" t="n"/>
      <c r="L559" s="6" t="n"/>
      <c r="M559" s="6" t="n"/>
      <c r="N559" s="6" t="n"/>
      <c r="O559" s="4" t="n"/>
      <c r="P559" s="6">
        <f>IF(COUNT(J559:N559)=0,"",SUM(J559:N559))</f>
        <v/>
      </c>
      <c r="Q559" s="6">
        <f>IF(OR(NOT(ISNUMBER(A559)),B559="",AND(C559&lt;&gt;"Özmal",C559&lt;&gt;"Tedarikçi"),NOT(ISNUMBER(I559)),AND(C559="Tedarikçi",NOT(ISNUMBER(N559))),P559=""),"",I559-P559)</f>
        <v/>
      </c>
      <c r="R559" s="5">
        <f>IF(COUNT(G559:H559)=0,"",SUM(G559:H559))</f>
        <v/>
      </c>
      <c r="S559" s="6">
        <f>IF(OR(Q559="",R559="",R559=0),"",I559/R559)</f>
        <v/>
      </c>
      <c r="T559" s="4">
        <f>IF(COUNTA(A559:O559)=0,"",IF(NOT(ISNUMBER(A559)),"Hesaba girmedi: tarih yok",IF(B559="","Hesaba girmedi: plaka yok",IF(AND(C559&lt;&gt;"Özmal",C559&lt;&gt;"Tedarikçi"),"Hesaba girmedi: mülkiyet seçilmedi",IF(NOT(ISNUMBER(I559)),"Hesaba girmedi: navlun yok",IF(AND(C559="Tedarikçi",NOT(ISNUMBER(N559))),"Hesaba girmedi: tedarikçiye ödenen yok",IF(P559="","Hesaba girmedi: gider yok",IF(AND(C559="Özmal",COUNTIF('Sabit giderler'!$A$2:$A$101,B559)=0),"Plaka Sabit giderler'de yok",IF(AND(C559="Tedarikçi",COUNTIF('Sabit giderler'!$A$2:$A$101,B559)&gt;0),"Plaka özmal listesinde, Tedarikçi seçilmiş",IF(AND(C559="Tedarikçi",COUNT(J559,L559)&gt;0),"Tedarikçi işinde yakıt ya da sürücü yazılı",IF(AND(C559="Özmal",ISNUMBER(N559)),"Özmal işte tedarikçiye ödenen yazılı",IF(R559="","Km yazılmadı",""))))))))))))</f>
        <v/>
      </c>
    </row>
    <row r="560">
      <c r="A560" s="3" t="n"/>
      <c r="B560" s="4" t="n"/>
      <c r="C560" s="4" t="n"/>
      <c r="D560" s="4" t="n"/>
      <c r="E560" s="4" t="n"/>
      <c r="F560" s="4" t="n"/>
      <c r="G560" s="5" t="n"/>
      <c r="H560" s="5" t="n"/>
      <c r="I560" s="6" t="n"/>
      <c r="J560" s="6" t="n"/>
      <c r="K560" s="6" t="n"/>
      <c r="L560" s="6" t="n"/>
      <c r="M560" s="6" t="n"/>
      <c r="N560" s="6" t="n"/>
      <c r="O560" s="4" t="n"/>
      <c r="P560" s="6">
        <f>IF(COUNT(J560:N560)=0,"",SUM(J560:N560))</f>
        <v/>
      </c>
      <c r="Q560" s="6">
        <f>IF(OR(NOT(ISNUMBER(A560)),B560="",AND(C560&lt;&gt;"Özmal",C560&lt;&gt;"Tedarikçi"),NOT(ISNUMBER(I560)),AND(C560="Tedarikçi",NOT(ISNUMBER(N560))),P560=""),"",I560-P560)</f>
        <v/>
      </c>
      <c r="R560" s="5">
        <f>IF(COUNT(G560:H560)=0,"",SUM(G560:H560))</f>
        <v/>
      </c>
      <c r="S560" s="6">
        <f>IF(OR(Q560="",R560="",R560=0),"",I560/R560)</f>
        <v/>
      </c>
      <c r="T560" s="4">
        <f>IF(COUNTA(A560:O560)=0,"",IF(NOT(ISNUMBER(A560)),"Hesaba girmedi: tarih yok",IF(B560="","Hesaba girmedi: plaka yok",IF(AND(C560&lt;&gt;"Özmal",C560&lt;&gt;"Tedarikçi"),"Hesaba girmedi: mülkiyet seçilmedi",IF(NOT(ISNUMBER(I560)),"Hesaba girmedi: navlun yok",IF(AND(C560="Tedarikçi",NOT(ISNUMBER(N560))),"Hesaba girmedi: tedarikçiye ödenen yok",IF(P560="","Hesaba girmedi: gider yok",IF(AND(C560="Özmal",COUNTIF('Sabit giderler'!$A$2:$A$101,B560)=0),"Plaka Sabit giderler'de yok",IF(AND(C560="Tedarikçi",COUNTIF('Sabit giderler'!$A$2:$A$101,B560)&gt;0),"Plaka özmal listesinde, Tedarikçi seçilmiş",IF(AND(C560="Tedarikçi",COUNT(J560,L560)&gt;0),"Tedarikçi işinde yakıt ya da sürücü yazılı",IF(AND(C560="Özmal",ISNUMBER(N560)),"Özmal işte tedarikçiye ödenen yazılı",IF(R560="","Km yazılmadı",""))))))))))))</f>
        <v/>
      </c>
    </row>
    <row r="561">
      <c r="A561" s="3" t="n"/>
      <c r="B561" s="4" t="n"/>
      <c r="C561" s="4" t="n"/>
      <c r="D561" s="4" t="n"/>
      <c r="E561" s="4" t="n"/>
      <c r="F561" s="4" t="n"/>
      <c r="G561" s="5" t="n"/>
      <c r="H561" s="5" t="n"/>
      <c r="I561" s="6" t="n"/>
      <c r="J561" s="6" t="n"/>
      <c r="K561" s="6" t="n"/>
      <c r="L561" s="6" t="n"/>
      <c r="M561" s="6" t="n"/>
      <c r="N561" s="6" t="n"/>
      <c r="O561" s="4" t="n"/>
      <c r="P561" s="6">
        <f>IF(COUNT(J561:N561)=0,"",SUM(J561:N561))</f>
        <v/>
      </c>
      <c r="Q561" s="6">
        <f>IF(OR(NOT(ISNUMBER(A561)),B561="",AND(C561&lt;&gt;"Özmal",C561&lt;&gt;"Tedarikçi"),NOT(ISNUMBER(I561)),AND(C561="Tedarikçi",NOT(ISNUMBER(N561))),P561=""),"",I561-P561)</f>
        <v/>
      </c>
      <c r="R561" s="5">
        <f>IF(COUNT(G561:H561)=0,"",SUM(G561:H561))</f>
        <v/>
      </c>
      <c r="S561" s="6">
        <f>IF(OR(Q561="",R561="",R561=0),"",I561/R561)</f>
        <v/>
      </c>
      <c r="T561" s="4">
        <f>IF(COUNTA(A561:O561)=0,"",IF(NOT(ISNUMBER(A561)),"Hesaba girmedi: tarih yok",IF(B561="","Hesaba girmedi: plaka yok",IF(AND(C561&lt;&gt;"Özmal",C561&lt;&gt;"Tedarikçi"),"Hesaba girmedi: mülkiyet seçilmedi",IF(NOT(ISNUMBER(I561)),"Hesaba girmedi: navlun yok",IF(AND(C561="Tedarikçi",NOT(ISNUMBER(N561))),"Hesaba girmedi: tedarikçiye ödenen yok",IF(P561="","Hesaba girmedi: gider yok",IF(AND(C561="Özmal",COUNTIF('Sabit giderler'!$A$2:$A$101,B561)=0),"Plaka Sabit giderler'de yok",IF(AND(C561="Tedarikçi",COUNTIF('Sabit giderler'!$A$2:$A$101,B561)&gt;0),"Plaka özmal listesinde, Tedarikçi seçilmiş",IF(AND(C561="Tedarikçi",COUNT(J561,L561)&gt;0),"Tedarikçi işinde yakıt ya da sürücü yazılı",IF(AND(C561="Özmal",ISNUMBER(N561)),"Özmal işte tedarikçiye ödenen yazılı",IF(R561="","Km yazılmadı",""))))))))))))</f>
        <v/>
      </c>
    </row>
    <row r="562">
      <c r="A562" s="3" t="n"/>
      <c r="B562" s="4" t="n"/>
      <c r="C562" s="4" t="n"/>
      <c r="D562" s="4" t="n"/>
      <c r="E562" s="4" t="n"/>
      <c r="F562" s="4" t="n"/>
      <c r="G562" s="5" t="n"/>
      <c r="H562" s="5" t="n"/>
      <c r="I562" s="6" t="n"/>
      <c r="J562" s="6" t="n"/>
      <c r="K562" s="6" t="n"/>
      <c r="L562" s="6" t="n"/>
      <c r="M562" s="6" t="n"/>
      <c r="N562" s="6" t="n"/>
      <c r="O562" s="4" t="n"/>
      <c r="P562" s="6">
        <f>IF(COUNT(J562:N562)=0,"",SUM(J562:N562))</f>
        <v/>
      </c>
      <c r="Q562" s="6">
        <f>IF(OR(NOT(ISNUMBER(A562)),B562="",AND(C562&lt;&gt;"Özmal",C562&lt;&gt;"Tedarikçi"),NOT(ISNUMBER(I562)),AND(C562="Tedarikçi",NOT(ISNUMBER(N562))),P562=""),"",I562-P562)</f>
        <v/>
      </c>
      <c r="R562" s="5">
        <f>IF(COUNT(G562:H562)=0,"",SUM(G562:H562))</f>
        <v/>
      </c>
      <c r="S562" s="6">
        <f>IF(OR(Q562="",R562="",R562=0),"",I562/R562)</f>
        <v/>
      </c>
      <c r="T562" s="4">
        <f>IF(COUNTA(A562:O562)=0,"",IF(NOT(ISNUMBER(A562)),"Hesaba girmedi: tarih yok",IF(B562="","Hesaba girmedi: plaka yok",IF(AND(C562&lt;&gt;"Özmal",C562&lt;&gt;"Tedarikçi"),"Hesaba girmedi: mülkiyet seçilmedi",IF(NOT(ISNUMBER(I562)),"Hesaba girmedi: navlun yok",IF(AND(C562="Tedarikçi",NOT(ISNUMBER(N562))),"Hesaba girmedi: tedarikçiye ödenen yok",IF(P562="","Hesaba girmedi: gider yok",IF(AND(C562="Özmal",COUNTIF('Sabit giderler'!$A$2:$A$101,B562)=0),"Plaka Sabit giderler'de yok",IF(AND(C562="Tedarikçi",COUNTIF('Sabit giderler'!$A$2:$A$101,B562)&gt;0),"Plaka özmal listesinde, Tedarikçi seçilmiş",IF(AND(C562="Tedarikçi",COUNT(J562,L562)&gt;0),"Tedarikçi işinde yakıt ya da sürücü yazılı",IF(AND(C562="Özmal",ISNUMBER(N562)),"Özmal işte tedarikçiye ödenen yazılı",IF(R562="","Km yazılmadı",""))))))))))))</f>
        <v/>
      </c>
    </row>
    <row r="563">
      <c r="A563" s="3" t="n"/>
      <c r="B563" s="4" t="n"/>
      <c r="C563" s="4" t="n"/>
      <c r="D563" s="4" t="n"/>
      <c r="E563" s="4" t="n"/>
      <c r="F563" s="4" t="n"/>
      <c r="G563" s="5" t="n"/>
      <c r="H563" s="5" t="n"/>
      <c r="I563" s="6" t="n"/>
      <c r="J563" s="6" t="n"/>
      <c r="K563" s="6" t="n"/>
      <c r="L563" s="6" t="n"/>
      <c r="M563" s="6" t="n"/>
      <c r="N563" s="6" t="n"/>
      <c r="O563" s="4" t="n"/>
      <c r="P563" s="6">
        <f>IF(COUNT(J563:N563)=0,"",SUM(J563:N563))</f>
        <v/>
      </c>
      <c r="Q563" s="6">
        <f>IF(OR(NOT(ISNUMBER(A563)),B563="",AND(C563&lt;&gt;"Özmal",C563&lt;&gt;"Tedarikçi"),NOT(ISNUMBER(I563)),AND(C563="Tedarikçi",NOT(ISNUMBER(N563))),P563=""),"",I563-P563)</f>
        <v/>
      </c>
      <c r="R563" s="5">
        <f>IF(COUNT(G563:H563)=0,"",SUM(G563:H563))</f>
        <v/>
      </c>
      <c r="S563" s="6">
        <f>IF(OR(Q563="",R563="",R563=0),"",I563/R563)</f>
        <v/>
      </c>
      <c r="T563" s="4">
        <f>IF(COUNTA(A563:O563)=0,"",IF(NOT(ISNUMBER(A563)),"Hesaba girmedi: tarih yok",IF(B563="","Hesaba girmedi: plaka yok",IF(AND(C563&lt;&gt;"Özmal",C563&lt;&gt;"Tedarikçi"),"Hesaba girmedi: mülkiyet seçilmedi",IF(NOT(ISNUMBER(I563)),"Hesaba girmedi: navlun yok",IF(AND(C563="Tedarikçi",NOT(ISNUMBER(N563))),"Hesaba girmedi: tedarikçiye ödenen yok",IF(P563="","Hesaba girmedi: gider yok",IF(AND(C563="Özmal",COUNTIF('Sabit giderler'!$A$2:$A$101,B563)=0),"Plaka Sabit giderler'de yok",IF(AND(C563="Tedarikçi",COUNTIF('Sabit giderler'!$A$2:$A$101,B563)&gt;0),"Plaka özmal listesinde, Tedarikçi seçilmiş",IF(AND(C563="Tedarikçi",COUNT(J563,L563)&gt;0),"Tedarikçi işinde yakıt ya da sürücü yazılı",IF(AND(C563="Özmal",ISNUMBER(N563)),"Özmal işte tedarikçiye ödenen yazılı",IF(R563="","Km yazılmadı",""))))))))))))</f>
        <v/>
      </c>
    </row>
    <row r="564">
      <c r="A564" s="3" t="n"/>
      <c r="B564" s="4" t="n"/>
      <c r="C564" s="4" t="n"/>
      <c r="D564" s="4" t="n"/>
      <c r="E564" s="4" t="n"/>
      <c r="F564" s="4" t="n"/>
      <c r="G564" s="5" t="n"/>
      <c r="H564" s="5" t="n"/>
      <c r="I564" s="6" t="n"/>
      <c r="J564" s="6" t="n"/>
      <c r="K564" s="6" t="n"/>
      <c r="L564" s="6" t="n"/>
      <c r="M564" s="6" t="n"/>
      <c r="N564" s="6" t="n"/>
      <c r="O564" s="4" t="n"/>
      <c r="P564" s="6">
        <f>IF(COUNT(J564:N564)=0,"",SUM(J564:N564))</f>
        <v/>
      </c>
      <c r="Q564" s="6">
        <f>IF(OR(NOT(ISNUMBER(A564)),B564="",AND(C564&lt;&gt;"Özmal",C564&lt;&gt;"Tedarikçi"),NOT(ISNUMBER(I564)),AND(C564="Tedarikçi",NOT(ISNUMBER(N564))),P564=""),"",I564-P564)</f>
        <v/>
      </c>
      <c r="R564" s="5">
        <f>IF(COUNT(G564:H564)=0,"",SUM(G564:H564))</f>
        <v/>
      </c>
      <c r="S564" s="6">
        <f>IF(OR(Q564="",R564="",R564=0),"",I564/R564)</f>
        <v/>
      </c>
      <c r="T564" s="4">
        <f>IF(COUNTA(A564:O564)=0,"",IF(NOT(ISNUMBER(A564)),"Hesaba girmedi: tarih yok",IF(B564="","Hesaba girmedi: plaka yok",IF(AND(C564&lt;&gt;"Özmal",C564&lt;&gt;"Tedarikçi"),"Hesaba girmedi: mülkiyet seçilmedi",IF(NOT(ISNUMBER(I564)),"Hesaba girmedi: navlun yok",IF(AND(C564="Tedarikçi",NOT(ISNUMBER(N564))),"Hesaba girmedi: tedarikçiye ödenen yok",IF(P564="","Hesaba girmedi: gider yok",IF(AND(C564="Özmal",COUNTIF('Sabit giderler'!$A$2:$A$101,B564)=0),"Plaka Sabit giderler'de yok",IF(AND(C564="Tedarikçi",COUNTIF('Sabit giderler'!$A$2:$A$101,B564)&gt;0),"Plaka özmal listesinde, Tedarikçi seçilmiş",IF(AND(C564="Tedarikçi",COUNT(J564,L564)&gt;0),"Tedarikçi işinde yakıt ya da sürücü yazılı",IF(AND(C564="Özmal",ISNUMBER(N564)),"Özmal işte tedarikçiye ödenen yazılı",IF(R564="","Km yazılmadı",""))))))))))))</f>
        <v/>
      </c>
    </row>
    <row r="565">
      <c r="A565" s="3" t="n"/>
      <c r="B565" s="4" t="n"/>
      <c r="C565" s="4" t="n"/>
      <c r="D565" s="4" t="n"/>
      <c r="E565" s="4" t="n"/>
      <c r="F565" s="4" t="n"/>
      <c r="G565" s="5" t="n"/>
      <c r="H565" s="5" t="n"/>
      <c r="I565" s="6" t="n"/>
      <c r="J565" s="6" t="n"/>
      <c r="K565" s="6" t="n"/>
      <c r="L565" s="6" t="n"/>
      <c r="M565" s="6" t="n"/>
      <c r="N565" s="6" t="n"/>
      <c r="O565" s="4" t="n"/>
      <c r="P565" s="6">
        <f>IF(COUNT(J565:N565)=0,"",SUM(J565:N565))</f>
        <v/>
      </c>
      <c r="Q565" s="6">
        <f>IF(OR(NOT(ISNUMBER(A565)),B565="",AND(C565&lt;&gt;"Özmal",C565&lt;&gt;"Tedarikçi"),NOT(ISNUMBER(I565)),AND(C565="Tedarikçi",NOT(ISNUMBER(N565))),P565=""),"",I565-P565)</f>
        <v/>
      </c>
      <c r="R565" s="5">
        <f>IF(COUNT(G565:H565)=0,"",SUM(G565:H565))</f>
        <v/>
      </c>
      <c r="S565" s="6">
        <f>IF(OR(Q565="",R565="",R565=0),"",I565/R565)</f>
        <v/>
      </c>
      <c r="T565" s="4">
        <f>IF(COUNTA(A565:O565)=0,"",IF(NOT(ISNUMBER(A565)),"Hesaba girmedi: tarih yok",IF(B565="","Hesaba girmedi: plaka yok",IF(AND(C565&lt;&gt;"Özmal",C565&lt;&gt;"Tedarikçi"),"Hesaba girmedi: mülkiyet seçilmedi",IF(NOT(ISNUMBER(I565)),"Hesaba girmedi: navlun yok",IF(AND(C565="Tedarikçi",NOT(ISNUMBER(N565))),"Hesaba girmedi: tedarikçiye ödenen yok",IF(P565="","Hesaba girmedi: gider yok",IF(AND(C565="Özmal",COUNTIF('Sabit giderler'!$A$2:$A$101,B565)=0),"Plaka Sabit giderler'de yok",IF(AND(C565="Tedarikçi",COUNTIF('Sabit giderler'!$A$2:$A$101,B565)&gt;0),"Plaka özmal listesinde, Tedarikçi seçilmiş",IF(AND(C565="Tedarikçi",COUNT(J565,L565)&gt;0),"Tedarikçi işinde yakıt ya da sürücü yazılı",IF(AND(C565="Özmal",ISNUMBER(N565)),"Özmal işte tedarikçiye ödenen yazılı",IF(R565="","Km yazılmadı",""))))))))))))</f>
        <v/>
      </c>
    </row>
    <row r="566">
      <c r="A566" s="3" t="n"/>
      <c r="B566" s="4" t="n"/>
      <c r="C566" s="4" t="n"/>
      <c r="D566" s="4" t="n"/>
      <c r="E566" s="4" t="n"/>
      <c r="F566" s="4" t="n"/>
      <c r="G566" s="5" t="n"/>
      <c r="H566" s="5" t="n"/>
      <c r="I566" s="6" t="n"/>
      <c r="J566" s="6" t="n"/>
      <c r="K566" s="6" t="n"/>
      <c r="L566" s="6" t="n"/>
      <c r="M566" s="6" t="n"/>
      <c r="N566" s="6" t="n"/>
      <c r="O566" s="4" t="n"/>
      <c r="P566" s="6">
        <f>IF(COUNT(J566:N566)=0,"",SUM(J566:N566))</f>
        <v/>
      </c>
      <c r="Q566" s="6">
        <f>IF(OR(NOT(ISNUMBER(A566)),B566="",AND(C566&lt;&gt;"Özmal",C566&lt;&gt;"Tedarikçi"),NOT(ISNUMBER(I566)),AND(C566="Tedarikçi",NOT(ISNUMBER(N566))),P566=""),"",I566-P566)</f>
        <v/>
      </c>
      <c r="R566" s="5">
        <f>IF(COUNT(G566:H566)=0,"",SUM(G566:H566))</f>
        <v/>
      </c>
      <c r="S566" s="6">
        <f>IF(OR(Q566="",R566="",R566=0),"",I566/R566)</f>
        <v/>
      </c>
      <c r="T566" s="4">
        <f>IF(COUNTA(A566:O566)=0,"",IF(NOT(ISNUMBER(A566)),"Hesaba girmedi: tarih yok",IF(B566="","Hesaba girmedi: plaka yok",IF(AND(C566&lt;&gt;"Özmal",C566&lt;&gt;"Tedarikçi"),"Hesaba girmedi: mülkiyet seçilmedi",IF(NOT(ISNUMBER(I566)),"Hesaba girmedi: navlun yok",IF(AND(C566="Tedarikçi",NOT(ISNUMBER(N566))),"Hesaba girmedi: tedarikçiye ödenen yok",IF(P566="","Hesaba girmedi: gider yok",IF(AND(C566="Özmal",COUNTIF('Sabit giderler'!$A$2:$A$101,B566)=0),"Plaka Sabit giderler'de yok",IF(AND(C566="Tedarikçi",COUNTIF('Sabit giderler'!$A$2:$A$101,B566)&gt;0),"Plaka özmal listesinde, Tedarikçi seçilmiş",IF(AND(C566="Tedarikçi",COUNT(J566,L566)&gt;0),"Tedarikçi işinde yakıt ya da sürücü yazılı",IF(AND(C566="Özmal",ISNUMBER(N566)),"Özmal işte tedarikçiye ödenen yazılı",IF(R566="","Km yazılmadı",""))))))))))))</f>
        <v/>
      </c>
    </row>
    <row r="567">
      <c r="A567" s="3" t="n"/>
      <c r="B567" s="4" t="n"/>
      <c r="C567" s="4" t="n"/>
      <c r="D567" s="4" t="n"/>
      <c r="E567" s="4" t="n"/>
      <c r="F567" s="4" t="n"/>
      <c r="G567" s="5" t="n"/>
      <c r="H567" s="5" t="n"/>
      <c r="I567" s="6" t="n"/>
      <c r="J567" s="6" t="n"/>
      <c r="K567" s="6" t="n"/>
      <c r="L567" s="6" t="n"/>
      <c r="M567" s="6" t="n"/>
      <c r="N567" s="6" t="n"/>
      <c r="O567" s="4" t="n"/>
      <c r="P567" s="6">
        <f>IF(COUNT(J567:N567)=0,"",SUM(J567:N567))</f>
        <v/>
      </c>
      <c r="Q567" s="6">
        <f>IF(OR(NOT(ISNUMBER(A567)),B567="",AND(C567&lt;&gt;"Özmal",C567&lt;&gt;"Tedarikçi"),NOT(ISNUMBER(I567)),AND(C567="Tedarikçi",NOT(ISNUMBER(N567))),P567=""),"",I567-P567)</f>
        <v/>
      </c>
      <c r="R567" s="5">
        <f>IF(COUNT(G567:H567)=0,"",SUM(G567:H567))</f>
        <v/>
      </c>
      <c r="S567" s="6">
        <f>IF(OR(Q567="",R567="",R567=0),"",I567/R567)</f>
        <v/>
      </c>
      <c r="T567" s="4">
        <f>IF(COUNTA(A567:O567)=0,"",IF(NOT(ISNUMBER(A567)),"Hesaba girmedi: tarih yok",IF(B567="","Hesaba girmedi: plaka yok",IF(AND(C567&lt;&gt;"Özmal",C567&lt;&gt;"Tedarikçi"),"Hesaba girmedi: mülkiyet seçilmedi",IF(NOT(ISNUMBER(I567)),"Hesaba girmedi: navlun yok",IF(AND(C567="Tedarikçi",NOT(ISNUMBER(N567))),"Hesaba girmedi: tedarikçiye ödenen yok",IF(P567="","Hesaba girmedi: gider yok",IF(AND(C567="Özmal",COUNTIF('Sabit giderler'!$A$2:$A$101,B567)=0),"Plaka Sabit giderler'de yok",IF(AND(C567="Tedarikçi",COUNTIF('Sabit giderler'!$A$2:$A$101,B567)&gt;0),"Plaka özmal listesinde, Tedarikçi seçilmiş",IF(AND(C567="Tedarikçi",COUNT(J567,L567)&gt;0),"Tedarikçi işinde yakıt ya da sürücü yazılı",IF(AND(C567="Özmal",ISNUMBER(N567)),"Özmal işte tedarikçiye ödenen yazılı",IF(R567="","Km yazılmadı",""))))))))))))</f>
        <v/>
      </c>
    </row>
    <row r="568">
      <c r="A568" s="3" t="n"/>
      <c r="B568" s="4" t="n"/>
      <c r="C568" s="4" t="n"/>
      <c r="D568" s="4" t="n"/>
      <c r="E568" s="4" t="n"/>
      <c r="F568" s="4" t="n"/>
      <c r="G568" s="5" t="n"/>
      <c r="H568" s="5" t="n"/>
      <c r="I568" s="6" t="n"/>
      <c r="J568" s="6" t="n"/>
      <c r="K568" s="6" t="n"/>
      <c r="L568" s="6" t="n"/>
      <c r="M568" s="6" t="n"/>
      <c r="N568" s="6" t="n"/>
      <c r="O568" s="4" t="n"/>
      <c r="P568" s="6">
        <f>IF(COUNT(J568:N568)=0,"",SUM(J568:N568))</f>
        <v/>
      </c>
      <c r="Q568" s="6">
        <f>IF(OR(NOT(ISNUMBER(A568)),B568="",AND(C568&lt;&gt;"Özmal",C568&lt;&gt;"Tedarikçi"),NOT(ISNUMBER(I568)),AND(C568="Tedarikçi",NOT(ISNUMBER(N568))),P568=""),"",I568-P568)</f>
        <v/>
      </c>
      <c r="R568" s="5">
        <f>IF(COUNT(G568:H568)=0,"",SUM(G568:H568))</f>
        <v/>
      </c>
      <c r="S568" s="6">
        <f>IF(OR(Q568="",R568="",R568=0),"",I568/R568)</f>
        <v/>
      </c>
      <c r="T568" s="4">
        <f>IF(COUNTA(A568:O568)=0,"",IF(NOT(ISNUMBER(A568)),"Hesaba girmedi: tarih yok",IF(B568="","Hesaba girmedi: plaka yok",IF(AND(C568&lt;&gt;"Özmal",C568&lt;&gt;"Tedarikçi"),"Hesaba girmedi: mülkiyet seçilmedi",IF(NOT(ISNUMBER(I568)),"Hesaba girmedi: navlun yok",IF(AND(C568="Tedarikçi",NOT(ISNUMBER(N568))),"Hesaba girmedi: tedarikçiye ödenen yok",IF(P568="","Hesaba girmedi: gider yok",IF(AND(C568="Özmal",COUNTIF('Sabit giderler'!$A$2:$A$101,B568)=0),"Plaka Sabit giderler'de yok",IF(AND(C568="Tedarikçi",COUNTIF('Sabit giderler'!$A$2:$A$101,B568)&gt;0),"Plaka özmal listesinde, Tedarikçi seçilmiş",IF(AND(C568="Tedarikçi",COUNT(J568,L568)&gt;0),"Tedarikçi işinde yakıt ya da sürücü yazılı",IF(AND(C568="Özmal",ISNUMBER(N568)),"Özmal işte tedarikçiye ödenen yazılı",IF(R568="","Km yazılmadı",""))))))))))))</f>
        <v/>
      </c>
    </row>
    <row r="569">
      <c r="A569" s="3" t="n"/>
      <c r="B569" s="4" t="n"/>
      <c r="C569" s="4" t="n"/>
      <c r="D569" s="4" t="n"/>
      <c r="E569" s="4" t="n"/>
      <c r="F569" s="4" t="n"/>
      <c r="G569" s="5" t="n"/>
      <c r="H569" s="5" t="n"/>
      <c r="I569" s="6" t="n"/>
      <c r="J569" s="6" t="n"/>
      <c r="K569" s="6" t="n"/>
      <c r="L569" s="6" t="n"/>
      <c r="M569" s="6" t="n"/>
      <c r="N569" s="6" t="n"/>
      <c r="O569" s="4" t="n"/>
      <c r="P569" s="6">
        <f>IF(COUNT(J569:N569)=0,"",SUM(J569:N569))</f>
        <v/>
      </c>
      <c r="Q569" s="6">
        <f>IF(OR(NOT(ISNUMBER(A569)),B569="",AND(C569&lt;&gt;"Özmal",C569&lt;&gt;"Tedarikçi"),NOT(ISNUMBER(I569)),AND(C569="Tedarikçi",NOT(ISNUMBER(N569))),P569=""),"",I569-P569)</f>
        <v/>
      </c>
      <c r="R569" s="5">
        <f>IF(COUNT(G569:H569)=0,"",SUM(G569:H569))</f>
        <v/>
      </c>
      <c r="S569" s="6">
        <f>IF(OR(Q569="",R569="",R569=0),"",I569/R569)</f>
        <v/>
      </c>
      <c r="T569" s="4">
        <f>IF(COUNTA(A569:O569)=0,"",IF(NOT(ISNUMBER(A569)),"Hesaba girmedi: tarih yok",IF(B569="","Hesaba girmedi: plaka yok",IF(AND(C569&lt;&gt;"Özmal",C569&lt;&gt;"Tedarikçi"),"Hesaba girmedi: mülkiyet seçilmedi",IF(NOT(ISNUMBER(I569)),"Hesaba girmedi: navlun yok",IF(AND(C569="Tedarikçi",NOT(ISNUMBER(N569))),"Hesaba girmedi: tedarikçiye ödenen yok",IF(P569="","Hesaba girmedi: gider yok",IF(AND(C569="Özmal",COUNTIF('Sabit giderler'!$A$2:$A$101,B569)=0),"Plaka Sabit giderler'de yok",IF(AND(C569="Tedarikçi",COUNTIF('Sabit giderler'!$A$2:$A$101,B569)&gt;0),"Plaka özmal listesinde, Tedarikçi seçilmiş",IF(AND(C569="Tedarikçi",COUNT(J569,L569)&gt;0),"Tedarikçi işinde yakıt ya da sürücü yazılı",IF(AND(C569="Özmal",ISNUMBER(N569)),"Özmal işte tedarikçiye ödenen yazılı",IF(R569="","Km yazılmadı",""))))))))))))</f>
        <v/>
      </c>
    </row>
    <row r="570">
      <c r="A570" s="3" t="n"/>
      <c r="B570" s="4" t="n"/>
      <c r="C570" s="4" t="n"/>
      <c r="D570" s="4" t="n"/>
      <c r="E570" s="4" t="n"/>
      <c r="F570" s="4" t="n"/>
      <c r="G570" s="5" t="n"/>
      <c r="H570" s="5" t="n"/>
      <c r="I570" s="6" t="n"/>
      <c r="J570" s="6" t="n"/>
      <c r="K570" s="6" t="n"/>
      <c r="L570" s="6" t="n"/>
      <c r="M570" s="6" t="n"/>
      <c r="N570" s="6" t="n"/>
      <c r="O570" s="4" t="n"/>
      <c r="P570" s="6">
        <f>IF(COUNT(J570:N570)=0,"",SUM(J570:N570))</f>
        <v/>
      </c>
      <c r="Q570" s="6">
        <f>IF(OR(NOT(ISNUMBER(A570)),B570="",AND(C570&lt;&gt;"Özmal",C570&lt;&gt;"Tedarikçi"),NOT(ISNUMBER(I570)),AND(C570="Tedarikçi",NOT(ISNUMBER(N570))),P570=""),"",I570-P570)</f>
        <v/>
      </c>
      <c r="R570" s="5">
        <f>IF(COUNT(G570:H570)=0,"",SUM(G570:H570))</f>
        <v/>
      </c>
      <c r="S570" s="6">
        <f>IF(OR(Q570="",R570="",R570=0),"",I570/R570)</f>
        <v/>
      </c>
      <c r="T570" s="4">
        <f>IF(COUNTA(A570:O570)=0,"",IF(NOT(ISNUMBER(A570)),"Hesaba girmedi: tarih yok",IF(B570="","Hesaba girmedi: plaka yok",IF(AND(C570&lt;&gt;"Özmal",C570&lt;&gt;"Tedarikçi"),"Hesaba girmedi: mülkiyet seçilmedi",IF(NOT(ISNUMBER(I570)),"Hesaba girmedi: navlun yok",IF(AND(C570="Tedarikçi",NOT(ISNUMBER(N570))),"Hesaba girmedi: tedarikçiye ödenen yok",IF(P570="","Hesaba girmedi: gider yok",IF(AND(C570="Özmal",COUNTIF('Sabit giderler'!$A$2:$A$101,B570)=0),"Plaka Sabit giderler'de yok",IF(AND(C570="Tedarikçi",COUNTIF('Sabit giderler'!$A$2:$A$101,B570)&gt;0),"Plaka özmal listesinde, Tedarikçi seçilmiş",IF(AND(C570="Tedarikçi",COUNT(J570,L570)&gt;0),"Tedarikçi işinde yakıt ya da sürücü yazılı",IF(AND(C570="Özmal",ISNUMBER(N570)),"Özmal işte tedarikçiye ödenen yazılı",IF(R570="","Km yazılmadı",""))))))))))))</f>
        <v/>
      </c>
    </row>
    <row r="571">
      <c r="A571" s="3" t="n"/>
      <c r="B571" s="4" t="n"/>
      <c r="C571" s="4" t="n"/>
      <c r="D571" s="4" t="n"/>
      <c r="E571" s="4" t="n"/>
      <c r="F571" s="4" t="n"/>
      <c r="G571" s="5" t="n"/>
      <c r="H571" s="5" t="n"/>
      <c r="I571" s="6" t="n"/>
      <c r="J571" s="6" t="n"/>
      <c r="K571" s="6" t="n"/>
      <c r="L571" s="6" t="n"/>
      <c r="M571" s="6" t="n"/>
      <c r="N571" s="6" t="n"/>
      <c r="O571" s="4" t="n"/>
      <c r="P571" s="6">
        <f>IF(COUNT(J571:N571)=0,"",SUM(J571:N571))</f>
        <v/>
      </c>
      <c r="Q571" s="6">
        <f>IF(OR(NOT(ISNUMBER(A571)),B571="",AND(C571&lt;&gt;"Özmal",C571&lt;&gt;"Tedarikçi"),NOT(ISNUMBER(I571)),AND(C571="Tedarikçi",NOT(ISNUMBER(N571))),P571=""),"",I571-P571)</f>
        <v/>
      </c>
      <c r="R571" s="5">
        <f>IF(COUNT(G571:H571)=0,"",SUM(G571:H571))</f>
        <v/>
      </c>
      <c r="S571" s="6">
        <f>IF(OR(Q571="",R571="",R571=0),"",I571/R571)</f>
        <v/>
      </c>
      <c r="T571" s="4">
        <f>IF(COUNTA(A571:O571)=0,"",IF(NOT(ISNUMBER(A571)),"Hesaba girmedi: tarih yok",IF(B571="","Hesaba girmedi: plaka yok",IF(AND(C571&lt;&gt;"Özmal",C571&lt;&gt;"Tedarikçi"),"Hesaba girmedi: mülkiyet seçilmedi",IF(NOT(ISNUMBER(I571)),"Hesaba girmedi: navlun yok",IF(AND(C571="Tedarikçi",NOT(ISNUMBER(N571))),"Hesaba girmedi: tedarikçiye ödenen yok",IF(P571="","Hesaba girmedi: gider yok",IF(AND(C571="Özmal",COUNTIF('Sabit giderler'!$A$2:$A$101,B571)=0),"Plaka Sabit giderler'de yok",IF(AND(C571="Tedarikçi",COUNTIF('Sabit giderler'!$A$2:$A$101,B571)&gt;0),"Plaka özmal listesinde, Tedarikçi seçilmiş",IF(AND(C571="Tedarikçi",COUNT(J571,L571)&gt;0),"Tedarikçi işinde yakıt ya da sürücü yazılı",IF(AND(C571="Özmal",ISNUMBER(N571)),"Özmal işte tedarikçiye ödenen yazılı",IF(R571="","Km yazılmadı",""))))))))))))</f>
        <v/>
      </c>
    </row>
    <row r="572">
      <c r="A572" s="3" t="n"/>
      <c r="B572" s="4" t="n"/>
      <c r="C572" s="4" t="n"/>
      <c r="D572" s="4" t="n"/>
      <c r="E572" s="4" t="n"/>
      <c r="F572" s="4" t="n"/>
      <c r="G572" s="5" t="n"/>
      <c r="H572" s="5" t="n"/>
      <c r="I572" s="6" t="n"/>
      <c r="J572" s="6" t="n"/>
      <c r="K572" s="6" t="n"/>
      <c r="L572" s="6" t="n"/>
      <c r="M572" s="6" t="n"/>
      <c r="N572" s="6" t="n"/>
      <c r="O572" s="4" t="n"/>
      <c r="P572" s="6">
        <f>IF(COUNT(J572:N572)=0,"",SUM(J572:N572))</f>
        <v/>
      </c>
      <c r="Q572" s="6">
        <f>IF(OR(NOT(ISNUMBER(A572)),B572="",AND(C572&lt;&gt;"Özmal",C572&lt;&gt;"Tedarikçi"),NOT(ISNUMBER(I572)),AND(C572="Tedarikçi",NOT(ISNUMBER(N572))),P572=""),"",I572-P572)</f>
        <v/>
      </c>
      <c r="R572" s="5">
        <f>IF(COUNT(G572:H572)=0,"",SUM(G572:H572))</f>
        <v/>
      </c>
      <c r="S572" s="6">
        <f>IF(OR(Q572="",R572="",R572=0),"",I572/R572)</f>
        <v/>
      </c>
      <c r="T572" s="4">
        <f>IF(COUNTA(A572:O572)=0,"",IF(NOT(ISNUMBER(A572)),"Hesaba girmedi: tarih yok",IF(B572="","Hesaba girmedi: plaka yok",IF(AND(C572&lt;&gt;"Özmal",C572&lt;&gt;"Tedarikçi"),"Hesaba girmedi: mülkiyet seçilmedi",IF(NOT(ISNUMBER(I572)),"Hesaba girmedi: navlun yok",IF(AND(C572="Tedarikçi",NOT(ISNUMBER(N572))),"Hesaba girmedi: tedarikçiye ödenen yok",IF(P572="","Hesaba girmedi: gider yok",IF(AND(C572="Özmal",COUNTIF('Sabit giderler'!$A$2:$A$101,B572)=0),"Plaka Sabit giderler'de yok",IF(AND(C572="Tedarikçi",COUNTIF('Sabit giderler'!$A$2:$A$101,B572)&gt;0),"Plaka özmal listesinde, Tedarikçi seçilmiş",IF(AND(C572="Tedarikçi",COUNT(J572,L572)&gt;0),"Tedarikçi işinde yakıt ya da sürücü yazılı",IF(AND(C572="Özmal",ISNUMBER(N572)),"Özmal işte tedarikçiye ödenen yazılı",IF(R572="","Km yazılmadı",""))))))))))))</f>
        <v/>
      </c>
    </row>
    <row r="573">
      <c r="A573" s="3" t="n"/>
      <c r="B573" s="4" t="n"/>
      <c r="C573" s="4" t="n"/>
      <c r="D573" s="4" t="n"/>
      <c r="E573" s="4" t="n"/>
      <c r="F573" s="4" t="n"/>
      <c r="G573" s="5" t="n"/>
      <c r="H573" s="5" t="n"/>
      <c r="I573" s="6" t="n"/>
      <c r="J573" s="6" t="n"/>
      <c r="K573" s="6" t="n"/>
      <c r="L573" s="6" t="n"/>
      <c r="M573" s="6" t="n"/>
      <c r="N573" s="6" t="n"/>
      <c r="O573" s="4" t="n"/>
      <c r="P573" s="6">
        <f>IF(COUNT(J573:N573)=0,"",SUM(J573:N573))</f>
        <v/>
      </c>
      <c r="Q573" s="6">
        <f>IF(OR(NOT(ISNUMBER(A573)),B573="",AND(C573&lt;&gt;"Özmal",C573&lt;&gt;"Tedarikçi"),NOT(ISNUMBER(I573)),AND(C573="Tedarikçi",NOT(ISNUMBER(N573))),P573=""),"",I573-P573)</f>
        <v/>
      </c>
      <c r="R573" s="5">
        <f>IF(COUNT(G573:H573)=0,"",SUM(G573:H573))</f>
        <v/>
      </c>
      <c r="S573" s="6">
        <f>IF(OR(Q573="",R573="",R573=0),"",I573/R573)</f>
        <v/>
      </c>
      <c r="T573" s="4">
        <f>IF(COUNTA(A573:O573)=0,"",IF(NOT(ISNUMBER(A573)),"Hesaba girmedi: tarih yok",IF(B573="","Hesaba girmedi: plaka yok",IF(AND(C573&lt;&gt;"Özmal",C573&lt;&gt;"Tedarikçi"),"Hesaba girmedi: mülkiyet seçilmedi",IF(NOT(ISNUMBER(I573)),"Hesaba girmedi: navlun yok",IF(AND(C573="Tedarikçi",NOT(ISNUMBER(N573))),"Hesaba girmedi: tedarikçiye ödenen yok",IF(P573="","Hesaba girmedi: gider yok",IF(AND(C573="Özmal",COUNTIF('Sabit giderler'!$A$2:$A$101,B573)=0),"Plaka Sabit giderler'de yok",IF(AND(C573="Tedarikçi",COUNTIF('Sabit giderler'!$A$2:$A$101,B573)&gt;0),"Plaka özmal listesinde, Tedarikçi seçilmiş",IF(AND(C573="Tedarikçi",COUNT(J573,L573)&gt;0),"Tedarikçi işinde yakıt ya da sürücü yazılı",IF(AND(C573="Özmal",ISNUMBER(N573)),"Özmal işte tedarikçiye ödenen yazılı",IF(R573="","Km yazılmadı",""))))))))))))</f>
        <v/>
      </c>
    </row>
    <row r="574">
      <c r="A574" s="3" t="n"/>
      <c r="B574" s="4" t="n"/>
      <c r="C574" s="4" t="n"/>
      <c r="D574" s="4" t="n"/>
      <c r="E574" s="4" t="n"/>
      <c r="F574" s="4" t="n"/>
      <c r="G574" s="5" t="n"/>
      <c r="H574" s="5" t="n"/>
      <c r="I574" s="6" t="n"/>
      <c r="J574" s="6" t="n"/>
      <c r="K574" s="6" t="n"/>
      <c r="L574" s="6" t="n"/>
      <c r="M574" s="6" t="n"/>
      <c r="N574" s="6" t="n"/>
      <c r="O574" s="4" t="n"/>
      <c r="P574" s="6">
        <f>IF(COUNT(J574:N574)=0,"",SUM(J574:N574))</f>
        <v/>
      </c>
      <c r="Q574" s="6">
        <f>IF(OR(NOT(ISNUMBER(A574)),B574="",AND(C574&lt;&gt;"Özmal",C574&lt;&gt;"Tedarikçi"),NOT(ISNUMBER(I574)),AND(C574="Tedarikçi",NOT(ISNUMBER(N574))),P574=""),"",I574-P574)</f>
        <v/>
      </c>
      <c r="R574" s="5">
        <f>IF(COUNT(G574:H574)=0,"",SUM(G574:H574))</f>
        <v/>
      </c>
      <c r="S574" s="6">
        <f>IF(OR(Q574="",R574="",R574=0),"",I574/R574)</f>
        <v/>
      </c>
      <c r="T574" s="4">
        <f>IF(COUNTA(A574:O574)=0,"",IF(NOT(ISNUMBER(A574)),"Hesaba girmedi: tarih yok",IF(B574="","Hesaba girmedi: plaka yok",IF(AND(C574&lt;&gt;"Özmal",C574&lt;&gt;"Tedarikçi"),"Hesaba girmedi: mülkiyet seçilmedi",IF(NOT(ISNUMBER(I574)),"Hesaba girmedi: navlun yok",IF(AND(C574="Tedarikçi",NOT(ISNUMBER(N574))),"Hesaba girmedi: tedarikçiye ödenen yok",IF(P574="","Hesaba girmedi: gider yok",IF(AND(C574="Özmal",COUNTIF('Sabit giderler'!$A$2:$A$101,B574)=0),"Plaka Sabit giderler'de yok",IF(AND(C574="Tedarikçi",COUNTIF('Sabit giderler'!$A$2:$A$101,B574)&gt;0),"Plaka özmal listesinde, Tedarikçi seçilmiş",IF(AND(C574="Tedarikçi",COUNT(J574,L574)&gt;0),"Tedarikçi işinde yakıt ya da sürücü yazılı",IF(AND(C574="Özmal",ISNUMBER(N574)),"Özmal işte tedarikçiye ödenen yazılı",IF(R574="","Km yazılmadı",""))))))))))))</f>
        <v/>
      </c>
    </row>
    <row r="575">
      <c r="A575" s="3" t="n"/>
      <c r="B575" s="4" t="n"/>
      <c r="C575" s="4" t="n"/>
      <c r="D575" s="4" t="n"/>
      <c r="E575" s="4" t="n"/>
      <c r="F575" s="4" t="n"/>
      <c r="G575" s="5" t="n"/>
      <c r="H575" s="5" t="n"/>
      <c r="I575" s="6" t="n"/>
      <c r="J575" s="6" t="n"/>
      <c r="K575" s="6" t="n"/>
      <c r="L575" s="6" t="n"/>
      <c r="M575" s="6" t="n"/>
      <c r="N575" s="6" t="n"/>
      <c r="O575" s="4" t="n"/>
      <c r="P575" s="6">
        <f>IF(COUNT(J575:N575)=0,"",SUM(J575:N575))</f>
        <v/>
      </c>
      <c r="Q575" s="6">
        <f>IF(OR(NOT(ISNUMBER(A575)),B575="",AND(C575&lt;&gt;"Özmal",C575&lt;&gt;"Tedarikçi"),NOT(ISNUMBER(I575)),AND(C575="Tedarikçi",NOT(ISNUMBER(N575))),P575=""),"",I575-P575)</f>
        <v/>
      </c>
      <c r="R575" s="5">
        <f>IF(COUNT(G575:H575)=0,"",SUM(G575:H575))</f>
        <v/>
      </c>
      <c r="S575" s="6">
        <f>IF(OR(Q575="",R575="",R575=0),"",I575/R575)</f>
        <v/>
      </c>
      <c r="T575" s="4">
        <f>IF(COUNTA(A575:O575)=0,"",IF(NOT(ISNUMBER(A575)),"Hesaba girmedi: tarih yok",IF(B575="","Hesaba girmedi: plaka yok",IF(AND(C575&lt;&gt;"Özmal",C575&lt;&gt;"Tedarikçi"),"Hesaba girmedi: mülkiyet seçilmedi",IF(NOT(ISNUMBER(I575)),"Hesaba girmedi: navlun yok",IF(AND(C575="Tedarikçi",NOT(ISNUMBER(N575))),"Hesaba girmedi: tedarikçiye ödenen yok",IF(P575="","Hesaba girmedi: gider yok",IF(AND(C575="Özmal",COUNTIF('Sabit giderler'!$A$2:$A$101,B575)=0),"Plaka Sabit giderler'de yok",IF(AND(C575="Tedarikçi",COUNTIF('Sabit giderler'!$A$2:$A$101,B575)&gt;0),"Plaka özmal listesinde, Tedarikçi seçilmiş",IF(AND(C575="Tedarikçi",COUNT(J575,L575)&gt;0),"Tedarikçi işinde yakıt ya da sürücü yazılı",IF(AND(C575="Özmal",ISNUMBER(N575)),"Özmal işte tedarikçiye ödenen yazılı",IF(R575="","Km yazılmadı",""))))))))))))</f>
        <v/>
      </c>
    </row>
    <row r="576">
      <c r="A576" s="3" t="n"/>
      <c r="B576" s="4" t="n"/>
      <c r="C576" s="4" t="n"/>
      <c r="D576" s="4" t="n"/>
      <c r="E576" s="4" t="n"/>
      <c r="F576" s="4" t="n"/>
      <c r="G576" s="5" t="n"/>
      <c r="H576" s="5" t="n"/>
      <c r="I576" s="6" t="n"/>
      <c r="J576" s="6" t="n"/>
      <c r="K576" s="6" t="n"/>
      <c r="L576" s="6" t="n"/>
      <c r="M576" s="6" t="n"/>
      <c r="N576" s="6" t="n"/>
      <c r="O576" s="4" t="n"/>
      <c r="P576" s="6">
        <f>IF(COUNT(J576:N576)=0,"",SUM(J576:N576))</f>
        <v/>
      </c>
      <c r="Q576" s="6">
        <f>IF(OR(NOT(ISNUMBER(A576)),B576="",AND(C576&lt;&gt;"Özmal",C576&lt;&gt;"Tedarikçi"),NOT(ISNUMBER(I576)),AND(C576="Tedarikçi",NOT(ISNUMBER(N576))),P576=""),"",I576-P576)</f>
        <v/>
      </c>
      <c r="R576" s="5">
        <f>IF(COUNT(G576:H576)=0,"",SUM(G576:H576))</f>
        <v/>
      </c>
      <c r="S576" s="6">
        <f>IF(OR(Q576="",R576="",R576=0),"",I576/R576)</f>
        <v/>
      </c>
      <c r="T576" s="4">
        <f>IF(COUNTA(A576:O576)=0,"",IF(NOT(ISNUMBER(A576)),"Hesaba girmedi: tarih yok",IF(B576="","Hesaba girmedi: plaka yok",IF(AND(C576&lt;&gt;"Özmal",C576&lt;&gt;"Tedarikçi"),"Hesaba girmedi: mülkiyet seçilmedi",IF(NOT(ISNUMBER(I576)),"Hesaba girmedi: navlun yok",IF(AND(C576="Tedarikçi",NOT(ISNUMBER(N576))),"Hesaba girmedi: tedarikçiye ödenen yok",IF(P576="","Hesaba girmedi: gider yok",IF(AND(C576="Özmal",COUNTIF('Sabit giderler'!$A$2:$A$101,B576)=0),"Plaka Sabit giderler'de yok",IF(AND(C576="Tedarikçi",COUNTIF('Sabit giderler'!$A$2:$A$101,B576)&gt;0),"Plaka özmal listesinde, Tedarikçi seçilmiş",IF(AND(C576="Tedarikçi",COUNT(J576,L576)&gt;0),"Tedarikçi işinde yakıt ya da sürücü yazılı",IF(AND(C576="Özmal",ISNUMBER(N576)),"Özmal işte tedarikçiye ödenen yazılı",IF(R576="","Km yazılmadı",""))))))))))))</f>
        <v/>
      </c>
    </row>
    <row r="577">
      <c r="A577" s="3" t="n"/>
      <c r="B577" s="4" t="n"/>
      <c r="C577" s="4" t="n"/>
      <c r="D577" s="4" t="n"/>
      <c r="E577" s="4" t="n"/>
      <c r="F577" s="4" t="n"/>
      <c r="G577" s="5" t="n"/>
      <c r="H577" s="5" t="n"/>
      <c r="I577" s="6" t="n"/>
      <c r="J577" s="6" t="n"/>
      <c r="K577" s="6" t="n"/>
      <c r="L577" s="6" t="n"/>
      <c r="M577" s="6" t="n"/>
      <c r="N577" s="6" t="n"/>
      <c r="O577" s="4" t="n"/>
      <c r="P577" s="6">
        <f>IF(COUNT(J577:N577)=0,"",SUM(J577:N577))</f>
        <v/>
      </c>
      <c r="Q577" s="6">
        <f>IF(OR(NOT(ISNUMBER(A577)),B577="",AND(C577&lt;&gt;"Özmal",C577&lt;&gt;"Tedarikçi"),NOT(ISNUMBER(I577)),AND(C577="Tedarikçi",NOT(ISNUMBER(N577))),P577=""),"",I577-P577)</f>
        <v/>
      </c>
      <c r="R577" s="5">
        <f>IF(COUNT(G577:H577)=0,"",SUM(G577:H577))</f>
        <v/>
      </c>
      <c r="S577" s="6">
        <f>IF(OR(Q577="",R577="",R577=0),"",I577/R577)</f>
        <v/>
      </c>
      <c r="T577" s="4">
        <f>IF(COUNTA(A577:O577)=0,"",IF(NOT(ISNUMBER(A577)),"Hesaba girmedi: tarih yok",IF(B577="","Hesaba girmedi: plaka yok",IF(AND(C577&lt;&gt;"Özmal",C577&lt;&gt;"Tedarikçi"),"Hesaba girmedi: mülkiyet seçilmedi",IF(NOT(ISNUMBER(I577)),"Hesaba girmedi: navlun yok",IF(AND(C577="Tedarikçi",NOT(ISNUMBER(N577))),"Hesaba girmedi: tedarikçiye ödenen yok",IF(P577="","Hesaba girmedi: gider yok",IF(AND(C577="Özmal",COUNTIF('Sabit giderler'!$A$2:$A$101,B577)=0),"Plaka Sabit giderler'de yok",IF(AND(C577="Tedarikçi",COUNTIF('Sabit giderler'!$A$2:$A$101,B577)&gt;0),"Plaka özmal listesinde, Tedarikçi seçilmiş",IF(AND(C577="Tedarikçi",COUNT(J577,L577)&gt;0),"Tedarikçi işinde yakıt ya da sürücü yazılı",IF(AND(C577="Özmal",ISNUMBER(N577)),"Özmal işte tedarikçiye ödenen yazılı",IF(R577="","Km yazılmadı",""))))))))))))</f>
        <v/>
      </c>
    </row>
    <row r="578">
      <c r="A578" s="3" t="n"/>
      <c r="B578" s="4" t="n"/>
      <c r="C578" s="4" t="n"/>
      <c r="D578" s="4" t="n"/>
      <c r="E578" s="4" t="n"/>
      <c r="F578" s="4" t="n"/>
      <c r="G578" s="5" t="n"/>
      <c r="H578" s="5" t="n"/>
      <c r="I578" s="6" t="n"/>
      <c r="J578" s="6" t="n"/>
      <c r="K578" s="6" t="n"/>
      <c r="L578" s="6" t="n"/>
      <c r="M578" s="6" t="n"/>
      <c r="N578" s="6" t="n"/>
      <c r="O578" s="4" t="n"/>
      <c r="P578" s="6">
        <f>IF(COUNT(J578:N578)=0,"",SUM(J578:N578))</f>
        <v/>
      </c>
      <c r="Q578" s="6">
        <f>IF(OR(NOT(ISNUMBER(A578)),B578="",AND(C578&lt;&gt;"Özmal",C578&lt;&gt;"Tedarikçi"),NOT(ISNUMBER(I578)),AND(C578="Tedarikçi",NOT(ISNUMBER(N578))),P578=""),"",I578-P578)</f>
        <v/>
      </c>
      <c r="R578" s="5">
        <f>IF(COUNT(G578:H578)=0,"",SUM(G578:H578))</f>
        <v/>
      </c>
      <c r="S578" s="6">
        <f>IF(OR(Q578="",R578="",R578=0),"",I578/R578)</f>
        <v/>
      </c>
      <c r="T578" s="4">
        <f>IF(COUNTA(A578:O578)=0,"",IF(NOT(ISNUMBER(A578)),"Hesaba girmedi: tarih yok",IF(B578="","Hesaba girmedi: plaka yok",IF(AND(C578&lt;&gt;"Özmal",C578&lt;&gt;"Tedarikçi"),"Hesaba girmedi: mülkiyet seçilmedi",IF(NOT(ISNUMBER(I578)),"Hesaba girmedi: navlun yok",IF(AND(C578="Tedarikçi",NOT(ISNUMBER(N578))),"Hesaba girmedi: tedarikçiye ödenen yok",IF(P578="","Hesaba girmedi: gider yok",IF(AND(C578="Özmal",COUNTIF('Sabit giderler'!$A$2:$A$101,B578)=0),"Plaka Sabit giderler'de yok",IF(AND(C578="Tedarikçi",COUNTIF('Sabit giderler'!$A$2:$A$101,B578)&gt;0),"Plaka özmal listesinde, Tedarikçi seçilmiş",IF(AND(C578="Tedarikçi",COUNT(J578,L578)&gt;0),"Tedarikçi işinde yakıt ya da sürücü yazılı",IF(AND(C578="Özmal",ISNUMBER(N578)),"Özmal işte tedarikçiye ödenen yazılı",IF(R578="","Km yazılmadı",""))))))))))))</f>
        <v/>
      </c>
    </row>
    <row r="579">
      <c r="A579" s="3" t="n"/>
      <c r="B579" s="4" t="n"/>
      <c r="C579" s="4" t="n"/>
      <c r="D579" s="4" t="n"/>
      <c r="E579" s="4" t="n"/>
      <c r="F579" s="4" t="n"/>
      <c r="G579" s="5" t="n"/>
      <c r="H579" s="5" t="n"/>
      <c r="I579" s="6" t="n"/>
      <c r="J579" s="6" t="n"/>
      <c r="K579" s="6" t="n"/>
      <c r="L579" s="6" t="n"/>
      <c r="M579" s="6" t="n"/>
      <c r="N579" s="6" t="n"/>
      <c r="O579" s="4" t="n"/>
      <c r="P579" s="6">
        <f>IF(COUNT(J579:N579)=0,"",SUM(J579:N579))</f>
        <v/>
      </c>
      <c r="Q579" s="6">
        <f>IF(OR(NOT(ISNUMBER(A579)),B579="",AND(C579&lt;&gt;"Özmal",C579&lt;&gt;"Tedarikçi"),NOT(ISNUMBER(I579)),AND(C579="Tedarikçi",NOT(ISNUMBER(N579))),P579=""),"",I579-P579)</f>
        <v/>
      </c>
      <c r="R579" s="5">
        <f>IF(COUNT(G579:H579)=0,"",SUM(G579:H579))</f>
        <v/>
      </c>
      <c r="S579" s="6">
        <f>IF(OR(Q579="",R579="",R579=0),"",I579/R579)</f>
        <v/>
      </c>
      <c r="T579" s="4">
        <f>IF(COUNTA(A579:O579)=0,"",IF(NOT(ISNUMBER(A579)),"Hesaba girmedi: tarih yok",IF(B579="","Hesaba girmedi: plaka yok",IF(AND(C579&lt;&gt;"Özmal",C579&lt;&gt;"Tedarikçi"),"Hesaba girmedi: mülkiyet seçilmedi",IF(NOT(ISNUMBER(I579)),"Hesaba girmedi: navlun yok",IF(AND(C579="Tedarikçi",NOT(ISNUMBER(N579))),"Hesaba girmedi: tedarikçiye ödenen yok",IF(P579="","Hesaba girmedi: gider yok",IF(AND(C579="Özmal",COUNTIF('Sabit giderler'!$A$2:$A$101,B579)=0),"Plaka Sabit giderler'de yok",IF(AND(C579="Tedarikçi",COUNTIF('Sabit giderler'!$A$2:$A$101,B579)&gt;0),"Plaka özmal listesinde, Tedarikçi seçilmiş",IF(AND(C579="Tedarikçi",COUNT(J579,L579)&gt;0),"Tedarikçi işinde yakıt ya da sürücü yazılı",IF(AND(C579="Özmal",ISNUMBER(N579)),"Özmal işte tedarikçiye ödenen yazılı",IF(R579="","Km yazılmadı",""))))))))))))</f>
        <v/>
      </c>
    </row>
    <row r="580">
      <c r="A580" s="3" t="n"/>
      <c r="B580" s="4" t="n"/>
      <c r="C580" s="4" t="n"/>
      <c r="D580" s="4" t="n"/>
      <c r="E580" s="4" t="n"/>
      <c r="F580" s="4" t="n"/>
      <c r="G580" s="5" t="n"/>
      <c r="H580" s="5" t="n"/>
      <c r="I580" s="6" t="n"/>
      <c r="J580" s="6" t="n"/>
      <c r="K580" s="6" t="n"/>
      <c r="L580" s="6" t="n"/>
      <c r="M580" s="6" t="n"/>
      <c r="N580" s="6" t="n"/>
      <c r="O580" s="4" t="n"/>
      <c r="P580" s="6">
        <f>IF(COUNT(J580:N580)=0,"",SUM(J580:N580))</f>
        <v/>
      </c>
      <c r="Q580" s="6">
        <f>IF(OR(NOT(ISNUMBER(A580)),B580="",AND(C580&lt;&gt;"Özmal",C580&lt;&gt;"Tedarikçi"),NOT(ISNUMBER(I580)),AND(C580="Tedarikçi",NOT(ISNUMBER(N580))),P580=""),"",I580-P580)</f>
        <v/>
      </c>
      <c r="R580" s="5">
        <f>IF(COUNT(G580:H580)=0,"",SUM(G580:H580))</f>
        <v/>
      </c>
      <c r="S580" s="6">
        <f>IF(OR(Q580="",R580="",R580=0),"",I580/R580)</f>
        <v/>
      </c>
      <c r="T580" s="4">
        <f>IF(COUNTA(A580:O580)=0,"",IF(NOT(ISNUMBER(A580)),"Hesaba girmedi: tarih yok",IF(B580="","Hesaba girmedi: plaka yok",IF(AND(C580&lt;&gt;"Özmal",C580&lt;&gt;"Tedarikçi"),"Hesaba girmedi: mülkiyet seçilmedi",IF(NOT(ISNUMBER(I580)),"Hesaba girmedi: navlun yok",IF(AND(C580="Tedarikçi",NOT(ISNUMBER(N580))),"Hesaba girmedi: tedarikçiye ödenen yok",IF(P580="","Hesaba girmedi: gider yok",IF(AND(C580="Özmal",COUNTIF('Sabit giderler'!$A$2:$A$101,B580)=0),"Plaka Sabit giderler'de yok",IF(AND(C580="Tedarikçi",COUNTIF('Sabit giderler'!$A$2:$A$101,B580)&gt;0),"Plaka özmal listesinde, Tedarikçi seçilmiş",IF(AND(C580="Tedarikçi",COUNT(J580,L580)&gt;0),"Tedarikçi işinde yakıt ya da sürücü yazılı",IF(AND(C580="Özmal",ISNUMBER(N580)),"Özmal işte tedarikçiye ödenen yazılı",IF(R580="","Km yazılmadı",""))))))))))))</f>
        <v/>
      </c>
    </row>
    <row r="581">
      <c r="A581" s="3" t="n"/>
      <c r="B581" s="4" t="n"/>
      <c r="C581" s="4" t="n"/>
      <c r="D581" s="4" t="n"/>
      <c r="E581" s="4" t="n"/>
      <c r="F581" s="4" t="n"/>
      <c r="G581" s="5" t="n"/>
      <c r="H581" s="5" t="n"/>
      <c r="I581" s="6" t="n"/>
      <c r="J581" s="6" t="n"/>
      <c r="K581" s="6" t="n"/>
      <c r="L581" s="6" t="n"/>
      <c r="M581" s="6" t="n"/>
      <c r="N581" s="6" t="n"/>
      <c r="O581" s="4" t="n"/>
      <c r="P581" s="6">
        <f>IF(COUNT(J581:N581)=0,"",SUM(J581:N581))</f>
        <v/>
      </c>
      <c r="Q581" s="6">
        <f>IF(OR(NOT(ISNUMBER(A581)),B581="",AND(C581&lt;&gt;"Özmal",C581&lt;&gt;"Tedarikçi"),NOT(ISNUMBER(I581)),AND(C581="Tedarikçi",NOT(ISNUMBER(N581))),P581=""),"",I581-P581)</f>
        <v/>
      </c>
      <c r="R581" s="5">
        <f>IF(COUNT(G581:H581)=0,"",SUM(G581:H581))</f>
        <v/>
      </c>
      <c r="S581" s="6">
        <f>IF(OR(Q581="",R581="",R581=0),"",I581/R581)</f>
        <v/>
      </c>
      <c r="T581" s="4">
        <f>IF(COUNTA(A581:O581)=0,"",IF(NOT(ISNUMBER(A581)),"Hesaba girmedi: tarih yok",IF(B581="","Hesaba girmedi: plaka yok",IF(AND(C581&lt;&gt;"Özmal",C581&lt;&gt;"Tedarikçi"),"Hesaba girmedi: mülkiyet seçilmedi",IF(NOT(ISNUMBER(I581)),"Hesaba girmedi: navlun yok",IF(AND(C581="Tedarikçi",NOT(ISNUMBER(N581))),"Hesaba girmedi: tedarikçiye ödenen yok",IF(P581="","Hesaba girmedi: gider yok",IF(AND(C581="Özmal",COUNTIF('Sabit giderler'!$A$2:$A$101,B581)=0),"Plaka Sabit giderler'de yok",IF(AND(C581="Tedarikçi",COUNTIF('Sabit giderler'!$A$2:$A$101,B581)&gt;0),"Plaka özmal listesinde, Tedarikçi seçilmiş",IF(AND(C581="Tedarikçi",COUNT(J581,L581)&gt;0),"Tedarikçi işinde yakıt ya da sürücü yazılı",IF(AND(C581="Özmal",ISNUMBER(N581)),"Özmal işte tedarikçiye ödenen yazılı",IF(R581="","Km yazılmadı",""))))))))))))</f>
        <v/>
      </c>
    </row>
    <row r="582">
      <c r="A582" s="3" t="n"/>
      <c r="B582" s="4" t="n"/>
      <c r="C582" s="4" t="n"/>
      <c r="D582" s="4" t="n"/>
      <c r="E582" s="4" t="n"/>
      <c r="F582" s="4" t="n"/>
      <c r="G582" s="5" t="n"/>
      <c r="H582" s="5" t="n"/>
      <c r="I582" s="6" t="n"/>
      <c r="J582" s="6" t="n"/>
      <c r="K582" s="6" t="n"/>
      <c r="L582" s="6" t="n"/>
      <c r="M582" s="6" t="n"/>
      <c r="N582" s="6" t="n"/>
      <c r="O582" s="4" t="n"/>
      <c r="P582" s="6">
        <f>IF(COUNT(J582:N582)=0,"",SUM(J582:N582))</f>
        <v/>
      </c>
      <c r="Q582" s="6">
        <f>IF(OR(NOT(ISNUMBER(A582)),B582="",AND(C582&lt;&gt;"Özmal",C582&lt;&gt;"Tedarikçi"),NOT(ISNUMBER(I582)),AND(C582="Tedarikçi",NOT(ISNUMBER(N582))),P582=""),"",I582-P582)</f>
        <v/>
      </c>
      <c r="R582" s="5">
        <f>IF(COUNT(G582:H582)=0,"",SUM(G582:H582))</f>
        <v/>
      </c>
      <c r="S582" s="6">
        <f>IF(OR(Q582="",R582="",R582=0),"",I582/R582)</f>
        <v/>
      </c>
      <c r="T582" s="4">
        <f>IF(COUNTA(A582:O582)=0,"",IF(NOT(ISNUMBER(A582)),"Hesaba girmedi: tarih yok",IF(B582="","Hesaba girmedi: plaka yok",IF(AND(C582&lt;&gt;"Özmal",C582&lt;&gt;"Tedarikçi"),"Hesaba girmedi: mülkiyet seçilmedi",IF(NOT(ISNUMBER(I582)),"Hesaba girmedi: navlun yok",IF(AND(C582="Tedarikçi",NOT(ISNUMBER(N582))),"Hesaba girmedi: tedarikçiye ödenen yok",IF(P582="","Hesaba girmedi: gider yok",IF(AND(C582="Özmal",COUNTIF('Sabit giderler'!$A$2:$A$101,B582)=0),"Plaka Sabit giderler'de yok",IF(AND(C582="Tedarikçi",COUNTIF('Sabit giderler'!$A$2:$A$101,B582)&gt;0),"Plaka özmal listesinde, Tedarikçi seçilmiş",IF(AND(C582="Tedarikçi",COUNT(J582,L582)&gt;0),"Tedarikçi işinde yakıt ya da sürücü yazılı",IF(AND(C582="Özmal",ISNUMBER(N582)),"Özmal işte tedarikçiye ödenen yazılı",IF(R582="","Km yazılmadı",""))))))))))))</f>
        <v/>
      </c>
    </row>
    <row r="583">
      <c r="A583" s="3" t="n"/>
      <c r="B583" s="4" t="n"/>
      <c r="C583" s="4" t="n"/>
      <c r="D583" s="4" t="n"/>
      <c r="E583" s="4" t="n"/>
      <c r="F583" s="4" t="n"/>
      <c r="G583" s="5" t="n"/>
      <c r="H583" s="5" t="n"/>
      <c r="I583" s="6" t="n"/>
      <c r="J583" s="6" t="n"/>
      <c r="K583" s="6" t="n"/>
      <c r="L583" s="6" t="n"/>
      <c r="M583" s="6" t="n"/>
      <c r="N583" s="6" t="n"/>
      <c r="O583" s="4" t="n"/>
      <c r="P583" s="6">
        <f>IF(COUNT(J583:N583)=0,"",SUM(J583:N583))</f>
        <v/>
      </c>
      <c r="Q583" s="6">
        <f>IF(OR(NOT(ISNUMBER(A583)),B583="",AND(C583&lt;&gt;"Özmal",C583&lt;&gt;"Tedarikçi"),NOT(ISNUMBER(I583)),AND(C583="Tedarikçi",NOT(ISNUMBER(N583))),P583=""),"",I583-P583)</f>
        <v/>
      </c>
      <c r="R583" s="5">
        <f>IF(COUNT(G583:H583)=0,"",SUM(G583:H583))</f>
        <v/>
      </c>
      <c r="S583" s="6">
        <f>IF(OR(Q583="",R583="",R583=0),"",I583/R583)</f>
        <v/>
      </c>
      <c r="T583" s="4">
        <f>IF(COUNTA(A583:O583)=0,"",IF(NOT(ISNUMBER(A583)),"Hesaba girmedi: tarih yok",IF(B583="","Hesaba girmedi: plaka yok",IF(AND(C583&lt;&gt;"Özmal",C583&lt;&gt;"Tedarikçi"),"Hesaba girmedi: mülkiyet seçilmedi",IF(NOT(ISNUMBER(I583)),"Hesaba girmedi: navlun yok",IF(AND(C583="Tedarikçi",NOT(ISNUMBER(N583))),"Hesaba girmedi: tedarikçiye ödenen yok",IF(P583="","Hesaba girmedi: gider yok",IF(AND(C583="Özmal",COUNTIF('Sabit giderler'!$A$2:$A$101,B583)=0),"Plaka Sabit giderler'de yok",IF(AND(C583="Tedarikçi",COUNTIF('Sabit giderler'!$A$2:$A$101,B583)&gt;0),"Plaka özmal listesinde, Tedarikçi seçilmiş",IF(AND(C583="Tedarikçi",COUNT(J583,L583)&gt;0),"Tedarikçi işinde yakıt ya da sürücü yazılı",IF(AND(C583="Özmal",ISNUMBER(N583)),"Özmal işte tedarikçiye ödenen yazılı",IF(R583="","Km yazılmadı",""))))))))))))</f>
        <v/>
      </c>
    </row>
    <row r="584">
      <c r="A584" s="3" t="n"/>
      <c r="B584" s="4" t="n"/>
      <c r="C584" s="4" t="n"/>
      <c r="D584" s="4" t="n"/>
      <c r="E584" s="4" t="n"/>
      <c r="F584" s="4" t="n"/>
      <c r="G584" s="5" t="n"/>
      <c r="H584" s="5" t="n"/>
      <c r="I584" s="6" t="n"/>
      <c r="J584" s="6" t="n"/>
      <c r="K584" s="6" t="n"/>
      <c r="L584" s="6" t="n"/>
      <c r="M584" s="6" t="n"/>
      <c r="N584" s="6" t="n"/>
      <c r="O584" s="4" t="n"/>
      <c r="P584" s="6">
        <f>IF(COUNT(J584:N584)=0,"",SUM(J584:N584))</f>
        <v/>
      </c>
      <c r="Q584" s="6">
        <f>IF(OR(NOT(ISNUMBER(A584)),B584="",AND(C584&lt;&gt;"Özmal",C584&lt;&gt;"Tedarikçi"),NOT(ISNUMBER(I584)),AND(C584="Tedarikçi",NOT(ISNUMBER(N584))),P584=""),"",I584-P584)</f>
        <v/>
      </c>
      <c r="R584" s="5">
        <f>IF(COUNT(G584:H584)=0,"",SUM(G584:H584))</f>
        <v/>
      </c>
      <c r="S584" s="6">
        <f>IF(OR(Q584="",R584="",R584=0),"",I584/R584)</f>
        <v/>
      </c>
      <c r="T584" s="4">
        <f>IF(COUNTA(A584:O584)=0,"",IF(NOT(ISNUMBER(A584)),"Hesaba girmedi: tarih yok",IF(B584="","Hesaba girmedi: plaka yok",IF(AND(C584&lt;&gt;"Özmal",C584&lt;&gt;"Tedarikçi"),"Hesaba girmedi: mülkiyet seçilmedi",IF(NOT(ISNUMBER(I584)),"Hesaba girmedi: navlun yok",IF(AND(C584="Tedarikçi",NOT(ISNUMBER(N584))),"Hesaba girmedi: tedarikçiye ödenen yok",IF(P584="","Hesaba girmedi: gider yok",IF(AND(C584="Özmal",COUNTIF('Sabit giderler'!$A$2:$A$101,B584)=0),"Plaka Sabit giderler'de yok",IF(AND(C584="Tedarikçi",COUNTIF('Sabit giderler'!$A$2:$A$101,B584)&gt;0),"Plaka özmal listesinde, Tedarikçi seçilmiş",IF(AND(C584="Tedarikçi",COUNT(J584,L584)&gt;0),"Tedarikçi işinde yakıt ya da sürücü yazılı",IF(AND(C584="Özmal",ISNUMBER(N584)),"Özmal işte tedarikçiye ödenen yazılı",IF(R584="","Km yazılmadı",""))))))))))))</f>
        <v/>
      </c>
    </row>
    <row r="585">
      <c r="A585" s="3" t="n"/>
      <c r="B585" s="4" t="n"/>
      <c r="C585" s="4" t="n"/>
      <c r="D585" s="4" t="n"/>
      <c r="E585" s="4" t="n"/>
      <c r="F585" s="4" t="n"/>
      <c r="G585" s="5" t="n"/>
      <c r="H585" s="5" t="n"/>
      <c r="I585" s="6" t="n"/>
      <c r="J585" s="6" t="n"/>
      <c r="K585" s="6" t="n"/>
      <c r="L585" s="6" t="n"/>
      <c r="M585" s="6" t="n"/>
      <c r="N585" s="6" t="n"/>
      <c r="O585" s="4" t="n"/>
      <c r="P585" s="6">
        <f>IF(COUNT(J585:N585)=0,"",SUM(J585:N585))</f>
        <v/>
      </c>
      <c r="Q585" s="6">
        <f>IF(OR(NOT(ISNUMBER(A585)),B585="",AND(C585&lt;&gt;"Özmal",C585&lt;&gt;"Tedarikçi"),NOT(ISNUMBER(I585)),AND(C585="Tedarikçi",NOT(ISNUMBER(N585))),P585=""),"",I585-P585)</f>
        <v/>
      </c>
      <c r="R585" s="5">
        <f>IF(COUNT(G585:H585)=0,"",SUM(G585:H585))</f>
        <v/>
      </c>
      <c r="S585" s="6">
        <f>IF(OR(Q585="",R585="",R585=0),"",I585/R585)</f>
        <v/>
      </c>
      <c r="T585" s="4">
        <f>IF(COUNTA(A585:O585)=0,"",IF(NOT(ISNUMBER(A585)),"Hesaba girmedi: tarih yok",IF(B585="","Hesaba girmedi: plaka yok",IF(AND(C585&lt;&gt;"Özmal",C585&lt;&gt;"Tedarikçi"),"Hesaba girmedi: mülkiyet seçilmedi",IF(NOT(ISNUMBER(I585)),"Hesaba girmedi: navlun yok",IF(AND(C585="Tedarikçi",NOT(ISNUMBER(N585))),"Hesaba girmedi: tedarikçiye ödenen yok",IF(P585="","Hesaba girmedi: gider yok",IF(AND(C585="Özmal",COUNTIF('Sabit giderler'!$A$2:$A$101,B585)=0),"Plaka Sabit giderler'de yok",IF(AND(C585="Tedarikçi",COUNTIF('Sabit giderler'!$A$2:$A$101,B585)&gt;0),"Plaka özmal listesinde, Tedarikçi seçilmiş",IF(AND(C585="Tedarikçi",COUNT(J585,L585)&gt;0),"Tedarikçi işinde yakıt ya da sürücü yazılı",IF(AND(C585="Özmal",ISNUMBER(N585)),"Özmal işte tedarikçiye ödenen yazılı",IF(R585="","Km yazılmadı",""))))))))))))</f>
        <v/>
      </c>
    </row>
    <row r="586">
      <c r="A586" s="3" t="n"/>
      <c r="B586" s="4" t="n"/>
      <c r="C586" s="4" t="n"/>
      <c r="D586" s="4" t="n"/>
      <c r="E586" s="4" t="n"/>
      <c r="F586" s="4" t="n"/>
      <c r="G586" s="5" t="n"/>
      <c r="H586" s="5" t="n"/>
      <c r="I586" s="6" t="n"/>
      <c r="J586" s="6" t="n"/>
      <c r="K586" s="6" t="n"/>
      <c r="L586" s="6" t="n"/>
      <c r="M586" s="6" t="n"/>
      <c r="N586" s="6" t="n"/>
      <c r="O586" s="4" t="n"/>
      <c r="P586" s="6">
        <f>IF(COUNT(J586:N586)=0,"",SUM(J586:N586))</f>
        <v/>
      </c>
      <c r="Q586" s="6">
        <f>IF(OR(NOT(ISNUMBER(A586)),B586="",AND(C586&lt;&gt;"Özmal",C586&lt;&gt;"Tedarikçi"),NOT(ISNUMBER(I586)),AND(C586="Tedarikçi",NOT(ISNUMBER(N586))),P586=""),"",I586-P586)</f>
        <v/>
      </c>
      <c r="R586" s="5">
        <f>IF(COUNT(G586:H586)=0,"",SUM(G586:H586))</f>
        <v/>
      </c>
      <c r="S586" s="6">
        <f>IF(OR(Q586="",R586="",R586=0),"",I586/R586)</f>
        <v/>
      </c>
      <c r="T586" s="4">
        <f>IF(COUNTA(A586:O586)=0,"",IF(NOT(ISNUMBER(A586)),"Hesaba girmedi: tarih yok",IF(B586="","Hesaba girmedi: plaka yok",IF(AND(C586&lt;&gt;"Özmal",C586&lt;&gt;"Tedarikçi"),"Hesaba girmedi: mülkiyet seçilmedi",IF(NOT(ISNUMBER(I586)),"Hesaba girmedi: navlun yok",IF(AND(C586="Tedarikçi",NOT(ISNUMBER(N586))),"Hesaba girmedi: tedarikçiye ödenen yok",IF(P586="","Hesaba girmedi: gider yok",IF(AND(C586="Özmal",COUNTIF('Sabit giderler'!$A$2:$A$101,B586)=0),"Plaka Sabit giderler'de yok",IF(AND(C586="Tedarikçi",COUNTIF('Sabit giderler'!$A$2:$A$101,B586)&gt;0),"Plaka özmal listesinde, Tedarikçi seçilmiş",IF(AND(C586="Tedarikçi",COUNT(J586,L586)&gt;0),"Tedarikçi işinde yakıt ya da sürücü yazılı",IF(AND(C586="Özmal",ISNUMBER(N586)),"Özmal işte tedarikçiye ödenen yazılı",IF(R586="","Km yazılmadı",""))))))))))))</f>
        <v/>
      </c>
    </row>
    <row r="587">
      <c r="A587" s="3" t="n"/>
      <c r="B587" s="4" t="n"/>
      <c r="C587" s="4" t="n"/>
      <c r="D587" s="4" t="n"/>
      <c r="E587" s="4" t="n"/>
      <c r="F587" s="4" t="n"/>
      <c r="G587" s="5" t="n"/>
      <c r="H587" s="5" t="n"/>
      <c r="I587" s="6" t="n"/>
      <c r="J587" s="6" t="n"/>
      <c r="K587" s="6" t="n"/>
      <c r="L587" s="6" t="n"/>
      <c r="M587" s="6" t="n"/>
      <c r="N587" s="6" t="n"/>
      <c r="O587" s="4" t="n"/>
      <c r="P587" s="6">
        <f>IF(COUNT(J587:N587)=0,"",SUM(J587:N587))</f>
        <v/>
      </c>
      <c r="Q587" s="6">
        <f>IF(OR(NOT(ISNUMBER(A587)),B587="",AND(C587&lt;&gt;"Özmal",C587&lt;&gt;"Tedarikçi"),NOT(ISNUMBER(I587)),AND(C587="Tedarikçi",NOT(ISNUMBER(N587))),P587=""),"",I587-P587)</f>
        <v/>
      </c>
      <c r="R587" s="5">
        <f>IF(COUNT(G587:H587)=0,"",SUM(G587:H587))</f>
        <v/>
      </c>
      <c r="S587" s="6">
        <f>IF(OR(Q587="",R587="",R587=0),"",I587/R587)</f>
        <v/>
      </c>
      <c r="T587" s="4">
        <f>IF(COUNTA(A587:O587)=0,"",IF(NOT(ISNUMBER(A587)),"Hesaba girmedi: tarih yok",IF(B587="","Hesaba girmedi: plaka yok",IF(AND(C587&lt;&gt;"Özmal",C587&lt;&gt;"Tedarikçi"),"Hesaba girmedi: mülkiyet seçilmedi",IF(NOT(ISNUMBER(I587)),"Hesaba girmedi: navlun yok",IF(AND(C587="Tedarikçi",NOT(ISNUMBER(N587))),"Hesaba girmedi: tedarikçiye ödenen yok",IF(P587="","Hesaba girmedi: gider yok",IF(AND(C587="Özmal",COUNTIF('Sabit giderler'!$A$2:$A$101,B587)=0),"Plaka Sabit giderler'de yok",IF(AND(C587="Tedarikçi",COUNTIF('Sabit giderler'!$A$2:$A$101,B587)&gt;0),"Plaka özmal listesinde, Tedarikçi seçilmiş",IF(AND(C587="Tedarikçi",COUNT(J587,L587)&gt;0),"Tedarikçi işinde yakıt ya da sürücü yazılı",IF(AND(C587="Özmal",ISNUMBER(N587)),"Özmal işte tedarikçiye ödenen yazılı",IF(R587="","Km yazılmadı",""))))))))))))</f>
        <v/>
      </c>
    </row>
    <row r="588">
      <c r="A588" s="3" t="n"/>
      <c r="B588" s="4" t="n"/>
      <c r="C588" s="4" t="n"/>
      <c r="D588" s="4" t="n"/>
      <c r="E588" s="4" t="n"/>
      <c r="F588" s="4" t="n"/>
      <c r="G588" s="5" t="n"/>
      <c r="H588" s="5" t="n"/>
      <c r="I588" s="6" t="n"/>
      <c r="J588" s="6" t="n"/>
      <c r="K588" s="6" t="n"/>
      <c r="L588" s="6" t="n"/>
      <c r="M588" s="6" t="n"/>
      <c r="N588" s="6" t="n"/>
      <c r="O588" s="4" t="n"/>
      <c r="P588" s="6">
        <f>IF(COUNT(J588:N588)=0,"",SUM(J588:N588))</f>
        <v/>
      </c>
      <c r="Q588" s="6">
        <f>IF(OR(NOT(ISNUMBER(A588)),B588="",AND(C588&lt;&gt;"Özmal",C588&lt;&gt;"Tedarikçi"),NOT(ISNUMBER(I588)),AND(C588="Tedarikçi",NOT(ISNUMBER(N588))),P588=""),"",I588-P588)</f>
        <v/>
      </c>
      <c r="R588" s="5">
        <f>IF(COUNT(G588:H588)=0,"",SUM(G588:H588))</f>
        <v/>
      </c>
      <c r="S588" s="6">
        <f>IF(OR(Q588="",R588="",R588=0),"",I588/R588)</f>
        <v/>
      </c>
      <c r="T588" s="4">
        <f>IF(COUNTA(A588:O588)=0,"",IF(NOT(ISNUMBER(A588)),"Hesaba girmedi: tarih yok",IF(B588="","Hesaba girmedi: plaka yok",IF(AND(C588&lt;&gt;"Özmal",C588&lt;&gt;"Tedarikçi"),"Hesaba girmedi: mülkiyet seçilmedi",IF(NOT(ISNUMBER(I588)),"Hesaba girmedi: navlun yok",IF(AND(C588="Tedarikçi",NOT(ISNUMBER(N588))),"Hesaba girmedi: tedarikçiye ödenen yok",IF(P588="","Hesaba girmedi: gider yok",IF(AND(C588="Özmal",COUNTIF('Sabit giderler'!$A$2:$A$101,B588)=0),"Plaka Sabit giderler'de yok",IF(AND(C588="Tedarikçi",COUNTIF('Sabit giderler'!$A$2:$A$101,B588)&gt;0),"Plaka özmal listesinde, Tedarikçi seçilmiş",IF(AND(C588="Tedarikçi",COUNT(J588,L588)&gt;0),"Tedarikçi işinde yakıt ya da sürücü yazılı",IF(AND(C588="Özmal",ISNUMBER(N588)),"Özmal işte tedarikçiye ödenen yazılı",IF(R588="","Km yazılmadı",""))))))))))))</f>
        <v/>
      </c>
    </row>
    <row r="589">
      <c r="A589" s="3" t="n"/>
      <c r="B589" s="4" t="n"/>
      <c r="C589" s="4" t="n"/>
      <c r="D589" s="4" t="n"/>
      <c r="E589" s="4" t="n"/>
      <c r="F589" s="4" t="n"/>
      <c r="G589" s="5" t="n"/>
      <c r="H589" s="5" t="n"/>
      <c r="I589" s="6" t="n"/>
      <c r="J589" s="6" t="n"/>
      <c r="K589" s="6" t="n"/>
      <c r="L589" s="6" t="n"/>
      <c r="M589" s="6" t="n"/>
      <c r="N589" s="6" t="n"/>
      <c r="O589" s="4" t="n"/>
      <c r="P589" s="6">
        <f>IF(COUNT(J589:N589)=0,"",SUM(J589:N589))</f>
        <v/>
      </c>
      <c r="Q589" s="6">
        <f>IF(OR(NOT(ISNUMBER(A589)),B589="",AND(C589&lt;&gt;"Özmal",C589&lt;&gt;"Tedarikçi"),NOT(ISNUMBER(I589)),AND(C589="Tedarikçi",NOT(ISNUMBER(N589))),P589=""),"",I589-P589)</f>
        <v/>
      </c>
      <c r="R589" s="5">
        <f>IF(COUNT(G589:H589)=0,"",SUM(G589:H589))</f>
        <v/>
      </c>
      <c r="S589" s="6">
        <f>IF(OR(Q589="",R589="",R589=0),"",I589/R589)</f>
        <v/>
      </c>
      <c r="T589" s="4">
        <f>IF(COUNTA(A589:O589)=0,"",IF(NOT(ISNUMBER(A589)),"Hesaba girmedi: tarih yok",IF(B589="","Hesaba girmedi: plaka yok",IF(AND(C589&lt;&gt;"Özmal",C589&lt;&gt;"Tedarikçi"),"Hesaba girmedi: mülkiyet seçilmedi",IF(NOT(ISNUMBER(I589)),"Hesaba girmedi: navlun yok",IF(AND(C589="Tedarikçi",NOT(ISNUMBER(N589))),"Hesaba girmedi: tedarikçiye ödenen yok",IF(P589="","Hesaba girmedi: gider yok",IF(AND(C589="Özmal",COUNTIF('Sabit giderler'!$A$2:$A$101,B589)=0),"Plaka Sabit giderler'de yok",IF(AND(C589="Tedarikçi",COUNTIF('Sabit giderler'!$A$2:$A$101,B589)&gt;0),"Plaka özmal listesinde, Tedarikçi seçilmiş",IF(AND(C589="Tedarikçi",COUNT(J589,L589)&gt;0),"Tedarikçi işinde yakıt ya da sürücü yazılı",IF(AND(C589="Özmal",ISNUMBER(N589)),"Özmal işte tedarikçiye ödenen yazılı",IF(R589="","Km yazılmadı",""))))))))))))</f>
        <v/>
      </c>
    </row>
    <row r="590">
      <c r="A590" s="3" t="n"/>
      <c r="B590" s="4" t="n"/>
      <c r="C590" s="4" t="n"/>
      <c r="D590" s="4" t="n"/>
      <c r="E590" s="4" t="n"/>
      <c r="F590" s="4" t="n"/>
      <c r="G590" s="5" t="n"/>
      <c r="H590" s="5" t="n"/>
      <c r="I590" s="6" t="n"/>
      <c r="J590" s="6" t="n"/>
      <c r="K590" s="6" t="n"/>
      <c r="L590" s="6" t="n"/>
      <c r="M590" s="6" t="n"/>
      <c r="N590" s="6" t="n"/>
      <c r="O590" s="4" t="n"/>
      <c r="P590" s="6">
        <f>IF(COUNT(J590:N590)=0,"",SUM(J590:N590))</f>
        <v/>
      </c>
      <c r="Q590" s="6">
        <f>IF(OR(NOT(ISNUMBER(A590)),B590="",AND(C590&lt;&gt;"Özmal",C590&lt;&gt;"Tedarikçi"),NOT(ISNUMBER(I590)),AND(C590="Tedarikçi",NOT(ISNUMBER(N590))),P590=""),"",I590-P590)</f>
        <v/>
      </c>
      <c r="R590" s="5">
        <f>IF(COUNT(G590:H590)=0,"",SUM(G590:H590))</f>
        <v/>
      </c>
      <c r="S590" s="6">
        <f>IF(OR(Q590="",R590="",R590=0),"",I590/R590)</f>
        <v/>
      </c>
      <c r="T590" s="4">
        <f>IF(COUNTA(A590:O590)=0,"",IF(NOT(ISNUMBER(A590)),"Hesaba girmedi: tarih yok",IF(B590="","Hesaba girmedi: plaka yok",IF(AND(C590&lt;&gt;"Özmal",C590&lt;&gt;"Tedarikçi"),"Hesaba girmedi: mülkiyet seçilmedi",IF(NOT(ISNUMBER(I590)),"Hesaba girmedi: navlun yok",IF(AND(C590="Tedarikçi",NOT(ISNUMBER(N590))),"Hesaba girmedi: tedarikçiye ödenen yok",IF(P590="","Hesaba girmedi: gider yok",IF(AND(C590="Özmal",COUNTIF('Sabit giderler'!$A$2:$A$101,B590)=0),"Plaka Sabit giderler'de yok",IF(AND(C590="Tedarikçi",COUNTIF('Sabit giderler'!$A$2:$A$101,B590)&gt;0),"Plaka özmal listesinde, Tedarikçi seçilmiş",IF(AND(C590="Tedarikçi",COUNT(J590,L590)&gt;0),"Tedarikçi işinde yakıt ya da sürücü yazılı",IF(AND(C590="Özmal",ISNUMBER(N590)),"Özmal işte tedarikçiye ödenen yazılı",IF(R590="","Km yazılmadı",""))))))))))))</f>
        <v/>
      </c>
    </row>
    <row r="591">
      <c r="A591" s="3" t="n"/>
      <c r="B591" s="4" t="n"/>
      <c r="C591" s="4" t="n"/>
      <c r="D591" s="4" t="n"/>
      <c r="E591" s="4" t="n"/>
      <c r="F591" s="4" t="n"/>
      <c r="G591" s="5" t="n"/>
      <c r="H591" s="5" t="n"/>
      <c r="I591" s="6" t="n"/>
      <c r="J591" s="6" t="n"/>
      <c r="K591" s="6" t="n"/>
      <c r="L591" s="6" t="n"/>
      <c r="M591" s="6" t="n"/>
      <c r="N591" s="6" t="n"/>
      <c r="O591" s="4" t="n"/>
      <c r="P591" s="6">
        <f>IF(COUNT(J591:N591)=0,"",SUM(J591:N591))</f>
        <v/>
      </c>
      <c r="Q591" s="6">
        <f>IF(OR(NOT(ISNUMBER(A591)),B591="",AND(C591&lt;&gt;"Özmal",C591&lt;&gt;"Tedarikçi"),NOT(ISNUMBER(I591)),AND(C591="Tedarikçi",NOT(ISNUMBER(N591))),P591=""),"",I591-P591)</f>
        <v/>
      </c>
      <c r="R591" s="5">
        <f>IF(COUNT(G591:H591)=0,"",SUM(G591:H591))</f>
        <v/>
      </c>
      <c r="S591" s="6">
        <f>IF(OR(Q591="",R591="",R591=0),"",I591/R591)</f>
        <v/>
      </c>
      <c r="T591" s="4">
        <f>IF(COUNTA(A591:O591)=0,"",IF(NOT(ISNUMBER(A591)),"Hesaba girmedi: tarih yok",IF(B591="","Hesaba girmedi: plaka yok",IF(AND(C591&lt;&gt;"Özmal",C591&lt;&gt;"Tedarikçi"),"Hesaba girmedi: mülkiyet seçilmedi",IF(NOT(ISNUMBER(I591)),"Hesaba girmedi: navlun yok",IF(AND(C591="Tedarikçi",NOT(ISNUMBER(N591))),"Hesaba girmedi: tedarikçiye ödenen yok",IF(P591="","Hesaba girmedi: gider yok",IF(AND(C591="Özmal",COUNTIF('Sabit giderler'!$A$2:$A$101,B591)=0),"Plaka Sabit giderler'de yok",IF(AND(C591="Tedarikçi",COUNTIF('Sabit giderler'!$A$2:$A$101,B591)&gt;0),"Plaka özmal listesinde, Tedarikçi seçilmiş",IF(AND(C591="Tedarikçi",COUNT(J591,L591)&gt;0),"Tedarikçi işinde yakıt ya da sürücü yazılı",IF(AND(C591="Özmal",ISNUMBER(N591)),"Özmal işte tedarikçiye ödenen yazılı",IF(R591="","Km yazılmadı",""))))))))))))</f>
        <v/>
      </c>
    </row>
    <row r="592">
      <c r="A592" s="3" t="n"/>
      <c r="B592" s="4" t="n"/>
      <c r="C592" s="4" t="n"/>
      <c r="D592" s="4" t="n"/>
      <c r="E592" s="4" t="n"/>
      <c r="F592" s="4" t="n"/>
      <c r="G592" s="5" t="n"/>
      <c r="H592" s="5" t="n"/>
      <c r="I592" s="6" t="n"/>
      <c r="J592" s="6" t="n"/>
      <c r="K592" s="6" t="n"/>
      <c r="L592" s="6" t="n"/>
      <c r="M592" s="6" t="n"/>
      <c r="N592" s="6" t="n"/>
      <c r="O592" s="4" t="n"/>
      <c r="P592" s="6">
        <f>IF(COUNT(J592:N592)=0,"",SUM(J592:N592))</f>
        <v/>
      </c>
      <c r="Q592" s="6">
        <f>IF(OR(NOT(ISNUMBER(A592)),B592="",AND(C592&lt;&gt;"Özmal",C592&lt;&gt;"Tedarikçi"),NOT(ISNUMBER(I592)),AND(C592="Tedarikçi",NOT(ISNUMBER(N592))),P592=""),"",I592-P592)</f>
        <v/>
      </c>
      <c r="R592" s="5">
        <f>IF(COUNT(G592:H592)=0,"",SUM(G592:H592))</f>
        <v/>
      </c>
      <c r="S592" s="6">
        <f>IF(OR(Q592="",R592="",R592=0),"",I592/R592)</f>
        <v/>
      </c>
      <c r="T592" s="4">
        <f>IF(COUNTA(A592:O592)=0,"",IF(NOT(ISNUMBER(A592)),"Hesaba girmedi: tarih yok",IF(B592="","Hesaba girmedi: plaka yok",IF(AND(C592&lt;&gt;"Özmal",C592&lt;&gt;"Tedarikçi"),"Hesaba girmedi: mülkiyet seçilmedi",IF(NOT(ISNUMBER(I592)),"Hesaba girmedi: navlun yok",IF(AND(C592="Tedarikçi",NOT(ISNUMBER(N592))),"Hesaba girmedi: tedarikçiye ödenen yok",IF(P592="","Hesaba girmedi: gider yok",IF(AND(C592="Özmal",COUNTIF('Sabit giderler'!$A$2:$A$101,B592)=0),"Plaka Sabit giderler'de yok",IF(AND(C592="Tedarikçi",COUNTIF('Sabit giderler'!$A$2:$A$101,B592)&gt;0),"Plaka özmal listesinde, Tedarikçi seçilmiş",IF(AND(C592="Tedarikçi",COUNT(J592,L592)&gt;0),"Tedarikçi işinde yakıt ya da sürücü yazılı",IF(AND(C592="Özmal",ISNUMBER(N592)),"Özmal işte tedarikçiye ödenen yazılı",IF(R592="","Km yazılmadı",""))))))))))))</f>
        <v/>
      </c>
    </row>
    <row r="593">
      <c r="A593" s="3" t="n"/>
      <c r="B593" s="4" t="n"/>
      <c r="C593" s="4" t="n"/>
      <c r="D593" s="4" t="n"/>
      <c r="E593" s="4" t="n"/>
      <c r="F593" s="4" t="n"/>
      <c r="G593" s="5" t="n"/>
      <c r="H593" s="5" t="n"/>
      <c r="I593" s="6" t="n"/>
      <c r="J593" s="6" t="n"/>
      <c r="K593" s="6" t="n"/>
      <c r="L593" s="6" t="n"/>
      <c r="M593" s="6" t="n"/>
      <c r="N593" s="6" t="n"/>
      <c r="O593" s="4" t="n"/>
      <c r="P593" s="6">
        <f>IF(COUNT(J593:N593)=0,"",SUM(J593:N593))</f>
        <v/>
      </c>
      <c r="Q593" s="6">
        <f>IF(OR(NOT(ISNUMBER(A593)),B593="",AND(C593&lt;&gt;"Özmal",C593&lt;&gt;"Tedarikçi"),NOT(ISNUMBER(I593)),AND(C593="Tedarikçi",NOT(ISNUMBER(N593))),P593=""),"",I593-P593)</f>
        <v/>
      </c>
      <c r="R593" s="5">
        <f>IF(COUNT(G593:H593)=0,"",SUM(G593:H593))</f>
        <v/>
      </c>
      <c r="S593" s="6">
        <f>IF(OR(Q593="",R593="",R593=0),"",I593/R593)</f>
        <v/>
      </c>
      <c r="T593" s="4">
        <f>IF(COUNTA(A593:O593)=0,"",IF(NOT(ISNUMBER(A593)),"Hesaba girmedi: tarih yok",IF(B593="","Hesaba girmedi: plaka yok",IF(AND(C593&lt;&gt;"Özmal",C593&lt;&gt;"Tedarikçi"),"Hesaba girmedi: mülkiyet seçilmedi",IF(NOT(ISNUMBER(I593)),"Hesaba girmedi: navlun yok",IF(AND(C593="Tedarikçi",NOT(ISNUMBER(N593))),"Hesaba girmedi: tedarikçiye ödenen yok",IF(P593="","Hesaba girmedi: gider yok",IF(AND(C593="Özmal",COUNTIF('Sabit giderler'!$A$2:$A$101,B593)=0),"Plaka Sabit giderler'de yok",IF(AND(C593="Tedarikçi",COUNTIF('Sabit giderler'!$A$2:$A$101,B593)&gt;0),"Plaka özmal listesinde, Tedarikçi seçilmiş",IF(AND(C593="Tedarikçi",COUNT(J593,L593)&gt;0),"Tedarikçi işinde yakıt ya da sürücü yazılı",IF(AND(C593="Özmal",ISNUMBER(N593)),"Özmal işte tedarikçiye ödenen yazılı",IF(R593="","Km yazılmadı",""))))))))))))</f>
        <v/>
      </c>
    </row>
    <row r="594">
      <c r="A594" s="3" t="n"/>
      <c r="B594" s="4" t="n"/>
      <c r="C594" s="4" t="n"/>
      <c r="D594" s="4" t="n"/>
      <c r="E594" s="4" t="n"/>
      <c r="F594" s="4" t="n"/>
      <c r="G594" s="5" t="n"/>
      <c r="H594" s="5" t="n"/>
      <c r="I594" s="6" t="n"/>
      <c r="J594" s="6" t="n"/>
      <c r="K594" s="6" t="n"/>
      <c r="L594" s="6" t="n"/>
      <c r="M594" s="6" t="n"/>
      <c r="N594" s="6" t="n"/>
      <c r="O594" s="4" t="n"/>
      <c r="P594" s="6">
        <f>IF(COUNT(J594:N594)=0,"",SUM(J594:N594))</f>
        <v/>
      </c>
      <c r="Q594" s="6">
        <f>IF(OR(NOT(ISNUMBER(A594)),B594="",AND(C594&lt;&gt;"Özmal",C594&lt;&gt;"Tedarikçi"),NOT(ISNUMBER(I594)),AND(C594="Tedarikçi",NOT(ISNUMBER(N594))),P594=""),"",I594-P594)</f>
        <v/>
      </c>
      <c r="R594" s="5">
        <f>IF(COUNT(G594:H594)=0,"",SUM(G594:H594))</f>
        <v/>
      </c>
      <c r="S594" s="6">
        <f>IF(OR(Q594="",R594="",R594=0),"",I594/R594)</f>
        <v/>
      </c>
      <c r="T594" s="4">
        <f>IF(COUNTA(A594:O594)=0,"",IF(NOT(ISNUMBER(A594)),"Hesaba girmedi: tarih yok",IF(B594="","Hesaba girmedi: plaka yok",IF(AND(C594&lt;&gt;"Özmal",C594&lt;&gt;"Tedarikçi"),"Hesaba girmedi: mülkiyet seçilmedi",IF(NOT(ISNUMBER(I594)),"Hesaba girmedi: navlun yok",IF(AND(C594="Tedarikçi",NOT(ISNUMBER(N594))),"Hesaba girmedi: tedarikçiye ödenen yok",IF(P594="","Hesaba girmedi: gider yok",IF(AND(C594="Özmal",COUNTIF('Sabit giderler'!$A$2:$A$101,B594)=0),"Plaka Sabit giderler'de yok",IF(AND(C594="Tedarikçi",COUNTIF('Sabit giderler'!$A$2:$A$101,B594)&gt;0),"Plaka özmal listesinde, Tedarikçi seçilmiş",IF(AND(C594="Tedarikçi",COUNT(J594,L594)&gt;0),"Tedarikçi işinde yakıt ya da sürücü yazılı",IF(AND(C594="Özmal",ISNUMBER(N594)),"Özmal işte tedarikçiye ödenen yazılı",IF(R594="","Km yazılmadı",""))))))))))))</f>
        <v/>
      </c>
    </row>
    <row r="595">
      <c r="A595" s="3" t="n"/>
      <c r="B595" s="4" t="n"/>
      <c r="C595" s="4" t="n"/>
      <c r="D595" s="4" t="n"/>
      <c r="E595" s="4" t="n"/>
      <c r="F595" s="4" t="n"/>
      <c r="G595" s="5" t="n"/>
      <c r="H595" s="5" t="n"/>
      <c r="I595" s="6" t="n"/>
      <c r="J595" s="6" t="n"/>
      <c r="K595" s="6" t="n"/>
      <c r="L595" s="6" t="n"/>
      <c r="M595" s="6" t="n"/>
      <c r="N595" s="6" t="n"/>
      <c r="O595" s="4" t="n"/>
      <c r="P595" s="6">
        <f>IF(COUNT(J595:N595)=0,"",SUM(J595:N595))</f>
        <v/>
      </c>
      <c r="Q595" s="6">
        <f>IF(OR(NOT(ISNUMBER(A595)),B595="",AND(C595&lt;&gt;"Özmal",C595&lt;&gt;"Tedarikçi"),NOT(ISNUMBER(I595)),AND(C595="Tedarikçi",NOT(ISNUMBER(N595))),P595=""),"",I595-P595)</f>
        <v/>
      </c>
      <c r="R595" s="5">
        <f>IF(COUNT(G595:H595)=0,"",SUM(G595:H595))</f>
        <v/>
      </c>
      <c r="S595" s="6">
        <f>IF(OR(Q595="",R595="",R595=0),"",I595/R595)</f>
        <v/>
      </c>
      <c r="T595" s="4">
        <f>IF(COUNTA(A595:O595)=0,"",IF(NOT(ISNUMBER(A595)),"Hesaba girmedi: tarih yok",IF(B595="","Hesaba girmedi: plaka yok",IF(AND(C595&lt;&gt;"Özmal",C595&lt;&gt;"Tedarikçi"),"Hesaba girmedi: mülkiyet seçilmedi",IF(NOT(ISNUMBER(I595)),"Hesaba girmedi: navlun yok",IF(AND(C595="Tedarikçi",NOT(ISNUMBER(N595))),"Hesaba girmedi: tedarikçiye ödenen yok",IF(P595="","Hesaba girmedi: gider yok",IF(AND(C595="Özmal",COUNTIF('Sabit giderler'!$A$2:$A$101,B595)=0),"Plaka Sabit giderler'de yok",IF(AND(C595="Tedarikçi",COUNTIF('Sabit giderler'!$A$2:$A$101,B595)&gt;0),"Plaka özmal listesinde, Tedarikçi seçilmiş",IF(AND(C595="Tedarikçi",COUNT(J595,L595)&gt;0),"Tedarikçi işinde yakıt ya da sürücü yazılı",IF(AND(C595="Özmal",ISNUMBER(N595)),"Özmal işte tedarikçiye ödenen yazılı",IF(R595="","Km yazılmadı",""))))))))))))</f>
        <v/>
      </c>
    </row>
    <row r="596">
      <c r="A596" s="3" t="n"/>
      <c r="B596" s="4" t="n"/>
      <c r="C596" s="4" t="n"/>
      <c r="D596" s="4" t="n"/>
      <c r="E596" s="4" t="n"/>
      <c r="F596" s="4" t="n"/>
      <c r="G596" s="5" t="n"/>
      <c r="H596" s="5" t="n"/>
      <c r="I596" s="6" t="n"/>
      <c r="J596" s="6" t="n"/>
      <c r="K596" s="6" t="n"/>
      <c r="L596" s="6" t="n"/>
      <c r="M596" s="6" t="n"/>
      <c r="N596" s="6" t="n"/>
      <c r="O596" s="4" t="n"/>
      <c r="P596" s="6">
        <f>IF(COUNT(J596:N596)=0,"",SUM(J596:N596))</f>
        <v/>
      </c>
      <c r="Q596" s="6">
        <f>IF(OR(NOT(ISNUMBER(A596)),B596="",AND(C596&lt;&gt;"Özmal",C596&lt;&gt;"Tedarikçi"),NOT(ISNUMBER(I596)),AND(C596="Tedarikçi",NOT(ISNUMBER(N596))),P596=""),"",I596-P596)</f>
        <v/>
      </c>
      <c r="R596" s="5">
        <f>IF(COUNT(G596:H596)=0,"",SUM(G596:H596))</f>
        <v/>
      </c>
      <c r="S596" s="6">
        <f>IF(OR(Q596="",R596="",R596=0),"",I596/R596)</f>
        <v/>
      </c>
      <c r="T596" s="4">
        <f>IF(COUNTA(A596:O596)=0,"",IF(NOT(ISNUMBER(A596)),"Hesaba girmedi: tarih yok",IF(B596="","Hesaba girmedi: plaka yok",IF(AND(C596&lt;&gt;"Özmal",C596&lt;&gt;"Tedarikçi"),"Hesaba girmedi: mülkiyet seçilmedi",IF(NOT(ISNUMBER(I596)),"Hesaba girmedi: navlun yok",IF(AND(C596="Tedarikçi",NOT(ISNUMBER(N596))),"Hesaba girmedi: tedarikçiye ödenen yok",IF(P596="","Hesaba girmedi: gider yok",IF(AND(C596="Özmal",COUNTIF('Sabit giderler'!$A$2:$A$101,B596)=0),"Plaka Sabit giderler'de yok",IF(AND(C596="Tedarikçi",COUNTIF('Sabit giderler'!$A$2:$A$101,B596)&gt;0),"Plaka özmal listesinde, Tedarikçi seçilmiş",IF(AND(C596="Tedarikçi",COUNT(J596,L596)&gt;0),"Tedarikçi işinde yakıt ya da sürücü yazılı",IF(AND(C596="Özmal",ISNUMBER(N596)),"Özmal işte tedarikçiye ödenen yazılı",IF(R596="","Km yazılmadı",""))))))))))))</f>
        <v/>
      </c>
    </row>
    <row r="597">
      <c r="A597" s="3" t="n"/>
      <c r="B597" s="4" t="n"/>
      <c r="C597" s="4" t="n"/>
      <c r="D597" s="4" t="n"/>
      <c r="E597" s="4" t="n"/>
      <c r="F597" s="4" t="n"/>
      <c r="G597" s="5" t="n"/>
      <c r="H597" s="5" t="n"/>
      <c r="I597" s="6" t="n"/>
      <c r="J597" s="6" t="n"/>
      <c r="K597" s="6" t="n"/>
      <c r="L597" s="6" t="n"/>
      <c r="M597" s="6" t="n"/>
      <c r="N597" s="6" t="n"/>
      <c r="O597" s="4" t="n"/>
      <c r="P597" s="6">
        <f>IF(COUNT(J597:N597)=0,"",SUM(J597:N597))</f>
        <v/>
      </c>
      <c r="Q597" s="6">
        <f>IF(OR(NOT(ISNUMBER(A597)),B597="",AND(C597&lt;&gt;"Özmal",C597&lt;&gt;"Tedarikçi"),NOT(ISNUMBER(I597)),AND(C597="Tedarikçi",NOT(ISNUMBER(N597))),P597=""),"",I597-P597)</f>
        <v/>
      </c>
      <c r="R597" s="5">
        <f>IF(COUNT(G597:H597)=0,"",SUM(G597:H597))</f>
        <v/>
      </c>
      <c r="S597" s="6">
        <f>IF(OR(Q597="",R597="",R597=0),"",I597/R597)</f>
        <v/>
      </c>
      <c r="T597" s="4">
        <f>IF(COUNTA(A597:O597)=0,"",IF(NOT(ISNUMBER(A597)),"Hesaba girmedi: tarih yok",IF(B597="","Hesaba girmedi: plaka yok",IF(AND(C597&lt;&gt;"Özmal",C597&lt;&gt;"Tedarikçi"),"Hesaba girmedi: mülkiyet seçilmedi",IF(NOT(ISNUMBER(I597)),"Hesaba girmedi: navlun yok",IF(AND(C597="Tedarikçi",NOT(ISNUMBER(N597))),"Hesaba girmedi: tedarikçiye ödenen yok",IF(P597="","Hesaba girmedi: gider yok",IF(AND(C597="Özmal",COUNTIF('Sabit giderler'!$A$2:$A$101,B597)=0),"Plaka Sabit giderler'de yok",IF(AND(C597="Tedarikçi",COUNTIF('Sabit giderler'!$A$2:$A$101,B597)&gt;0),"Plaka özmal listesinde, Tedarikçi seçilmiş",IF(AND(C597="Tedarikçi",COUNT(J597,L597)&gt;0),"Tedarikçi işinde yakıt ya da sürücü yazılı",IF(AND(C597="Özmal",ISNUMBER(N597)),"Özmal işte tedarikçiye ödenen yazılı",IF(R597="","Km yazılmadı",""))))))))))))</f>
        <v/>
      </c>
    </row>
    <row r="598">
      <c r="A598" s="3" t="n"/>
      <c r="B598" s="4" t="n"/>
      <c r="C598" s="4" t="n"/>
      <c r="D598" s="4" t="n"/>
      <c r="E598" s="4" t="n"/>
      <c r="F598" s="4" t="n"/>
      <c r="G598" s="5" t="n"/>
      <c r="H598" s="5" t="n"/>
      <c r="I598" s="6" t="n"/>
      <c r="J598" s="6" t="n"/>
      <c r="K598" s="6" t="n"/>
      <c r="L598" s="6" t="n"/>
      <c r="M598" s="6" t="n"/>
      <c r="N598" s="6" t="n"/>
      <c r="O598" s="4" t="n"/>
      <c r="P598" s="6">
        <f>IF(COUNT(J598:N598)=0,"",SUM(J598:N598))</f>
        <v/>
      </c>
      <c r="Q598" s="6">
        <f>IF(OR(NOT(ISNUMBER(A598)),B598="",AND(C598&lt;&gt;"Özmal",C598&lt;&gt;"Tedarikçi"),NOT(ISNUMBER(I598)),AND(C598="Tedarikçi",NOT(ISNUMBER(N598))),P598=""),"",I598-P598)</f>
        <v/>
      </c>
      <c r="R598" s="5">
        <f>IF(COUNT(G598:H598)=0,"",SUM(G598:H598))</f>
        <v/>
      </c>
      <c r="S598" s="6">
        <f>IF(OR(Q598="",R598="",R598=0),"",I598/R598)</f>
        <v/>
      </c>
      <c r="T598" s="4">
        <f>IF(COUNTA(A598:O598)=0,"",IF(NOT(ISNUMBER(A598)),"Hesaba girmedi: tarih yok",IF(B598="","Hesaba girmedi: plaka yok",IF(AND(C598&lt;&gt;"Özmal",C598&lt;&gt;"Tedarikçi"),"Hesaba girmedi: mülkiyet seçilmedi",IF(NOT(ISNUMBER(I598)),"Hesaba girmedi: navlun yok",IF(AND(C598="Tedarikçi",NOT(ISNUMBER(N598))),"Hesaba girmedi: tedarikçiye ödenen yok",IF(P598="","Hesaba girmedi: gider yok",IF(AND(C598="Özmal",COUNTIF('Sabit giderler'!$A$2:$A$101,B598)=0),"Plaka Sabit giderler'de yok",IF(AND(C598="Tedarikçi",COUNTIF('Sabit giderler'!$A$2:$A$101,B598)&gt;0),"Plaka özmal listesinde, Tedarikçi seçilmiş",IF(AND(C598="Tedarikçi",COUNT(J598,L598)&gt;0),"Tedarikçi işinde yakıt ya da sürücü yazılı",IF(AND(C598="Özmal",ISNUMBER(N598)),"Özmal işte tedarikçiye ödenen yazılı",IF(R598="","Km yazılmadı",""))))))))))))</f>
        <v/>
      </c>
    </row>
    <row r="599">
      <c r="A599" s="3" t="n"/>
      <c r="B599" s="4" t="n"/>
      <c r="C599" s="4" t="n"/>
      <c r="D599" s="4" t="n"/>
      <c r="E599" s="4" t="n"/>
      <c r="F599" s="4" t="n"/>
      <c r="G599" s="5" t="n"/>
      <c r="H599" s="5" t="n"/>
      <c r="I599" s="6" t="n"/>
      <c r="J599" s="6" t="n"/>
      <c r="K599" s="6" t="n"/>
      <c r="L599" s="6" t="n"/>
      <c r="M599" s="6" t="n"/>
      <c r="N599" s="6" t="n"/>
      <c r="O599" s="4" t="n"/>
      <c r="P599" s="6">
        <f>IF(COUNT(J599:N599)=0,"",SUM(J599:N599))</f>
        <v/>
      </c>
      <c r="Q599" s="6">
        <f>IF(OR(NOT(ISNUMBER(A599)),B599="",AND(C599&lt;&gt;"Özmal",C599&lt;&gt;"Tedarikçi"),NOT(ISNUMBER(I599)),AND(C599="Tedarikçi",NOT(ISNUMBER(N599))),P599=""),"",I599-P599)</f>
        <v/>
      </c>
      <c r="R599" s="5">
        <f>IF(COUNT(G599:H599)=0,"",SUM(G599:H599))</f>
        <v/>
      </c>
      <c r="S599" s="6">
        <f>IF(OR(Q599="",R599="",R599=0),"",I599/R599)</f>
        <v/>
      </c>
      <c r="T599" s="4">
        <f>IF(COUNTA(A599:O599)=0,"",IF(NOT(ISNUMBER(A599)),"Hesaba girmedi: tarih yok",IF(B599="","Hesaba girmedi: plaka yok",IF(AND(C599&lt;&gt;"Özmal",C599&lt;&gt;"Tedarikçi"),"Hesaba girmedi: mülkiyet seçilmedi",IF(NOT(ISNUMBER(I599)),"Hesaba girmedi: navlun yok",IF(AND(C599="Tedarikçi",NOT(ISNUMBER(N599))),"Hesaba girmedi: tedarikçiye ödenen yok",IF(P599="","Hesaba girmedi: gider yok",IF(AND(C599="Özmal",COUNTIF('Sabit giderler'!$A$2:$A$101,B599)=0),"Plaka Sabit giderler'de yok",IF(AND(C599="Tedarikçi",COUNTIF('Sabit giderler'!$A$2:$A$101,B599)&gt;0),"Plaka özmal listesinde, Tedarikçi seçilmiş",IF(AND(C599="Tedarikçi",COUNT(J599,L599)&gt;0),"Tedarikçi işinde yakıt ya da sürücü yazılı",IF(AND(C599="Özmal",ISNUMBER(N599)),"Özmal işte tedarikçiye ödenen yazılı",IF(R599="","Km yazılmadı",""))))))))))))</f>
        <v/>
      </c>
    </row>
    <row r="600">
      <c r="A600" s="3" t="n"/>
      <c r="B600" s="4" t="n"/>
      <c r="C600" s="4" t="n"/>
      <c r="D600" s="4" t="n"/>
      <c r="E600" s="4" t="n"/>
      <c r="F600" s="4" t="n"/>
      <c r="G600" s="5" t="n"/>
      <c r="H600" s="5" t="n"/>
      <c r="I600" s="6" t="n"/>
      <c r="J600" s="6" t="n"/>
      <c r="K600" s="6" t="n"/>
      <c r="L600" s="6" t="n"/>
      <c r="M600" s="6" t="n"/>
      <c r="N600" s="6" t="n"/>
      <c r="O600" s="4" t="n"/>
      <c r="P600" s="6">
        <f>IF(COUNT(J600:N600)=0,"",SUM(J600:N600))</f>
        <v/>
      </c>
      <c r="Q600" s="6">
        <f>IF(OR(NOT(ISNUMBER(A600)),B600="",AND(C600&lt;&gt;"Özmal",C600&lt;&gt;"Tedarikçi"),NOT(ISNUMBER(I600)),AND(C600="Tedarikçi",NOT(ISNUMBER(N600))),P600=""),"",I600-P600)</f>
        <v/>
      </c>
      <c r="R600" s="5">
        <f>IF(COUNT(G600:H600)=0,"",SUM(G600:H600))</f>
        <v/>
      </c>
      <c r="S600" s="6">
        <f>IF(OR(Q600="",R600="",R600=0),"",I600/R600)</f>
        <v/>
      </c>
      <c r="T600" s="4">
        <f>IF(COUNTA(A600:O600)=0,"",IF(NOT(ISNUMBER(A600)),"Hesaba girmedi: tarih yok",IF(B600="","Hesaba girmedi: plaka yok",IF(AND(C600&lt;&gt;"Özmal",C600&lt;&gt;"Tedarikçi"),"Hesaba girmedi: mülkiyet seçilmedi",IF(NOT(ISNUMBER(I600)),"Hesaba girmedi: navlun yok",IF(AND(C600="Tedarikçi",NOT(ISNUMBER(N600))),"Hesaba girmedi: tedarikçiye ödenen yok",IF(P600="","Hesaba girmedi: gider yok",IF(AND(C600="Özmal",COUNTIF('Sabit giderler'!$A$2:$A$101,B600)=0),"Plaka Sabit giderler'de yok",IF(AND(C600="Tedarikçi",COUNTIF('Sabit giderler'!$A$2:$A$101,B600)&gt;0),"Plaka özmal listesinde, Tedarikçi seçilmiş",IF(AND(C600="Tedarikçi",COUNT(J600,L600)&gt;0),"Tedarikçi işinde yakıt ya da sürücü yazılı",IF(AND(C600="Özmal",ISNUMBER(N600)),"Özmal işte tedarikçiye ödenen yazılı",IF(R600="","Km yazılmadı",""))))))))))))</f>
        <v/>
      </c>
    </row>
    <row r="601">
      <c r="A601" s="3" t="n"/>
      <c r="B601" s="4" t="n"/>
      <c r="C601" s="4" t="n"/>
      <c r="D601" s="4" t="n"/>
      <c r="E601" s="4" t="n"/>
      <c r="F601" s="4" t="n"/>
      <c r="G601" s="5" t="n"/>
      <c r="H601" s="5" t="n"/>
      <c r="I601" s="6" t="n"/>
      <c r="J601" s="6" t="n"/>
      <c r="K601" s="6" t="n"/>
      <c r="L601" s="6" t="n"/>
      <c r="M601" s="6" t="n"/>
      <c r="N601" s="6" t="n"/>
      <c r="O601" s="4" t="n"/>
      <c r="P601" s="6">
        <f>IF(COUNT(J601:N601)=0,"",SUM(J601:N601))</f>
        <v/>
      </c>
      <c r="Q601" s="6">
        <f>IF(OR(NOT(ISNUMBER(A601)),B601="",AND(C601&lt;&gt;"Özmal",C601&lt;&gt;"Tedarikçi"),NOT(ISNUMBER(I601)),AND(C601="Tedarikçi",NOT(ISNUMBER(N601))),P601=""),"",I601-P601)</f>
        <v/>
      </c>
      <c r="R601" s="5">
        <f>IF(COUNT(G601:H601)=0,"",SUM(G601:H601))</f>
        <v/>
      </c>
      <c r="S601" s="6">
        <f>IF(OR(Q601="",R601="",R601=0),"",I601/R601)</f>
        <v/>
      </c>
      <c r="T601" s="4">
        <f>IF(COUNTA(A601:O601)=0,"",IF(NOT(ISNUMBER(A601)),"Hesaba girmedi: tarih yok",IF(B601="","Hesaba girmedi: plaka yok",IF(AND(C601&lt;&gt;"Özmal",C601&lt;&gt;"Tedarikçi"),"Hesaba girmedi: mülkiyet seçilmedi",IF(NOT(ISNUMBER(I601)),"Hesaba girmedi: navlun yok",IF(AND(C601="Tedarikçi",NOT(ISNUMBER(N601))),"Hesaba girmedi: tedarikçiye ödenen yok",IF(P601="","Hesaba girmedi: gider yok",IF(AND(C601="Özmal",COUNTIF('Sabit giderler'!$A$2:$A$101,B601)=0),"Plaka Sabit giderler'de yok",IF(AND(C601="Tedarikçi",COUNTIF('Sabit giderler'!$A$2:$A$101,B601)&gt;0),"Plaka özmal listesinde, Tedarikçi seçilmiş",IF(AND(C601="Tedarikçi",COUNT(J601,L601)&gt;0),"Tedarikçi işinde yakıt ya da sürücü yazılı",IF(AND(C601="Özmal",ISNUMBER(N601)),"Özmal işte tedarikçiye ödenen yazılı",IF(R601="","Km yazılmadı",""))))))))))))</f>
        <v/>
      </c>
    </row>
    <row r="602">
      <c r="A602" s="3" t="n"/>
      <c r="B602" s="4" t="n"/>
      <c r="C602" s="4" t="n"/>
      <c r="D602" s="4" t="n"/>
      <c r="E602" s="4" t="n"/>
      <c r="F602" s="4" t="n"/>
      <c r="G602" s="5" t="n"/>
      <c r="H602" s="5" t="n"/>
      <c r="I602" s="6" t="n"/>
      <c r="J602" s="6" t="n"/>
      <c r="K602" s="6" t="n"/>
      <c r="L602" s="6" t="n"/>
      <c r="M602" s="6" t="n"/>
      <c r="N602" s="6" t="n"/>
      <c r="O602" s="4" t="n"/>
      <c r="P602" s="6">
        <f>IF(COUNT(J602:N602)=0,"",SUM(J602:N602))</f>
        <v/>
      </c>
      <c r="Q602" s="6">
        <f>IF(OR(NOT(ISNUMBER(A602)),B602="",AND(C602&lt;&gt;"Özmal",C602&lt;&gt;"Tedarikçi"),NOT(ISNUMBER(I602)),AND(C602="Tedarikçi",NOT(ISNUMBER(N602))),P602=""),"",I602-P602)</f>
        <v/>
      </c>
      <c r="R602" s="5">
        <f>IF(COUNT(G602:H602)=0,"",SUM(G602:H602))</f>
        <v/>
      </c>
      <c r="S602" s="6">
        <f>IF(OR(Q602="",R602="",R602=0),"",I602/R602)</f>
        <v/>
      </c>
      <c r="T602" s="4">
        <f>IF(COUNTA(A602:O602)=0,"",IF(NOT(ISNUMBER(A602)),"Hesaba girmedi: tarih yok",IF(B602="","Hesaba girmedi: plaka yok",IF(AND(C602&lt;&gt;"Özmal",C602&lt;&gt;"Tedarikçi"),"Hesaba girmedi: mülkiyet seçilmedi",IF(NOT(ISNUMBER(I602)),"Hesaba girmedi: navlun yok",IF(AND(C602="Tedarikçi",NOT(ISNUMBER(N602))),"Hesaba girmedi: tedarikçiye ödenen yok",IF(P602="","Hesaba girmedi: gider yok",IF(AND(C602="Özmal",COUNTIF('Sabit giderler'!$A$2:$A$101,B602)=0),"Plaka Sabit giderler'de yok",IF(AND(C602="Tedarikçi",COUNTIF('Sabit giderler'!$A$2:$A$101,B602)&gt;0),"Plaka özmal listesinde, Tedarikçi seçilmiş",IF(AND(C602="Tedarikçi",COUNT(J602,L602)&gt;0),"Tedarikçi işinde yakıt ya da sürücü yazılı",IF(AND(C602="Özmal",ISNUMBER(N602)),"Özmal işte tedarikçiye ödenen yazılı",IF(R602="","Km yazılmadı",""))))))))))))</f>
        <v/>
      </c>
    </row>
    <row r="603">
      <c r="A603" s="3" t="n"/>
      <c r="B603" s="4" t="n"/>
      <c r="C603" s="4" t="n"/>
      <c r="D603" s="4" t="n"/>
      <c r="E603" s="4" t="n"/>
      <c r="F603" s="4" t="n"/>
      <c r="G603" s="5" t="n"/>
      <c r="H603" s="5" t="n"/>
      <c r="I603" s="6" t="n"/>
      <c r="J603" s="6" t="n"/>
      <c r="K603" s="6" t="n"/>
      <c r="L603" s="6" t="n"/>
      <c r="M603" s="6" t="n"/>
      <c r="N603" s="6" t="n"/>
      <c r="O603" s="4" t="n"/>
      <c r="P603" s="6">
        <f>IF(COUNT(J603:N603)=0,"",SUM(J603:N603))</f>
        <v/>
      </c>
      <c r="Q603" s="6">
        <f>IF(OR(NOT(ISNUMBER(A603)),B603="",AND(C603&lt;&gt;"Özmal",C603&lt;&gt;"Tedarikçi"),NOT(ISNUMBER(I603)),AND(C603="Tedarikçi",NOT(ISNUMBER(N603))),P603=""),"",I603-P603)</f>
        <v/>
      </c>
      <c r="R603" s="5">
        <f>IF(COUNT(G603:H603)=0,"",SUM(G603:H603))</f>
        <v/>
      </c>
      <c r="S603" s="6">
        <f>IF(OR(Q603="",R603="",R603=0),"",I603/R603)</f>
        <v/>
      </c>
      <c r="T603" s="4">
        <f>IF(COUNTA(A603:O603)=0,"",IF(NOT(ISNUMBER(A603)),"Hesaba girmedi: tarih yok",IF(B603="","Hesaba girmedi: plaka yok",IF(AND(C603&lt;&gt;"Özmal",C603&lt;&gt;"Tedarikçi"),"Hesaba girmedi: mülkiyet seçilmedi",IF(NOT(ISNUMBER(I603)),"Hesaba girmedi: navlun yok",IF(AND(C603="Tedarikçi",NOT(ISNUMBER(N603))),"Hesaba girmedi: tedarikçiye ödenen yok",IF(P603="","Hesaba girmedi: gider yok",IF(AND(C603="Özmal",COUNTIF('Sabit giderler'!$A$2:$A$101,B603)=0),"Plaka Sabit giderler'de yok",IF(AND(C603="Tedarikçi",COUNTIF('Sabit giderler'!$A$2:$A$101,B603)&gt;0),"Plaka özmal listesinde, Tedarikçi seçilmiş",IF(AND(C603="Tedarikçi",COUNT(J603,L603)&gt;0),"Tedarikçi işinde yakıt ya da sürücü yazılı",IF(AND(C603="Özmal",ISNUMBER(N603)),"Özmal işte tedarikçiye ödenen yazılı",IF(R603="","Km yazılmadı",""))))))))))))</f>
        <v/>
      </c>
    </row>
    <row r="604">
      <c r="A604" s="3" t="n"/>
      <c r="B604" s="4" t="n"/>
      <c r="C604" s="4" t="n"/>
      <c r="D604" s="4" t="n"/>
      <c r="E604" s="4" t="n"/>
      <c r="F604" s="4" t="n"/>
      <c r="G604" s="5" t="n"/>
      <c r="H604" s="5" t="n"/>
      <c r="I604" s="6" t="n"/>
      <c r="J604" s="6" t="n"/>
      <c r="K604" s="6" t="n"/>
      <c r="L604" s="6" t="n"/>
      <c r="M604" s="6" t="n"/>
      <c r="N604" s="6" t="n"/>
      <c r="O604" s="4" t="n"/>
      <c r="P604" s="6">
        <f>IF(COUNT(J604:N604)=0,"",SUM(J604:N604))</f>
        <v/>
      </c>
      <c r="Q604" s="6">
        <f>IF(OR(NOT(ISNUMBER(A604)),B604="",AND(C604&lt;&gt;"Özmal",C604&lt;&gt;"Tedarikçi"),NOT(ISNUMBER(I604)),AND(C604="Tedarikçi",NOT(ISNUMBER(N604))),P604=""),"",I604-P604)</f>
        <v/>
      </c>
      <c r="R604" s="5">
        <f>IF(COUNT(G604:H604)=0,"",SUM(G604:H604))</f>
        <v/>
      </c>
      <c r="S604" s="6">
        <f>IF(OR(Q604="",R604="",R604=0),"",I604/R604)</f>
        <v/>
      </c>
      <c r="T604" s="4">
        <f>IF(COUNTA(A604:O604)=0,"",IF(NOT(ISNUMBER(A604)),"Hesaba girmedi: tarih yok",IF(B604="","Hesaba girmedi: plaka yok",IF(AND(C604&lt;&gt;"Özmal",C604&lt;&gt;"Tedarikçi"),"Hesaba girmedi: mülkiyet seçilmedi",IF(NOT(ISNUMBER(I604)),"Hesaba girmedi: navlun yok",IF(AND(C604="Tedarikçi",NOT(ISNUMBER(N604))),"Hesaba girmedi: tedarikçiye ödenen yok",IF(P604="","Hesaba girmedi: gider yok",IF(AND(C604="Özmal",COUNTIF('Sabit giderler'!$A$2:$A$101,B604)=0),"Plaka Sabit giderler'de yok",IF(AND(C604="Tedarikçi",COUNTIF('Sabit giderler'!$A$2:$A$101,B604)&gt;0),"Plaka özmal listesinde, Tedarikçi seçilmiş",IF(AND(C604="Tedarikçi",COUNT(J604,L604)&gt;0),"Tedarikçi işinde yakıt ya da sürücü yazılı",IF(AND(C604="Özmal",ISNUMBER(N604)),"Özmal işte tedarikçiye ödenen yazılı",IF(R604="","Km yazılmadı",""))))))))))))</f>
        <v/>
      </c>
    </row>
    <row r="605">
      <c r="A605" s="3" t="n"/>
      <c r="B605" s="4" t="n"/>
      <c r="C605" s="4" t="n"/>
      <c r="D605" s="4" t="n"/>
      <c r="E605" s="4" t="n"/>
      <c r="F605" s="4" t="n"/>
      <c r="G605" s="5" t="n"/>
      <c r="H605" s="5" t="n"/>
      <c r="I605" s="6" t="n"/>
      <c r="J605" s="6" t="n"/>
      <c r="K605" s="6" t="n"/>
      <c r="L605" s="6" t="n"/>
      <c r="M605" s="6" t="n"/>
      <c r="N605" s="6" t="n"/>
      <c r="O605" s="4" t="n"/>
      <c r="P605" s="6">
        <f>IF(COUNT(J605:N605)=0,"",SUM(J605:N605))</f>
        <v/>
      </c>
      <c r="Q605" s="6">
        <f>IF(OR(NOT(ISNUMBER(A605)),B605="",AND(C605&lt;&gt;"Özmal",C605&lt;&gt;"Tedarikçi"),NOT(ISNUMBER(I605)),AND(C605="Tedarikçi",NOT(ISNUMBER(N605))),P605=""),"",I605-P605)</f>
        <v/>
      </c>
      <c r="R605" s="5">
        <f>IF(COUNT(G605:H605)=0,"",SUM(G605:H605))</f>
        <v/>
      </c>
      <c r="S605" s="6">
        <f>IF(OR(Q605="",R605="",R605=0),"",I605/R605)</f>
        <v/>
      </c>
      <c r="T605" s="4">
        <f>IF(COUNTA(A605:O605)=0,"",IF(NOT(ISNUMBER(A605)),"Hesaba girmedi: tarih yok",IF(B605="","Hesaba girmedi: plaka yok",IF(AND(C605&lt;&gt;"Özmal",C605&lt;&gt;"Tedarikçi"),"Hesaba girmedi: mülkiyet seçilmedi",IF(NOT(ISNUMBER(I605)),"Hesaba girmedi: navlun yok",IF(AND(C605="Tedarikçi",NOT(ISNUMBER(N605))),"Hesaba girmedi: tedarikçiye ödenen yok",IF(P605="","Hesaba girmedi: gider yok",IF(AND(C605="Özmal",COUNTIF('Sabit giderler'!$A$2:$A$101,B605)=0),"Plaka Sabit giderler'de yok",IF(AND(C605="Tedarikçi",COUNTIF('Sabit giderler'!$A$2:$A$101,B605)&gt;0),"Plaka özmal listesinde, Tedarikçi seçilmiş",IF(AND(C605="Tedarikçi",COUNT(J605,L605)&gt;0),"Tedarikçi işinde yakıt ya da sürücü yazılı",IF(AND(C605="Özmal",ISNUMBER(N605)),"Özmal işte tedarikçiye ödenen yazılı",IF(R605="","Km yazılmadı",""))))))))))))</f>
        <v/>
      </c>
    </row>
    <row r="606">
      <c r="A606" s="3" t="n"/>
      <c r="B606" s="4" t="n"/>
      <c r="C606" s="4" t="n"/>
      <c r="D606" s="4" t="n"/>
      <c r="E606" s="4" t="n"/>
      <c r="F606" s="4" t="n"/>
      <c r="G606" s="5" t="n"/>
      <c r="H606" s="5" t="n"/>
      <c r="I606" s="6" t="n"/>
      <c r="J606" s="6" t="n"/>
      <c r="K606" s="6" t="n"/>
      <c r="L606" s="6" t="n"/>
      <c r="M606" s="6" t="n"/>
      <c r="N606" s="6" t="n"/>
      <c r="O606" s="4" t="n"/>
      <c r="P606" s="6">
        <f>IF(COUNT(J606:N606)=0,"",SUM(J606:N606))</f>
        <v/>
      </c>
      <c r="Q606" s="6">
        <f>IF(OR(NOT(ISNUMBER(A606)),B606="",AND(C606&lt;&gt;"Özmal",C606&lt;&gt;"Tedarikçi"),NOT(ISNUMBER(I606)),AND(C606="Tedarikçi",NOT(ISNUMBER(N606))),P606=""),"",I606-P606)</f>
        <v/>
      </c>
      <c r="R606" s="5">
        <f>IF(COUNT(G606:H606)=0,"",SUM(G606:H606))</f>
        <v/>
      </c>
      <c r="S606" s="6">
        <f>IF(OR(Q606="",R606="",R606=0),"",I606/R606)</f>
        <v/>
      </c>
      <c r="T606" s="4">
        <f>IF(COUNTA(A606:O606)=0,"",IF(NOT(ISNUMBER(A606)),"Hesaba girmedi: tarih yok",IF(B606="","Hesaba girmedi: plaka yok",IF(AND(C606&lt;&gt;"Özmal",C606&lt;&gt;"Tedarikçi"),"Hesaba girmedi: mülkiyet seçilmedi",IF(NOT(ISNUMBER(I606)),"Hesaba girmedi: navlun yok",IF(AND(C606="Tedarikçi",NOT(ISNUMBER(N606))),"Hesaba girmedi: tedarikçiye ödenen yok",IF(P606="","Hesaba girmedi: gider yok",IF(AND(C606="Özmal",COUNTIF('Sabit giderler'!$A$2:$A$101,B606)=0),"Plaka Sabit giderler'de yok",IF(AND(C606="Tedarikçi",COUNTIF('Sabit giderler'!$A$2:$A$101,B606)&gt;0),"Plaka özmal listesinde, Tedarikçi seçilmiş",IF(AND(C606="Tedarikçi",COUNT(J606,L606)&gt;0),"Tedarikçi işinde yakıt ya da sürücü yazılı",IF(AND(C606="Özmal",ISNUMBER(N606)),"Özmal işte tedarikçiye ödenen yazılı",IF(R606="","Km yazılmadı",""))))))))))))</f>
        <v/>
      </c>
    </row>
    <row r="607">
      <c r="A607" s="3" t="n"/>
      <c r="B607" s="4" t="n"/>
      <c r="C607" s="4" t="n"/>
      <c r="D607" s="4" t="n"/>
      <c r="E607" s="4" t="n"/>
      <c r="F607" s="4" t="n"/>
      <c r="G607" s="5" t="n"/>
      <c r="H607" s="5" t="n"/>
      <c r="I607" s="6" t="n"/>
      <c r="J607" s="6" t="n"/>
      <c r="K607" s="6" t="n"/>
      <c r="L607" s="6" t="n"/>
      <c r="M607" s="6" t="n"/>
      <c r="N607" s="6" t="n"/>
      <c r="O607" s="4" t="n"/>
      <c r="P607" s="6">
        <f>IF(COUNT(J607:N607)=0,"",SUM(J607:N607))</f>
        <v/>
      </c>
      <c r="Q607" s="6">
        <f>IF(OR(NOT(ISNUMBER(A607)),B607="",AND(C607&lt;&gt;"Özmal",C607&lt;&gt;"Tedarikçi"),NOT(ISNUMBER(I607)),AND(C607="Tedarikçi",NOT(ISNUMBER(N607))),P607=""),"",I607-P607)</f>
        <v/>
      </c>
      <c r="R607" s="5">
        <f>IF(COUNT(G607:H607)=0,"",SUM(G607:H607))</f>
        <v/>
      </c>
      <c r="S607" s="6">
        <f>IF(OR(Q607="",R607="",R607=0),"",I607/R607)</f>
        <v/>
      </c>
      <c r="T607" s="4">
        <f>IF(COUNTA(A607:O607)=0,"",IF(NOT(ISNUMBER(A607)),"Hesaba girmedi: tarih yok",IF(B607="","Hesaba girmedi: plaka yok",IF(AND(C607&lt;&gt;"Özmal",C607&lt;&gt;"Tedarikçi"),"Hesaba girmedi: mülkiyet seçilmedi",IF(NOT(ISNUMBER(I607)),"Hesaba girmedi: navlun yok",IF(AND(C607="Tedarikçi",NOT(ISNUMBER(N607))),"Hesaba girmedi: tedarikçiye ödenen yok",IF(P607="","Hesaba girmedi: gider yok",IF(AND(C607="Özmal",COUNTIF('Sabit giderler'!$A$2:$A$101,B607)=0),"Plaka Sabit giderler'de yok",IF(AND(C607="Tedarikçi",COUNTIF('Sabit giderler'!$A$2:$A$101,B607)&gt;0),"Plaka özmal listesinde, Tedarikçi seçilmiş",IF(AND(C607="Tedarikçi",COUNT(J607,L607)&gt;0),"Tedarikçi işinde yakıt ya da sürücü yazılı",IF(AND(C607="Özmal",ISNUMBER(N607)),"Özmal işte tedarikçiye ödenen yazılı",IF(R607="","Km yazılmadı",""))))))))))))</f>
        <v/>
      </c>
    </row>
    <row r="608">
      <c r="A608" s="3" t="n"/>
      <c r="B608" s="4" t="n"/>
      <c r="C608" s="4" t="n"/>
      <c r="D608" s="4" t="n"/>
      <c r="E608" s="4" t="n"/>
      <c r="F608" s="4" t="n"/>
      <c r="G608" s="5" t="n"/>
      <c r="H608" s="5" t="n"/>
      <c r="I608" s="6" t="n"/>
      <c r="J608" s="6" t="n"/>
      <c r="K608" s="6" t="n"/>
      <c r="L608" s="6" t="n"/>
      <c r="M608" s="6" t="n"/>
      <c r="N608" s="6" t="n"/>
      <c r="O608" s="4" t="n"/>
      <c r="P608" s="6">
        <f>IF(COUNT(J608:N608)=0,"",SUM(J608:N608))</f>
        <v/>
      </c>
      <c r="Q608" s="6">
        <f>IF(OR(NOT(ISNUMBER(A608)),B608="",AND(C608&lt;&gt;"Özmal",C608&lt;&gt;"Tedarikçi"),NOT(ISNUMBER(I608)),AND(C608="Tedarikçi",NOT(ISNUMBER(N608))),P608=""),"",I608-P608)</f>
        <v/>
      </c>
      <c r="R608" s="5">
        <f>IF(COUNT(G608:H608)=0,"",SUM(G608:H608))</f>
        <v/>
      </c>
      <c r="S608" s="6">
        <f>IF(OR(Q608="",R608="",R608=0),"",I608/R608)</f>
        <v/>
      </c>
      <c r="T608" s="4">
        <f>IF(COUNTA(A608:O608)=0,"",IF(NOT(ISNUMBER(A608)),"Hesaba girmedi: tarih yok",IF(B608="","Hesaba girmedi: plaka yok",IF(AND(C608&lt;&gt;"Özmal",C608&lt;&gt;"Tedarikçi"),"Hesaba girmedi: mülkiyet seçilmedi",IF(NOT(ISNUMBER(I608)),"Hesaba girmedi: navlun yok",IF(AND(C608="Tedarikçi",NOT(ISNUMBER(N608))),"Hesaba girmedi: tedarikçiye ödenen yok",IF(P608="","Hesaba girmedi: gider yok",IF(AND(C608="Özmal",COUNTIF('Sabit giderler'!$A$2:$A$101,B608)=0),"Plaka Sabit giderler'de yok",IF(AND(C608="Tedarikçi",COUNTIF('Sabit giderler'!$A$2:$A$101,B608)&gt;0),"Plaka özmal listesinde, Tedarikçi seçilmiş",IF(AND(C608="Tedarikçi",COUNT(J608,L608)&gt;0),"Tedarikçi işinde yakıt ya da sürücü yazılı",IF(AND(C608="Özmal",ISNUMBER(N608)),"Özmal işte tedarikçiye ödenen yazılı",IF(R608="","Km yazılmadı",""))))))))))))</f>
        <v/>
      </c>
    </row>
    <row r="609">
      <c r="A609" s="3" t="n"/>
      <c r="B609" s="4" t="n"/>
      <c r="C609" s="4" t="n"/>
      <c r="D609" s="4" t="n"/>
      <c r="E609" s="4" t="n"/>
      <c r="F609" s="4" t="n"/>
      <c r="G609" s="5" t="n"/>
      <c r="H609" s="5" t="n"/>
      <c r="I609" s="6" t="n"/>
      <c r="J609" s="6" t="n"/>
      <c r="K609" s="6" t="n"/>
      <c r="L609" s="6" t="n"/>
      <c r="M609" s="6" t="n"/>
      <c r="N609" s="6" t="n"/>
      <c r="O609" s="4" t="n"/>
      <c r="P609" s="6">
        <f>IF(COUNT(J609:N609)=0,"",SUM(J609:N609))</f>
        <v/>
      </c>
      <c r="Q609" s="6">
        <f>IF(OR(NOT(ISNUMBER(A609)),B609="",AND(C609&lt;&gt;"Özmal",C609&lt;&gt;"Tedarikçi"),NOT(ISNUMBER(I609)),AND(C609="Tedarikçi",NOT(ISNUMBER(N609))),P609=""),"",I609-P609)</f>
        <v/>
      </c>
      <c r="R609" s="5">
        <f>IF(COUNT(G609:H609)=0,"",SUM(G609:H609))</f>
        <v/>
      </c>
      <c r="S609" s="6">
        <f>IF(OR(Q609="",R609="",R609=0),"",I609/R609)</f>
        <v/>
      </c>
      <c r="T609" s="4">
        <f>IF(COUNTA(A609:O609)=0,"",IF(NOT(ISNUMBER(A609)),"Hesaba girmedi: tarih yok",IF(B609="","Hesaba girmedi: plaka yok",IF(AND(C609&lt;&gt;"Özmal",C609&lt;&gt;"Tedarikçi"),"Hesaba girmedi: mülkiyet seçilmedi",IF(NOT(ISNUMBER(I609)),"Hesaba girmedi: navlun yok",IF(AND(C609="Tedarikçi",NOT(ISNUMBER(N609))),"Hesaba girmedi: tedarikçiye ödenen yok",IF(P609="","Hesaba girmedi: gider yok",IF(AND(C609="Özmal",COUNTIF('Sabit giderler'!$A$2:$A$101,B609)=0),"Plaka Sabit giderler'de yok",IF(AND(C609="Tedarikçi",COUNTIF('Sabit giderler'!$A$2:$A$101,B609)&gt;0),"Plaka özmal listesinde, Tedarikçi seçilmiş",IF(AND(C609="Tedarikçi",COUNT(J609,L609)&gt;0),"Tedarikçi işinde yakıt ya da sürücü yazılı",IF(AND(C609="Özmal",ISNUMBER(N609)),"Özmal işte tedarikçiye ödenen yazılı",IF(R609="","Km yazılmadı",""))))))))))))</f>
        <v/>
      </c>
    </row>
    <row r="610">
      <c r="A610" s="3" t="n"/>
      <c r="B610" s="4" t="n"/>
      <c r="C610" s="4" t="n"/>
      <c r="D610" s="4" t="n"/>
      <c r="E610" s="4" t="n"/>
      <c r="F610" s="4" t="n"/>
      <c r="G610" s="5" t="n"/>
      <c r="H610" s="5" t="n"/>
      <c r="I610" s="6" t="n"/>
      <c r="J610" s="6" t="n"/>
      <c r="K610" s="6" t="n"/>
      <c r="L610" s="6" t="n"/>
      <c r="M610" s="6" t="n"/>
      <c r="N610" s="6" t="n"/>
      <c r="O610" s="4" t="n"/>
      <c r="P610" s="6">
        <f>IF(COUNT(J610:N610)=0,"",SUM(J610:N610))</f>
        <v/>
      </c>
      <c r="Q610" s="6">
        <f>IF(OR(NOT(ISNUMBER(A610)),B610="",AND(C610&lt;&gt;"Özmal",C610&lt;&gt;"Tedarikçi"),NOT(ISNUMBER(I610)),AND(C610="Tedarikçi",NOT(ISNUMBER(N610))),P610=""),"",I610-P610)</f>
        <v/>
      </c>
      <c r="R610" s="5">
        <f>IF(COUNT(G610:H610)=0,"",SUM(G610:H610))</f>
        <v/>
      </c>
      <c r="S610" s="6">
        <f>IF(OR(Q610="",R610="",R610=0),"",I610/R610)</f>
        <v/>
      </c>
      <c r="T610" s="4">
        <f>IF(COUNTA(A610:O610)=0,"",IF(NOT(ISNUMBER(A610)),"Hesaba girmedi: tarih yok",IF(B610="","Hesaba girmedi: plaka yok",IF(AND(C610&lt;&gt;"Özmal",C610&lt;&gt;"Tedarikçi"),"Hesaba girmedi: mülkiyet seçilmedi",IF(NOT(ISNUMBER(I610)),"Hesaba girmedi: navlun yok",IF(AND(C610="Tedarikçi",NOT(ISNUMBER(N610))),"Hesaba girmedi: tedarikçiye ödenen yok",IF(P610="","Hesaba girmedi: gider yok",IF(AND(C610="Özmal",COUNTIF('Sabit giderler'!$A$2:$A$101,B610)=0),"Plaka Sabit giderler'de yok",IF(AND(C610="Tedarikçi",COUNTIF('Sabit giderler'!$A$2:$A$101,B610)&gt;0),"Plaka özmal listesinde, Tedarikçi seçilmiş",IF(AND(C610="Tedarikçi",COUNT(J610,L610)&gt;0),"Tedarikçi işinde yakıt ya da sürücü yazılı",IF(AND(C610="Özmal",ISNUMBER(N610)),"Özmal işte tedarikçiye ödenen yazılı",IF(R610="","Km yazılmadı",""))))))))))))</f>
        <v/>
      </c>
    </row>
    <row r="611">
      <c r="A611" s="3" t="n"/>
      <c r="B611" s="4" t="n"/>
      <c r="C611" s="4" t="n"/>
      <c r="D611" s="4" t="n"/>
      <c r="E611" s="4" t="n"/>
      <c r="F611" s="4" t="n"/>
      <c r="G611" s="5" t="n"/>
      <c r="H611" s="5" t="n"/>
      <c r="I611" s="6" t="n"/>
      <c r="J611" s="6" t="n"/>
      <c r="K611" s="6" t="n"/>
      <c r="L611" s="6" t="n"/>
      <c r="M611" s="6" t="n"/>
      <c r="N611" s="6" t="n"/>
      <c r="O611" s="4" t="n"/>
      <c r="P611" s="6">
        <f>IF(COUNT(J611:N611)=0,"",SUM(J611:N611))</f>
        <v/>
      </c>
      <c r="Q611" s="6">
        <f>IF(OR(NOT(ISNUMBER(A611)),B611="",AND(C611&lt;&gt;"Özmal",C611&lt;&gt;"Tedarikçi"),NOT(ISNUMBER(I611)),AND(C611="Tedarikçi",NOT(ISNUMBER(N611))),P611=""),"",I611-P611)</f>
        <v/>
      </c>
      <c r="R611" s="5">
        <f>IF(COUNT(G611:H611)=0,"",SUM(G611:H611))</f>
        <v/>
      </c>
      <c r="S611" s="6">
        <f>IF(OR(Q611="",R611="",R611=0),"",I611/R611)</f>
        <v/>
      </c>
      <c r="T611" s="4">
        <f>IF(COUNTA(A611:O611)=0,"",IF(NOT(ISNUMBER(A611)),"Hesaba girmedi: tarih yok",IF(B611="","Hesaba girmedi: plaka yok",IF(AND(C611&lt;&gt;"Özmal",C611&lt;&gt;"Tedarikçi"),"Hesaba girmedi: mülkiyet seçilmedi",IF(NOT(ISNUMBER(I611)),"Hesaba girmedi: navlun yok",IF(AND(C611="Tedarikçi",NOT(ISNUMBER(N611))),"Hesaba girmedi: tedarikçiye ödenen yok",IF(P611="","Hesaba girmedi: gider yok",IF(AND(C611="Özmal",COUNTIF('Sabit giderler'!$A$2:$A$101,B611)=0),"Plaka Sabit giderler'de yok",IF(AND(C611="Tedarikçi",COUNTIF('Sabit giderler'!$A$2:$A$101,B611)&gt;0),"Plaka özmal listesinde, Tedarikçi seçilmiş",IF(AND(C611="Tedarikçi",COUNT(J611,L611)&gt;0),"Tedarikçi işinde yakıt ya da sürücü yazılı",IF(AND(C611="Özmal",ISNUMBER(N611)),"Özmal işte tedarikçiye ödenen yazılı",IF(R611="","Km yazılmadı",""))))))))))))</f>
        <v/>
      </c>
    </row>
    <row r="612">
      <c r="A612" s="3" t="n"/>
      <c r="B612" s="4" t="n"/>
      <c r="C612" s="4" t="n"/>
      <c r="D612" s="4" t="n"/>
      <c r="E612" s="4" t="n"/>
      <c r="F612" s="4" t="n"/>
      <c r="G612" s="5" t="n"/>
      <c r="H612" s="5" t="n"/>
      <c r="I612" s="6" t="n"/>
      <c r="J612" s="6" t="n"/>
      <c r="K612" s="6" t="n"/>
      <c r="L612" s="6" t="n"/>
      <c r="M612" s="6" t="n"/>
      <c r="N612" s="6" t="n"/>
      <c r="O612" s="4" t="n"/>
      <c r="P612" s="6">
        <f>IF(COUNT(J612:N612)=0,"",SUM(J612:N612))</f>
        <v/>
      </c>
      <c r="Q612" s="6">
        <f>IF(OR(NOT(ISNUMBER(A612)),B612="",AND(C612&lt;&gt;"Özmal",C612&lt;&gt;"Tedarikçi"),NOT(ISNUMBER(I612)),AND(C612="Tedarikçi",NOT(ISNUMBER(N612))),P612=""),"",I612-P612)</f>
        <v/>
      </c>
      <c r="R612" s="5">
        <f>IF(COUNT(G612:H612)=0,"",SUM(G612:H612))</f>
        <v/>
      </c>
      <c r="S612" s="6">
        <f>IF(OR(Q612="",R612="",R612=0),"",I612/R612)</f>
        <v/>
      </c>
      <c r="T612" s="4">
        <f>IF(COUNTA(A612:O612)=0,"",IF(NOT(ISNUMBER(A612)),"Hesaba girmedi: tarih yok",IF(B612="","Hesaba girmedi: plaka yok",IF(AND(C612&lt;&gt;"Özmal",C612&lt;&gt;"Tedarikçi"),"Hesaba girmedi: mülkiyet seçilmedi",IF(NOT(ISNUMBER(I612)),"Hesaba girmedi: navlun yok",IF(AND(C612="Tedarikçi",NOT(ISNUMBER(N612))),"Hesaba girmedi: tedarikçiye ödenen yok",IF(P612="","Hesaba girmedi: gider yok",IF(AND(C612="Özmal",COUNTIF('Sabit giderler'!$A$2:$A$101,B612)=0),"Plaka Sabit giderler'de yok",IF(AND(C612="Tedarikçi",COUNTIF('Sabit giderler'!$A$2:$A$101,B612)&gt;0),"Plaka özmal listesinde, Tedarikçi seçilmiş",IF(AND(C612="Tedarikçi",COUNT(J612,L612)&gt;0),"Tedarikçi işinde yakıt ya da sürücü yazılı",IF(AND(C612="Özmal",ISNUMBER(N612)),"Özmal işte tedarikçiye ödenen yazılı",IF(R612="","Km yazılmadı",""))))))))))))</f>
        <v/>
      </c>
    </row>
    <row r="613">
      <c r="A613" s="3" t="n"/>
      <c r="B613" s="4" t="n"/>
      <c r="C613" s="4" t="n"/>
      <c r="D613" s="4" t="n"/>
      <c r="E613" s="4" t="n"/>
      <c r="F613" s="4" t="n"/>
      <c r="G613" s="5" t="n"/>
      <c r="H613" s="5" t="n"/>
      <c r="I613" s="6" t="n"/>
      <c r="J613" s="6" t="n"/>
      <c r="K613" s="6" t="n"/>
      <c r="L613" s="6" t="n"/>
      <c r="M613" s="6" t="n"/>
      <c r="N613" s="6" t="n"/>
      <c r="O613" s="4" t="n"/>
      <c r="P613" s="6">
        <f>IF(COUNT(J613:N613)=0,"",SUM(J613:N613))</f>
        <v/>
      </c>
      <c r="Q613" s="6">
        <f>IF(OR(NOT(ISNUMBER(A613)),B613="",AND(C613&lt;&gt;"Özmal",C613&lt;&gt;"Tedarikçi"),NOT(ISNUMBER(I613)),AND(C613="Tedarikçi",NOT(ISNUMBER(N613))),P613=""),"",I613-P613)</f>
        <v/>
      </c>
      <c r="R613" s="5">
        <f>IF(COUNT(G613:H613)=0,"",SUM(G613:H613))</f>
        <v/>
      </c>
      <c r="S613" s="6">
        <f>IF(OR(Q613="",R613="",R613=0),"",I613/R613)</f>
        <v/>
      </c>
      <c r="T613" s="4">
        <f>IF(COUNTA(A613:O613)=0,"",IF(NOT(ISNUMBER(A613)),"Hesaba girmedi: tarih yok",IF(B613="","Hesaba girmedi: plaka yok",IF(AND(C613&lt;&gt;"Özmal",C613&lt;&gt;"Tedarikçi"),"Hesaba girmedi: mülkiyet seçilmedi",IF(NOT(ISNUMBER(I613)),"Hesaba girmedi: navlun yok",IF(AND(C613="Tedarikçi",NOT(ISNUMBER(N613))),"Hesaba girmedi: tedarikçiye ödenen yok",IF(P613="","Hesaba girmedi: gider yok",IF(AND(C613="Özmal",COUNTIF('Sabit giderler'!$A$2:$A$101,B613)=0),"Plaka Sabit giderler'de yok",IF(AND(C613="Tedarikçi",COUNTIF('Sabit giderler'!$A$2:$A$101,B613)&gt;0),"Plaka özmal listesinde, Tedarikçi seçilmiş",IF(AND(C613="Tedarikçi",COUNT(J613,L613)&gt;0),"Tedarikçi işinde yakıt ya da sürücü yazılı",IF(AND(C613="Özmal",ISNUMBER(N613)),"Özmal işte tedarikçiye ödenen yazılı",IF(R613="","Km yazılmadı",""))))))))))))</f>
        <v/>
      </c>
    </row>
    <row r="614">
      <c r="A614" s="3" t="n"/>
      <c r="B614" s="4" t="n"/>
      <c r="C614" s="4" t="n"/>
      <c r="D614" s="4" t="n"/>
      <c r="E614" s="4" t="n"/>
      <c r="F614" s="4" t="n"/>
      <c r="G614" s="5" t="n"/>
      <c r="H614" s="5" t="n"/>
      <c r="I614" s="6" t="n"/>
      <c r="J614" s="6" t="n"/>
      <c r="K614" s="6" t="n"/>
      <c r="L614" s="6" t="n"/>
      <c r="M614" s="6" t="n"/>
      <c r="N614" s="6" t="n"/>
      <c r="O614" s="4" t="n"/>
      <c r="P614" s="6">
        <f>IF(COUNT(J614:N614)=0,"",SUM(J614:N614))</f>
        <v/>
      </c>
      <c r="Q614" s="6">
        <f>IF(OR(NOT(ISNUMBER(A614)),B614="",AND(C614&lt;&gt;"Özmal",C614&lt;&gt;"Tedarikçi"),NOT(ISNUMBER(I614)),AND(C614="Tedarikçi",NOT(ISNUMBER(N614))),P614=""),"",I614-P614)</f>
        <v/>
      </c>
      <c r="R614" s="5">
        <f>IF(COUNT(G614:H614)=0,"",SUM(G614:H614))</f>
        <v/>
      </c>
      <c r="S614" s="6">
        <f>IF(OR(Q614="",R614="",R614=0),"",I614/R614)</f>
        <v/>
      </c>
      <c r="T614" s="4">
        <f>IF(COUNTA(A614:O614)=0,"",IF(NOT(ISNUMBER(A614)),"Hesaba girmedi: tarih yok",IF(B614="","Hesaba girmedi: plaka yok",IF(AND(C614&lt;&gt;"Özmal",C614&lt;&gt;"Tedarikçi"),"Hesaba girmedi: mülkiyet seçilmedi",IF(NOT(ISNUMBER(I614)),"Hesaba girmedi: navlun yok",IF(AND(C614="Tedarikçi",NOT(ISNUMBER(N614))),"Hesaba girmedi: tedarikçiye ödenen yok",IF(P614="","Hesaba girmedi: gider yok",IF(AND(C614="Özmal",COUNTIF('Sabit giderler'!$A$2:$A$101,B614)=0),"Plaka Sabit giderler'de yok",IF(AND(C614="Tedarikçi",COUNTIF('Sabit giderler'!$A$2:$A$101,B614)&gt;0),"Plaka özmal listesinde, Tedarikçi seçilmiş",IF(AND(C614="Tedarikçi",COUNT(J614,L614)&gt;0),"Tedarikçi işinde yakıt ya da sürücü yazılı",IF(AND(C614="Özmal",ISNUMBER(N614)),"Özmal işte tedarikçiye ödenen yazılı",IF(R614="","Km yazılmadı",""))))))))))))</f>
        <v/>
      </c>
    </row>
    <row r="615">
      <c r="A615" s="3" t="n"/>
      <c r="B615" s="4" t="n"/>
      <c r="C615" s="4" t="n"/>
      <c r="D615" s="4" t="n"/>
      <c r="E615" s="4" t="n"/>
      <c r="F615" s="4" t="n"/>
      <c r="G615" s="5" t="n"/>
      <c r="H615" s="5" t="n"/>
      <c r="I615" s="6" t="n"/>
      <c r="J615" s="6" t="n"/>
      <c r="K615" s="6" t="n"/>
      <c r="L615" s="6" t="n"/>
      <c r="M615" s="6" t="n"/>
      <c r="N615" s="6" t="n"/>
      <c r="O615" s="4" t="n"/>
      <c r="P615" s="6">
        <f>IF(COUNT(J615:N615)=0,"",SUM(J615:N615))</f>
        <v/>
      </c>
      <c r="Q615" s="6">
        <f>IF(OR(NOT(ISNUMBER(A615)),B615="",AND(C615&lt;&gt;"Özmal",C615&lt;&gt;"Tedarikçi"),NOT(ISNUMBER(I615)),AND(C615="Tedarikçi",NOT(ISNUMBER(N615))),P615=""),"",I615-P615)</f>
        <v/>
      </c>
      <c r="R615" s="5">
        <f>IF(COUNT(G615:H615)=0,"",SUM(G615:H615))</f>
        <v/>
      </c>
      <c r="S615" s="6">
        <f>IF(OR(Q615="",R615="",R615=0),"",I615/R615)</f>
        <v/>
      </c>
      <c r="T615" s="4">
        <f>IF(COUNTA(A615:O615)=0,"",IF(NOT(ISNUMBER(A615)),"Hesaba girmedi: tarih yok",IF(B615="","Hesaba girmedi: plaka yok",IF(AND(C615&lt;&gt;"Özmal",C615&lt;&gt;"Tedarikçi"),"Hesaba girmedi: mülkiyet seçilmedi",IF(NOT(ISNUMBER(I615)),"Hesaba girmedi: navlun yok",IF(AND(C615="Tedarikçi",NOT(ISNUMBER(N615))),"Hesaba girmedi: tedarikçiye ödenen yok",IF(P615="","Hesaba girmedi: gider yok",IF(AND(C615="Özmal",COUNTIF('Sabit giderler'!$A$2:$A$101,B615)=0),"Plaka Sabit giderler'de yok",IF(AND(C615="Tedarikçi",COUNTIF('Sabit giderler'!$A$2:$A$101,B615)&gt;0),"Plaka özmal listesinde, Tedarikçi seçilmiş",IF(AND(C615="Tedarikçi",COUNT(J615,L615)&gt;0),"Tedarikçi işinde yakıt ya da sürücü yazılı",IF(AND(C615="Özmal",ISNUMBER(N615)),"Özmal işte tedarikçiye ödenen yazılı",IF(R615="","Km yazılmadı",""))))))))))))</f>
        <v/>
      </c>
    </row>
    <row r="616">
      <c r="A616" s="3" t="n"/>
      <c r="B616" s="4" t="n"/>
      <c r="C616" s="4" t="n"/>
      <c r="D616" s="4" t="n"/>
      <c r="E616" s="4" t="n"/>
      <c r="F616" s="4" t="n"/>
      <c r="G616" s="5" t="n"/>
      <c r="H616" s="5" t="n"/>
      <c r="I616" s="6" t="n"/>
      <c r="J616" s="6" t="n"/>
      <c r="K616" s="6" t="n"/>
      <c r="L616" s="6" t="n"/>
      <c r="M616" s="6" t="n"/>
      <c r="N616" s="6" t="n"/>
      <c r="O616" s="4" t="n"/>
      <c r="P616" s="6">
        <f>IF(COUNT(J616:N616)=0,"",SUM(J616:N616))</f>
        <v/>
      </c>
      <c r="Q616" s="6">
        <f>IF(OR(NOT(ISNUMBER(A616)),B616="",AND(C616&lt;&gt;"Özmal",C616&lt;&gt;"Tedarikçi"),NOT(ISNUMBER(I616)),AND(C616="Tedarikçi",NOT(ISNUMBER(N616))),P616=""),"",I616-P616)</f>
        <v/>
      </c>
      <c r="R616" s="5">
        <f>IF(COUNT(G616:H616)=0,"",SUM(G616:H616))</f>
        <v/>
      </c>
      <c r="S616" s="6">
        <f>IF(OR(Q616="",R616="",R616=0),"",I616/R616)</f>
        <v/>
      </c>
      <c r="T616" s="4">
        <f>IF(COUNTA(A616:O616)=0,"",IF(NOT(ISNUMBER(A616)),"Hesaba girmedi: tarih yok",IF(B616="","Hesaba girmedi: plaka yok",IF(AND(C616&lt;&gt;"Özmal",C616&lt;&gt;"Tedarikçi"),"Hesaba girmedi: mülkiyet seçilmedi",IF(NOT(ISNUMBER(I616)),"Hesaba girmedi: navlun yok",IF(AND(C616="Tedarikçi",NOT(ISNUMBER(N616))),"Hesaba girmedi: tedarikçiye ödenen yok",IF(P616="","Hesaba girmedi: gider yok",IF(AND(C616="Özmal",COUNTIF('Sabit giderler'!$A$2:$A$101,B616)=0),"Plaka Sabit giderler'de yok",IF(AND(C616="Tedarikçi",COUNTIF('Sabit giderler'!$A$2:$A$101,B616)&gt;0),"Plaka özmal listesinde, Tedarikçi seçilmiş",IF(AND(C616="Tedarikçi",COUNT(J616,L616)&gt;0),"Tedarikçi işinde yakıt ya da sürücü yazılı",IF(AND(C616="Özmal",ISNUMBER(N616)),"Özmal işte tedarikçiye ödenen yazılı",IF(R616="","Km yazılmadı",""))))))))))))</f>
        <v/>
      </c>
    </row>
    <row r="617">
      <c r="A617" s="3" t="n"/>
      <c r="B617" s="4" t="n"/>
      <c r="C617" s="4" t="n"/>
      <c r="D617" s="4" t="n"/>
      <c r="E617" s="4" t="n"/>
      <c r="F617" s="4" t="n"/>
      <c r="G617" s="5" t="n"/>
      <c r="H617" s="5" t="n"/>
      <c r="I617" s="6" t="n"/>
      <c r="J617" s="6" t="n"/>
      <c r="K617" s="6" t="n"/>
      <c r="L617" s="6" t="n"/>
      <c r="M617" s="6" t="n"/>
      <c r="N617" s="6" t="n"/>
      <c r="O617" s="4" t="n"/>
      <c r="P617" s="6">
        <f>IF(COUNT(J617:N617)=0,"",SUM(J617:N617))</f>
        <v/>
      </c>
      <c r="Q617" s="6">
        <f>IF(OR(NOT(ISNUMBER(A617)),B617="",AND(C617&lt;&gt;"Özmal",C617&lt;&gt;"Tedarikçi"),NOT(ISNUMBER(I617)),AND(C617="Tedarikçi",NOT(ISNUMBER(N617))),P617=""),"",I617-P617)</f>
        <v/>
      </c>
      <c r="R617" s="5">
        <f>IF(COUNT(G617:H617)=0,"",SUM(G617:H617))</f>
        <v/>
      </c>
      <c r="S617" s="6">
        <f>IF(OR(Q617="",R617="",R617=0),"",I617/R617)</f>
        <v/>
      </c>
      <c r="T617" s="4">
        <f>IF(COUNTA(A617:O617)=0,"",IF(NOT(ISNUMBER(A617)),"Hesaba girmedi: tarih yok",IF(B617="","Hesaba girmedi: plaka yok",IF(AND(C617&lt;&gt;"Özmal",C617&lt;&gt;"Tedarikçi"),"Hesaba girmedi: mülkiyet seçilmedi",IF(NOT(ISNUMBER(I617)),"Hesaba girmedi: navlun yok",IF(AND(C617="Tedarikçi",NOT(ISNUMBER(N617))),"Hesaba girmedi: tedarikçiye ödenen yok",IF(P617="","Hesaba girmedi: gider yok",IF(AND(C617="Özmal",COUNTIF('Sabit giderler'!$A$2:$A$101,B617)=0),"Plaka Sabit giderler'de yok",IF(AND(C617="Tedarikçi",COUNTIF('Sabit giderler'!$A$2:$A$101,B617)&gt;0),"Plaka özmal listesinde, Tedarikçi seçilmiş",IF(AND(C617="Tedarikçi",COUNT(J617,L617)&gt;0),"Tedarikçi işinde yakıt ya da sürücü yazılı",IF(AND(C617="Özmal",ISNUMBER(N617)),"Özmal işte tedarikçiye ödenen yazılı",IF(R617="","Km yazılmadı",""))))))))))))</f>
        <v/>
      </c>
    </row>
    <row r="618">
      <c r="A618" s="3" t="n"/>
      <c r="B618" s="4" t="n"/>
      <c r="C618" s="4" t="n"/>
      <c r="D618" s="4" t="n"/>
      <c r="E618" s="4" t="n"/>
      <c r="F618" s="4" t="n"/>
      <c r="G618" s="5" t="n"/>
      <c r="H618" s="5" t="n"/>
      <c r="I618" s="6" t="n"/>
      <c r="J618" s="6" t="n"/>
      <c r="K618" s="6" t="n"/>
      <c r="L618" s="6" t="n"/>
      <c r="M618" s="6" t="n"/>
      <c r="N618" s="6" t="n"/>
      <c r="O618" s="4" t="n"/>
      <c r="P618" s="6">
        <f>IF(COUNT(J618:N618)=0,"",SUM(J618:N618))</f>
        <v/>
      </c>
      <c r="Q618" s="6">
        <f>IF(OR(NOT(ISNUMBER(A618)),B618="",AND(C618&lt;&gt;"Özmal",C618&lt;&gt;"Tedarikçi"),NOT(ISNUMBER(I618)),AND(C618="Tedarikçi",NOT(ISNUMBER(N618))),P618=""),"",I618-P618)</f>
        <v/>
      </c>
      <c r="R618" s="5">
        <f>IF(COUNT(G618:H618)=0,"",SUM(G618:H618))</f>
        <v/>
      </c>
      <c r="S618" s="6">
        <f>IF(OR(Q618="",R618="",R618=0),"",I618/R618)</f>
        <v/>
      </c>
      <c r="T618" s="4">
        <f>IF(COUNTA(A618:O618)=0,"",IF(NOT(ISNUMBER(A618)),"Hesaba girmedi: tarih yok",IF(B618="","Hesaba girmedi: plaka yok",IF(AND(C618&lt;&gt;"Özmal",C618&lt;&gt;"Tedarikçi"),"Hesaba girmedi: mülkiyet seçilmedi",IF(NOT(ISNUMBER(I618)),"Hesaba girmedi: navlun yok",IF(AND(C618="Tedarikçi",NOT(ISNUMBER(N618))),"Hesaba girmedi: tedarikçiye ödenen yok",IF(P618="","Hesaba girmedi: gider yok",IF(AND(C618="Özmal",COUNTIF('Sabit giderler'!$A$2:$A$101,B618)=0),"Plaka Sabit giderler'de yok",IF(AND(C618="Tedarikçi",COUNTIF('Sabit giderler'!$A$2:$A$101,B618)&gt;0),"Plaka özmal listesinde, Tedarikçi seçilmiş",IF(AND(C618="Tedarikçi",COUNT(J618,L618)&gt;0),"Tedarikçi işinde yakıt ya da sürücü yazılı",IF(AND(C618="Özmal",ISNUMBER(N618)),"Özmal işte tedarikçiye ödenen yazılı",IF(R618="","Km yazılmadı",""))))))))))))</f>
        <v/>
      </c>
    </row>
    <row r="619">
      <c r="A619" s="3" t="n"/>
      <c r="B619" s="4" t="n"/>
      <c r="C619" s="4" t="n"/>
      <c r="D619" s="4" t="n"/>
      <c r="E619" s="4" t="n"/>
      <c r="F619" s="4" t="n"/>
      <c r="G619" s="5" t="n"/>
      <c r="H619" s="5" t="n"/>
      <c r="I619" s="6" t="n"/>
      <c r="J619" s="6" t="n"/>
      <c r="K619" s="6" t="n"/>
      <c r="L619" s="6" t="n"/>
      <c r="M619" s="6" t="n"/>
      <c r="N619" s="6" t="n"/>
      <c r="O619" s="4" t="n"/>
      <c r="P619" s="6">
        <f>IF(COUNT(J619:N619)=0,"",SUM(J619:N619))</f>
        <v/>
      </c>
      <c r="Q619" s="6">
        <f>IF(OR(NOT(ISNUMBER(A619)),B619="",AND(C619&lt;&gt;"Özmal",C619&lt;&gt;"Tedarikçi"),NOT(ISNUMBER(I619)),AND(C619="Tedarikçi",NOT(ISNUMBER(N619))),P619=""),"",I619-P619)</f>
        <v/>
      </c>
      <c r="R619" s="5">
        <f>IF(COUNT(G619:H619)=0,"",SUM(G619:H619))</f>
        <v/>
      </c>
      <c r="S619" s="6">
        <f>IF(OR(Q619="",R619="",R619=0),"",I619/R619)</f>
        <v/>
      </c>
      <c r="T619" s="4">
        <f>IF(COUNTA(A619:O619)=0,"",IF(NOT(ISNUMBER(A619)),"Hesaba girmedi: tarih yok",IF(B619="","Hesaba girmedi: plaka yok",IF(AND(C619&lt;&gt;"Özmal",C619&lt;&gt;"Tedarikçi"),"Hesaba girmedi: mülkiyet seçilmedi",IF(NOT(ISNUMBER(I619)),"Hesaba girmedi: navlun yok",IF(AND(C619="Tedarikçi",NOT(ISNUMBER(N619))),"Hesaba girmedi: tedarikçiye ödenen yok",IF(P619="","Hesaba girmedi: gider yok",IF(AND(C619="Özmal",COUNTIF('Sabit giderler'!$A$2:$A$101,B619)=0),"Plaka Sabit giderler'de yok",IF(AND(C619="Tedarikçi",COUNTIF('Sabit giderler'!$A$2:$A$101,B619)&gt;0),"Plaka özmal listesinde, Tedarikçi seçilmiş",IF(AND(C619="Tedarikçi",COUNT(J619,L619)&gt;0),"Tedarikçi işinde yakıt ya da sürücü yazılı",IF(AND(C619="Özmal",ISNUMBER(N619)),"Özmal işte tedarikçiye ödenen yazılı",IF(R619="","Km yazılmadı",""))))))))))))</f>
        <v/>
      </c>
    </row>
    <row r="620">
      <c r="A620" s="3" t="n"/>
      <c r="B620" s="4" t="n"/>
      <c r="C620" s="4" t="n"/>
      <c r="D620" s="4" t="n"/>
      <c r="E620" s="4" t="n"/>
      <c r="F620" s="4" t="n"/>
      <c r="G620" s="5" t="n"/>
      <c r="H620" s="5" t="n"/>
      <c r="I620" s="6" t="n"/>
      <c r="J620" s="6" t="n"/>
      <c r="K620" s="6" t="n"/>
      <c r="L620" s="6" t="n"/>
      <c r="M620" s="6" t="n"/>
      <c r="N620" s="6" t="n"/>
      <c r="O620" s="4" t="n"/>
      <c r="P620" s="6">
        <f>IF(COUNT(J620:N620)=0,"",SUM(J620:N620))</f>
        <v/>
      </c>
      <c r="Q620" s="6">
        <f>IF(OR(NOT(ISNUMBER(A620)),B620="",AND(C620&lt;&gt;"Özmal",C620&lt;&gt;"Tedarikçi"),NOT(ISNUMBER(I620)),AND(C620="Tedarikçi",NOT(ISNUMBER(N620))),P620=""),"",I620-P620)</f>
        <v/>
      </c>
      <c r="R620" s="5">
        <f>IF(COUNT(G620:H620)=0,"",SUM(G620:H620))</f>
        <v/>
      </c>
      <c r="S620" s="6">
        <f>IF(OR(Q620="",R620="",R620=0),"",I620/R620)</f>
        <v/>
      </c>
      <c r="T620" s="4">
        <f>IF(COUNTA(A620:O620)=0,"",IF(NOT(ISNUMBER(A620)),"Hesaba girmedi: tarih yok",IF(B620="","Hesaba girmedi: plaka yok",IF(AND(C620&lt;&gt;"Özmal",C620&lt;&gt;"Tedarikçi"),"Hesaba girmedi: mülkiyet seçilmedi",IF(NOT(ISNUMBER(I620)),"Hesaba girmedi: navlun yok",IF(AND(C620="Tedarikçi",NOT(ISNUMBER(N620))),"Hesaba girmedi: tedarikçiye ödenen yok",IF(P620="","Hesaba girmedi: gider yok",IF(AND(C620="Özmal",COUNTIF('Sabit giderler'!$A$2:$A$101,B620)=0),"Plaka Sabit giderler'de yok",IF(AND(C620="Tedarikçi",COUNTIF('Sabit giderler'!$A$2:$A$101,B620)&gt;0),"Plaka özmal listesinde, Tedarikçi seçilmiş",IF(AND(C620="Tedarikçi",COUNT(J620,L620)&gt;0),"Tedarikçi işinde yakıt ya da sürücü yazılı",IF(AND(C620="Özmal",ISNUMBER(N620)),"Özmal işte tedarikçiye ödenen yazılı",IF(R620="","Km yazılmadı",""))))))))))))</f>
        <v/>
      </c>
    </row>
    <row r="621">
      <c r="A621" s="3" t="n"/>
      <c r="B621" s="4" t="n"/>
      <c r="C621" s="4" t="n"/>
      <c r="D621" s="4" t="n"/>
      <c r="E621" s="4" t="n"/>
      <c r="F621" s="4" t="n"/>
      <c r="G621" s="5" t="n"/>
      <c r="H621" s="5" t="n"/>
      <c r="I621" s="6" t="n"/>
      <c r="J621" s="6" t="n"/>
      <c r="K621" s="6" t="n"/>
      <c r="L621" s="6" t="n"/>
      <c r="M621" s="6" t="n"/>
      <c r="N621" s="6" t="n"/>
      <c r="O621" s="4" t="n"/>
      <c r="P621" s="6">
        <f>IF(COUNT(J621:N621)=0,"",SUM(J621:N621))</f>
        <v/>
      </c>
      <c r="Q621" s="6">
        <f>IF(OR(NOT(ISNUMBER(A621)),B621="",AND(C621&lt;&gt;"Özmal",C621&lt;&gt;"Tedarikçi"),NOT(ISNUMBER(I621)),AND(C621="Tedarikçi",NOT(ISNUMBER(N621))),P621=""),"",I621-P621)</f>
        <v/>
      </c>
      <c r="R621" s="5">
        <f>IF(COUNT(G621:H621)=0,"",SUM(G621:H621))</f>
        <v/>
      </c>
      <c r="S621" s="6">
        <f>IF(OR(Q621="",R621="",R621=0),"",I621/R621)</f>
        <v/>
      </c>
      <c r="T621" s="4">
        <f>IF(COUNTA(A621:O621)=0,"",IF(NOT(ISNUMBER(A621)),"Hesaba girmedi: tarih yok",IF(B621="","Hesaba girmedi: plaka yok",IF(AND(C621&lt;&gt;"Özmal",C621&lt;&gt;"Tedarikçi"),"Hesaba girmedi: mülkiyet seçilmedi",IF(NOT(ISNUMBER(I621)),"Hesaba girmedi: navlun yok",IF(AND(C621="Tedarikçi",NOT(ISNUMBER(N621))),"Hesaba girmedi: tedarikçiye ödenen yok",IF(P621="","Hesaba girmedi: gider yok",IF(AND(C621="Özmal",COUNTIF('Sabit giderler'!$A$2:$A$101,B621)=0),"Plaka Sabit giderler'de yok",IF(AND(C621="Tedarikçi",COUNTIF('Sabit giderler'!$A$2:$A$101,B621)&gt;0),"Plaka özmal listesinde, Tedarikçi seçilmiş",IF(AND(C621="Tedarikçi",COUNT(J621,L621)&gt;0),"Tedarikçi işinde yakıt ya da sürücü yazılı",IF(AND(C621="Özmal",ISNUMBER(N621)),"Özmal işte tedarikçiye ödenen yazılı",IF(R621="","Km yazılmadı",""))))))))))))</f>
        <v/>
      </c>
    </row>
    <row r="622">
      <c r="A622" s="3" t="n"/>
      <c r="B622" s="4" t="n"/>
      <c r="C622" s="4" t="n"/>
      <c r="D622" s="4" t="n"/>
      <c r="E622" s="4" t="n"/>
      <c r="F622" s="4" t="n"/>
      <c r="G622" s="5" t="n"/>
      <c r="H622" s="5" t="n"/>
      <c r="I622" s="6" t="n"/>
      <c r="J622" s="6" t="n"/>
      <c r="K622" s="6" t="n"/>
      <c r="L622" s="6" t="n"/>
      <c r="M622" s="6" t="n"/>
      <c r="N622" s="6" t="n"/>
      <c r="O622" s="4" t="n"/>
      <c r="P622" s="6">
        <f>IF(COUNT(J622:N622)=0,"",SUM(J622:N622))</f>
        <v/>
      </c>
      <c r="Q622" s="6">
        <f>IF(OR(NOT(ISNUMBER(A622)),B622="",AND(C622&lt;&gt;"Özmal",C622&lt;&gt;"Tedarikçi"),NOT(ISNUMBER(I622)),AND(C622="Tedarikçi",NOT(ISNUMBER(N622))),P622=""),"",I622-P622)</f>
        <v/>
      </c>
      <c r="R622" s="5">
        <f>IF(COUNT(G622:H622)=0,"",SUM(G622:H622))</f>
        <v/>
      </c>
      <c r="S622" s="6">
        <f>IF(OR(Q622="",R622="",R622=0),"",I622/R622)</f>
        <v/>
      </c>
      <c r="T622" s="4">
        <f>IF(COUNTA(A622:O622)=0,"",IF(NOT(ISNUMBER(A622)),"Hesaba girmedi: tarih yok",IF(B622="","Hesaba girmedi: plaka yok",IF(AND(C622&lt;&gt;"Özmal",C622&lt;&gt;"Tedarikçi"),"Hesaba girmedi: mülkiyet seçilmedi",IF(NOT(ISNUMBER(I622)),"Hesaba girmedi: navlun yok",IF(AND(C622="Tedarikçi",NOT(ISNUMBER(N622))),"Hesaba girmedi: tedarikçiye ödenen yok",IF(P622="","Hesaba girmedi: gider yok",IF(AND(C622="Özmal",COUNTIF('Sabit giderler'!$A$2:$A$101,B622)=0),"Plaka Sabit giderler'de yok",IF(AND(C622="Tedarikçi",COUNTIF('Sabit giderler'!$A$2:$A$101,B622)&gt;0),"Plaka özmal listesinde, Tedarikçi seçilmiş",IF(AND(C622="Tedarikçi",COUNT(J622,L622)&gt;0),"Tedarikçi işinde yakıt ya da sürücü yazılı",IF(AND(C622="Özmal",ISNUMBER(N622)),"Özmal işte tedarikçiye ödenen yazılı",IF(R622="","Km yazılmadı",""))))))))))))</f>
        <v/>
      </c>
    </row>
    <row r="623">
      <c r="A623" s="3" t="n"/>
      <c r="B623" s="4" t="n"/>
      <c r="C623" s="4" t="n"/>
      <c r="D623" s="4" t="n"/>
      <c r="E623" s="4" t="n"/>
      <c r="F623" s="4" t="n"/>
      <c r="G623" s="5" t="n"/>
      <c r="H623" s="5" t="n"/>
      <c r="I623" s="6" t="n"/>
      <c r="J623" s="6" t="n"/>
      <c r="K623" s="6" t="n"/>
      <c r="L623" s="6" t="n"/>
      <c r="M623" s="6" t="n"/>
      <c r="N623" s="6" t="n"/>
      <c r="O623" s="4" t="n"/>
      <c r="P623" s="6">
        <f>IF(COUNT(J623:N623)=0,"",SUM(J623:N623))</f>
        <v/>
      </c>
      <c r="Q623" s="6">
        <f>IF(OR(NOT(ISNUMBER(A623)),B623="",AND(C623&lt;&gt;"Özmal",C623&lt;&gt;"Tedarikçi"),NOT(ISNUMBER(I623)),AND(C623="Tedarikçi",NOT(ISNUMBER(N623))),P623=""),"",I623-P623)</f>
        <v/>
      </c>
      <c r="R623" s="5">
        <f>IF(COUNT(G623:H623)=0,"",SUM(G623:H623))</f>
        <v/>
      </c>
      <c r="S623" s="6">
        <f>IF(OR(Q623="",R623="",R623=0),"",I623/R623)</f>
        <v/>
      </c>
      <c r="T623" s="4">
        <f>IF(COUNTA(A623:O623)=0,"",IF(NOT(ISNUMBER(A623)),"Hesaba girmedi: tarih yok",IF(B623="","Hesaba girmedi: plaka yok",IF(AND(C623&lt;&gt;"Özmal",C623&lt;&gt;"Tedarikçi"),"Hesaba girmedi: mülkiyet seçilmedi",IF(NOT(ISNUMBER(I623)),"Hesaba girmedi: navlun yok",IF(AND(C623="Tedarikçi",NOT(ISNUMBER(N623))),"Hesaba girmedi: tedarikçiye ödenen yok",IF(P623="","Hesaba girmedi: gider yok",IF(AND(C623="Özmal",COUNTIF('Sabit giderler'!$A$2:$A$101,B623)=0),"Plaka Sabit giderler'de yok",IF(AND(C623="Tedarikçi",COUNTIF('Sabit giderler'!$A$2:$A$101,B623)&gt;0),"Plaka özmal listesinde, Tedarikçi seçilmiş",IF(AND(C623="Tedarikçi",COUNT(J623,L623)&gt;0),"Tedarikçi işinde yakıt ya da sürücü yazılı",IF(AND(C623="Özmal",ISNUMBER(N623)),"Özmal işte tedarikçiye ödenen yazılı",IF(R623="","Km yazılmadı",""))))))))))))</f>
        <v/>
      </c>
    </row>
    <row r="624">
      <c r="A624" s="3" t="n"/>
      <c r="B624" s="4" t="n"/>
      <c r="C624" s="4" t="n"/>
      <c r="D624" s="4" t="n"/>
      <c r="E624" s="4" t="n"/>
      <c r="F624" s="4" t="n"/>
      <c r="G624" s="5" t="n"/>
      <c r="H624" s="5" t="n"/>
      <c r="I624" s="6" t="n"/>
      <c r="J624" s="6" t="n"/>
      <c r="K624" s="6" t="n"/>
      <c r="L624" s="6" t="n"/>
      <c r="M624" s="6" t="n"/>
      <c r="N624" s="6" t="n"/>
      <c r="O624" s="4" t="n"/>
      <c r="P624" s="6">
        <f>IF(COUNT(J624:N624)=0,"",SUM(J624:N624))</f>
        <v/>
      </c>
      <c r="Q624" s="6">
        <f>IF(OR(NOT(ISNUMBER(A624)),B624="",AND(C624&lt;&gt;"Özmal",C624&lt;&gt;"Tedarikçi"),NOT(ISNUMBER(I624)),AND(C624="Tedarikçi",NOT(ISNUMBER(N624))),P624=""),"",I624-P624)</f>
        <v/>
      </c>
      <c r="R624" s="5">
        <f>IF(COUNT(G624:H624)=0,"",SUM(G624:H624))</f>
        <v/>
      </c>
      <c r="S624" s="6">
        <f>IF(OR(Q624="",R624="",R624=0),"",I624/R624)</f>
        <v/>
      </c>
      <c r="T624" s="4">
        <f>IF(COUNTA(A624:O624)=0,"",IF(NOT(ISNUMBER(A624)),"Hesaba girmedi: tarih yok",IF(B624="","Hesaba girmedi: plaka yok",IF(AND(C624&lt;&gt;"Özmal",C624&lt;&gt;"Tedarikçi"),"Hesaba girmedi: mülkiyet seçilmedi",IF(NOT(ISNUMBER(I624)),"Hesaba girmedi: navlun yok",IF(AND(C624="Tedarikçi",NOT(ISNUMBER(N624))),"Hesaba girmedi: tedarikçiye ödenen yok",IF(P624="","Hesaba girmedi: gider yok",IF(AND(C624="Özmal",COUNTIF('Sabit giderler'!$A$2:$A$101,B624)=0),"Plaka Sabit giderler'de yok",IF(AND(C624="Tedarikçi",COUNTIF('Sabit giderler'!$A$2:$A$101,B624)&gt;0),"Plaka özmal listesinde, Tedarikçi seçilmiş",IF(AND(C624="Tedarikçi",COUNT(J624,L624)&gt;0),"Tedarikçi işinde yakıt ya da sürücü yazılı",IF(AND(C624="Özmal",ISNUMBER(N624)),"Özmal işte tedarikçiye ödenen yazılı",IF(R624="","Km yazılmadı",""))))))))))))</f>
        <v/>
      </c>
    </row>
    <row r="625">
      <c r="A625" s="3" t="n"/>
      <c r="B625" s="4" t="n"/>
      <c r="C625" s="4" t="n"/>
      <c r="D625" s="4" t="n"/>
      <c r="E625" s="4" t="n"/>
      <c r="F625" s="4" t="n"/>
      <c r="G625" s="5" t="n"/>
      <c r="H625" s="5" t="n"/>
      <c r="I625" s="6" t="n"/>
      <c r="J625" s="6" t="n"/>
      <c r="K625" s="6" t="n"/>
      <c r="L625" s="6" t="n"/>
      <c r="M625" s="6" t="n"/>
      <c r="N625" s="6" t="n"/>
      <c r="O625" s="4" t="n"/>
      <c r="P625" s="6">
        <f>IF(COUNT(J625:N625)=0,"",SUM(J625:N625))</f>
        <v/>
      </c>
      <c r="Q625" s="6">
        <f>IF(OR(NOT(ISNUMBER(A625)),B625="",AND(C625&lt;&gt;"Özmal",C625&lt;&gt;"Tedarikçi"),NOT(ISNUMBER(I625)),AND(C625="Tedarikçi",NOT(ISNUMBER(N625))),P625=""),"",I625-P625)</f>
        <v/>
      </c>
      <c r="R625" s="5">
        <f>IF(COUNT(G625:H625)=0,"",SUM(G625:H625))</f>
        <v/>
      </c>
      <c r="S625" s="6">
        <f>IF(OR(Q625="",R625="",R625=0),"",I625/R625)</f>
        <v/>
      </c>
      <c r="T625" s="4">
        <f>IF(COUNTA(A625:O625)=0,"",IF(NOT(ISNUMBER(A625)),"Hesaba girmedi: tarih yok",IF(B625="","Hesaba girmedi: plaka yok",IF(AND(C625&lt;&gt;"Özmal",C625&lt;&gt;"Tedarikçi"),"Hesaba girmedi: mülkiyet seçilmedi",IF(NOT(ISNUMBER(I625)),"Hesaba girmedi: navlun yok",IF(AND(C625="Tedarikçi",NOT(ISNUMBER(N625))),"Hesaba girmedi: tedarikçiye ödenen yok",IF(P625="","Hesaba girmedi: gider yok",IF(AND(C625="Özmal",COUNTIF('Sabit giderler'!$A$2:$A$101,B625)=0),"Plaka Sabit giderler'de yok",IF(AND(C625="Tedarikçi",COUNTIF('Sabit giderler'!$A$2:$A$101,B625)&gt;0),"Plaka özmal listesinde, Tedarikçi seçilmiş",IF(AND(C625="Tedarikçi",COUNT(J625,L625)&gt;0),"Tedarikçi işinde yakıt ya da sürücü yazılı",IF(AND(C625="Özmal",ISNUMBER(N625)),"Özmal işte tedarikçiye ödenen yazılı",IF(R625="","Km yazılmadı",""))))))))))))</f>
        <v/>
      </c>
    </row>
    <row r="626">
      <c r="A626" s="3" t="n"/>
      <c r="B626" s="4" t="n"/>
      <c r="C626" s="4" t="n"/>
      <c r="D626" s="4" t="n"/>
      <c r="E626" s="4" t="n"/>
      <c r="F626" s="4" t="n"/>
      <c r="G626" s="5" t="n"/>
      <c r="H626" s="5" t="n"/>
      <c r="I626" s="6" t="n"/>
      <c r="J626" s="6" t="n"/>
      <c r="K626" s="6" t="n"/>
      <c r="L626" s="6" t="n"/>
      <c r="M626" s="6" t="n"/>
      <c r="N626" s="6" t="n"/>
      <c r="O626" s="4" t="n"/>
      <c r="P626" s="6">
        <f>IF(COUNT(J626:N626)=0,"",SUM(J626:N626))</f>
        <v/>
      </c>
      <c r="Q626" s="6">
        <f>IF(OR(NOT(ISNUMBER(A626)),B626="",AND(C626&lt;&gt;"Özmal",C626&lt;&gt;"Tedarikçi"),NOT(ISNUMBER(I626)),AND(C626="Tedarikçi",NOT(ISNUMBER(N626))),P626=""),"",I626-P626)</f>
        <v/>
      </c>
      <c r="R626" s="5">
        <f>IF(COUNT(G626:H626)=0,"",SUM(G626:H626))</f>
        <v/>
      </c>
      <c r="S626" s="6">
        <f>IF(OR(Q626="",R626="",R626=0),"",I626/R626)</f>
        <v/>
      </c>
      <c r="T626" s="4">
        <f>IF(COUNTA(A626:O626)=0,"",IF(NOT(ISNUMBER(A626)),"Hesaba girmedi: tarih yok",IF(B626="","Hesaba girmedi: plaka yok",IF(AND(C626&lt;&gt;"Özmal",C626&lt;&gt;"Tedarikçi"),"Hesaba girmedi: mülkiyet seçilmedi",IF(NOT(ISNUMBER(I626)),"Hesaba girmedi: navlun yok",IF(AND(C626="Tedarikçi",NOT(ISNUMBER(N626))),"Hesaba girmedi: tedarikçiye ödenen yok",IF(P626="","Hesaba girmedi: gider yok",IF(AND(C626="Özmal",COUNTIF('Sabit giderler'!$A$2:$A$101,B626)=0),"Plaka Sabit giderler'de yok",IF(AND(C626="Tedarikçi",COUNTIF('Sabit giderler'!$A$2:$A$101,B626)&gt;0),"Plaka özmal listesinde, Tedarikçi seçilmiş",IF(AND(C626="Tedarikçi",COUNT(J626,L626)&gt;0),"Tedarikçi işinde yakıt ya da sürücü yazılı",IF(AND(C626="Özmal",ISNUMBER(N626)),"Özmal işte tedarikçiye ödenen yazılı",IF(R626="","Km yazılmadı",""))))))))))))</f>
        <v/>
      </c>
    </row>
    <row r="627">
      <c r="A627" s="3" t="n"/>
      <c r="B627" s="4" t="n"/>
      <c r="C627" s="4" t="n"/>
      <c r="D627" s="4" t="n"/>
      <c r="E627" s="4" t="n"/>
      <c r="F627" s="4" t="n"/>
      <c r="G627" s="5" t="n"/>
      <c r="H627" s="5" t="n"/>
      <c r="I627" s="6" t="n"/>
      <c r="J627" s="6" t="n"/>
      <c r="K627" s="6" t="n"/>
      <c r="L627" s="6" t="n"/>
      <c r="M627" s="6" t="n"/>
      <c r="N627" s="6" t="n"/>
      <c r="O627" s="4" t="n"/>
      <c r="P627" s="6">
        <f>IF(COUNT(J627:N627)=0,"",SUM(J627:N627))</f>
        <v/>
      </c>
      <c r="Q627" s="6">
        <f>IF(OR(NOT(ISNUMBER(A627)),B627="",AND(C627&lt;&gt;"Özmal",C627&lt;&gt;"Tedarikçi"),NOT(ISNUMBER(I627)),AND(C627="Tedarikçi",NOT(ISNUMBER(N627))),P627=""),"",I627-P627)</f>
        <v/>
      </c>
      <c r="R627" s="5">
        <f>IF(COUNT(G627:H627)=0,"",SUM(G627:H627))</f>
        <v/>
      </c>
      <c r="S627" s="6">
        <f>IF(OR(Q627="",R627="",R627=0),"",I627/R627)</f>
        <v/>
      </c>
      <c r="T627" s="4">
        <f>IF(COUNTA(A627:O627)=0,"",IF(NOT(ISNUMBER(A627)),"Hesaba girmedi: tarih yok",IF(B627="","Hesaba girmedi: plaka yok",IF(AND(C627&lt;&gt;"Özmal",C627&lt;&gt;"Tedarikçi"),"Hesaba girmedi: mülkiyet seçilmedi",IF(NOT(ISNUMBER(I627)),"Hesaba girmedi: navlun yok",IF(AND(C627="Tedarikçi",NOT(ISNUMBER(N627))),"Hesaba girmedi: tedarikçiye ödenen yok",IF(P627="","Hesaba girmedi: gider yok",IF(AND(C627="Özmal",COUNTIF('Sabit giderler'!$A$2:$A$101,B627)=0),"Plaka Sabit giderler'de yok",IF(AND(C627="Tedarikçi",COUNTIF('Sabit giderler'!$A$2:$A$101,B627)&gt;0),"Plaka özmal listesinde, Tedarikçi seçilmiş",IF(AND(C627="Tedarikçi",COUNT(J627,L627)&gt;0),"Tedarikçi işinde yakıt ya da sürücü yazılı",IF(AND(C627="Özmal",ISNUMBER(N627)),"Özmal işte tedarikçiye ödenen yazılı",IF(R627="","Km yazılmadı",""))))))))))))</f>
        <v/>
      </c>
    </row>
    <row r="628">
      <c r="A628" s="3" t="n"/>
      <c r="B628" s="4" t="n"/>
      <c r="C628" s="4" t="n"/>
      <c r="D628" s="4" t="n"/>
      <c r="E628" s="4" t="n"/>
      <c r="F628" s="4" t="n"/>
      <c r="G628" s="5" t="n"/>
      <c r="H628" s="5" t="n"/>
      <c r="I628" s="6" t="n"/>
      <c r="J628" s="6" t="n"/>
      <c r="K628" s="6" t="n"/>
      <c r="L628" s="6" t="n"/>
      <c r="M628" s="6" t="n"/>
      <c r="N628" s="6" t="n"/>
      <c r="O628" s="4" t="n"/>
      <c r="P628" s="6">
        <f>IF(COUNT(J628:N628)=0,"",SUM(J628:N628))</f>
        <v/>
      </c>
      <c r="Q628" s="6">
        <f>IF(OR(NOT(ISNUMBER(A628)),B628="",AND(C628&lt;&gt;"Özmal",C628&lt;&gt;"Tedarikçi"),NOT(ISNUMBER(I628)),AND(C628="Tedarikçi",NOT(ISNUMBER(N628))),P628=""),"",I628-P628)</f>
        <v/>
      </c>
      <c r="R628" s="5">
        <f>IF(COUNT(G628:H628)=0,"",SUM(G628:H628))</f>
        <v/>
      </c>
      <c r="S628" s="6">
        <f>IF(OR(Q628="",R628="",R628=0),"",I628/R628)</f>
        <v/>
      </c>
      <c r="T628" s="4">
        <f>IF(COUNTA(A628:O628)=0,"",IF(NOT(ISNUMBER(A628)),"Hesaba girmedi: tarih yok",IF(B628="","Hesaba girmedi: plaka yok",IF(AND(C628&lt;&gt;"Özmal",C628&lt;&gt;"Tedarikçi"),"Hesaba girmedi: mülkiyet seçilmedi",IF(NOT(ISNUMBER(I628)),"Hesaba girmedi: navlun yok",IF(AND(C628="Tedarikçi",NOT(ISNUMBER(N628))),"Hesaba girmedi: tedarikçiye ödenen yok",IF(P628="","Hesaba girmedi: gider yok",IF(AND(C628="Özmal",COUNTIF('Sabit giderler'!$A$2:$A$101,B628)=0),"Plaka Sabit giderler'de yok",IF(AND(C628="Tedarikçi",COUNTIF('Sabit giderler'!$A$2:$A$101,B628)&gt;0),"Plaka özmal listesinde, Tedarikçi seçilmiş",IF(AND(C628="Tedarikçi",COUNT(J628,L628)&gt;0),"Tedarikçi işinde yakıt ya da sürücü yazılı",IF(AND(C628="Özmal",ISNUMBER(N628)),"Özmal işte tedarikçiye ödenen yazılı",IF(R628="","Km yazılmadı",""))))))))))))</f>
        <v/>
      </c>
    </row>
    <row r="629">
      <c r="A629" s="3" t="n"/>
      <c r="B629" s="4" t="n"/>
      <c r="C629" s="4" t="n"/>
      <c r="D629" s="4" t="n"/>
      <c r="E629" s="4" t="n"/>
      <c r="F629" s="4" t="n"/>
      <c r="G629" s="5" t="n"/>
      <c r="H629" s="5" t="n"/>
      <c r="I629" s="6" t="n"/>
      <c r="J629" s="6" t="n"/>
      <c r="K629" s="6" t="n"/>
      <c r="L629" s="6" t="n"/>
      <c r="M629" s="6" t="n"/>
      <c r="N629" s="6" t="n"/>
      <c r="O629" s="4" t="n"/>
      <c r="P629" s="6">
        <f>IF(COUNT(J629:N629)=0,"",SUM(J629:N629))</f>
        <v/>
      </c>
      <c r="Q629" s="6">
        <f>IF(OR(NOT(ISNUMBER(A629)),B629="",AND(C629&lt;&gt;"Özmal",C629&lt;&gt;"Tedarikçi"),NOT(ISNUMBER(I629)),AND(C629="Tedarikçi",NOT(ISNUMBER(N629))),P629=""),"",I629-P629)</f>
        <v/>
      </c>
      <c r="R629" s="5">
        <f>IF(COUNT(G629:H629)=0,"",SUM(G629:H629))</f>
        <v/>
      </c>
      <c r="S629" s="6">
        <f>IF(OR(Q629="",R629="",R629=0),"",I629/R629)</f>
        <v/>
      </c>
      <c r="T629" s="4">
        <f>IF(COUNTA(A629:O629)=0,"",IF(NOT(ISNUMBER(A629)),"Hesaba girmedi: tarih yok",IF(B629="","Hesaba girmedi: plaka yok",IF(AND(C629&lt;&gt;"Özmal",C629&lt;&gt;"Tedarikçi"),"Hesaba girmedi: mülkiyet seçilmedi",IF(NOT(ISNUMBER(I629)),"Hesaba girmedi: navlun yok",IF(AND(C629="Tedarikçi",NOT(ISNUMBER(N629))),"Hesaba girmedi: tedarikçiye ödenen yok",IF(P629="","Hesaba girmedi: gider yok",IF(AND(C629="Özmal",COUNTIF('Sabit giderler'!$A$2:$A$101,B629)=0),"Plaka Sabit giderler'de yok",IF(AND(C629="Tedarikçi",COUNTIF('Sabit giderler'!$A$2:$A$101,B629)&gt;0),"Plaka özmal listesinde, Tedarikçi seçilmiş",IF(AND(C629="Tedarikçi",COUNT(J629,L629)&gt;0),"Tedarikçi işinde yakıt ya da sürücü yazılı",IF(AND(C629="Özmal",ISNUMBER(N629)),"Özmal işte tedarikçiye ödenen yazılı",IF(R629="","Km yazılmadı",""))))))))))))</f>
        <v/>
      </c>
    </row>
    <row r="630">
      <c r="A630" s="3" t="n"/>
      <c r="B630" s="4" t="n"/>
      <c r="C630" s="4" t="n"/>
      <c r="D630" s="4" t="n"/>
      <c r="E630" s="4" t="n"/>
      <c r="F630" s="4" t="n"/>
      <c r="G630" s="5" t="n"/>
      <c r="H630" s="5" t="n"/>
      <c r="I630" s="6" t="n"/>
      <c r="J630" s="6" t="n"/>
      <c r="K630" s="6" t="n"/>
      <c r="L630" s="6" t="n"/>
      <c r="M630" s="6" t="n"/>
      <c r="N630" s="6" t="n"/>
      <c r="O630" s="4" t="n"/>
      <c r="P630" s="6">
        <f>IF(COUNT(J630:N630)=0,"",SUM(J630:N630))</f>
        <v/>
      </c>
      <c r="Q630" s="6">
        <f>IF(OR(NOT(ISNUMBER(A630)),B630="",AND(C630&lt;&gt;"Özmal",C630&lt;&gt;"Tedarikçi"),NOT(ISNUMBER(I630)),AND(C630="Tedarikçi",NOT(ISNUMBER(N630))),P630=""),"",I630-P630)</f>
        <v/>
      </c>
      <c r="R630" s="5">
        <f>IF(COUNT(G630:H630)=0,"",SUM(G630:H630))</f>
        <v/>
      </c>
      <c r="S630" s="6">
        <f>IF(OR(Q630="",R630="",R630=0),"",I630/R630)</f>
        <v/>
      </c>
      <c r="T630" s="4">
        <f>IF(COUNTA(A630:O630)=0,"",IF(NOT(ISNUMBER(A630)),"Hesaba girmedi: tarih yok",IF(B630="","Hesaba girmedi: plaka yok",IF(AND(C630&lt;&gt;"Özmal",C630&lt;&gt;"Tedarikçi"),"Hesaba girmedi: mülkiyet seçilmedi",IF(NOT(ISNUMBER(I630)),"Hesaba girmedi: navlun yok",IF(AND(C630="Tedarikçi",NOT(ISNUMBER(N630))),"Hesaba girmedi: tedarikçiye ödenen yok",IF(P630="","Hesaba girmedi: gider yok",IF(AND(C630="Özmal",COUNTIF('Sabit giderler'!$A$2:$A$101,B630)=0),"Plaka Sabit giderler'de yok",IF(AND(C630="Tedarikçi",COUNTIF('Sabit giderler'!$A$2:$A$101,B630)&gt;0),"Plaka özmal listesinde, Tedarikçi seçilmiş",IF(AND(C630="Tedarikçi",COUNT(J630,L630)&gt;0),"Tedarikçi işinde yakıt ya da sürücü yazılı",IF(AND(C630="Özmal",ISNUMBER(N630)),"Özmal işte tedarikçiye ödenen yazılı",IF(R630="","Km yazılmadı",""))))))))))))</f>
        <v/>
      </c>
    </row>
    <row r="631">
      <c r="A631" s="3" t="n"/>
      <c r="B631" s="4" t="n"/>
      <c r="C631" s="4" t="n"/>
      <c r="D631" s="4" t="n"/>
      <c r="E631" s="4" t="n"/>
      <c r="F631" s="4" t="n"/>
      <c r="G631" s="5" t="n"/>
      <c r="H631" s="5" t="n"/>
      <c r="I631" s="6" t="n"/>
      <c r="J631" s="6" t="n"/>
      <c r="K631" s="6" t="n"/>
      <c r="L631" s="6" t="n"/>
      <c r="M631" s="6" t="n"/>
      <c r="N631" s="6" t="n"/>
      <c r="O631" s="4" t="n"/>
      <c r="P631" s="6">
        <f>IF(COUNT(J631:N631)=0,"",SUM(J631:N631))</f>
        <v/>
      </c>
      <c r="Q631" s="6">
        <f>IF(OR(NOT(ISNUMBER(A631)),B631="",AND(C631&lt;&gt;"Özmal",C631&lt;&gt;"Tedarikçi"),NOT(ISNUMBER(I631)),AND(C631="Tedarikçi",NOT(ISNUMBER(N631))),P631=""),"",I631-P631)</f>
        <v/>
      </c>
      <c r="R631" s="5">
        <f>IF(COUNT(G631:H631)=0,"",SUM(G631:H631))</f>
        <v/>
      </c>
      <c r="S631" s="6">
        <f>IF(OR(Q631="",R631="",R631=0),"",I631/R631)</f>
        <v/>
      </c>
      <c r="T631" s="4">
        <f>IF(COUNTA(A631:O631)=0,"",IF(NOT(ISNUMBER(A631)),"Hesaba girmedi: tarih yok",IF(B631="","Hesaba girmedi: plaka yok",IF(AND(C631&lt;&gt;"Özmal",C631&lt;&gt;"Tedarikçi"),"Hesaba girmedi: mülkiyet seçilmedi",IF(NOT(ISNUMBER(I631)),"Hesaba girmedi: navlun yok",IF(AND(C631="Tedarikçi",NOT(ISNUMBER(N631))),"Hesaba girmedi: tedarikçiye ödenen yok",IF(P631="","Hesaba girmedi: gider yok",IF(AND(C631="Özmal",COUNTIF('Sabit giderler'!$A$2:$A$101,B631)=0),"Plaka Sabit giderler'de yok",IF(AND(C631="Tedarikçi",COUNTIF('Sabit giderler'!$A$2:$A$101,B631)&gt;0),"Plaka özmal listesinde, Tedarikçi seçilmiş",IF(AND(C631="Tedarikçi",COUNT(J631,L631)&gt;0),"Tedarikçi işinde yakıt ya da sürücü yazılı",IF(AND(C631="Özmal",ISNUMBER(N631)),"Özmal işte tedarikçiye ödenen yazılı",IF(R631="","Km yazılmadı",""))))))))))))</f>
        <v/>
      </c>
    </row>
    <row r="632">
      <c r="A632" s="3" t="n"/>
      <c r="B632" s="4" t="n"/>
      <c r="C632" s="4" t="n"/>
      <c r="D632" s="4" t="n"/>
      <c r="E632" s="4" t="n"/>
      <c r="F632" s="4" t="n"/>
      <c r="G632" s="5" t="n"/>
      <c r="H632" s="5" t="n"/>
      <c r="I632" s="6" t="n"/>
      <c r="J632" s="6" t="n"/>
      <c r="K632" s="6" t="n"/>
      <c r="L632" s="6" t="n"/>
      <c r="M632" s="6" t="n"/>
      <c r="N632" s="6" t="n"/>
      <c r="O632" s="4" t="n"/>
      <c r="P632" s="6">
        <f>IF(COUNT(J632:N632)=0,"",SUM(J632:N632))</f>
        <v/>
      </c>
      <c r="Q632" s="6">
        <f>IF(OR(NOT(ISNUMBER(A632)),B632="",AND(C632&lt;&gt;"Özmal",C632&lt;&gt;"Tedarikçi"),NOT(ISNUMBER(I632)),AND(C632="Tedarikçi",NOT(ISNUMBER(N632))),P632=""),"",I632-P632)</f>
        <v/>
      </c>
      <c r="R632" s="5">
        <f>IF(COUNT(G632:H632)=0,"",SUM(G632:H632))</f>
        <v/>
      </c>
      <c r="S632" s="6">
        <f>IF(OR(Q632="",R632="",R632=0),"",I632/R632)</f>
        <v/>
      </c>
      <c r="T632" s="4">
        <f>IF(COUNTA(A632:O632)=0,"",IF(NOT(ISNUMBER(A632)),"Hesaba girmedi: tarih yok",IF(B632="","Hesaba girmedi: plaka yok",IF(AND(C632&lt;&gt;"Özmal",C632&lt;&gt;"Tedarikçi"),"Hesaba girmedi: mülkiyet seçilmedi",IF(NOT(ISNUMBER(I632)),"Hesaba girmedi: navlun yok",IF(AND(C632="Tedarikçi",NOT(ISNUMBER(N632))),"Hesaba girmedi: tedarikçiye ödenen yok",IF(P632="","Hesaba girmedi: gider yok",IF(AND(C632="Özmal",COUNTIF('Sabit giderler'!$A$2:$A$101,B632)=0),"Plaka Sabit giderler'de yok",IF(AND(C632="Tedarikçi",COUNTIF('Sabit giderler'!$A$2:$A$101,B632)&gt;0),"Plaka özmal listesinde, Tedarikçi seçilmiş",IF(AND(C632="Tedarikçi",COUNT(J632,L632)&gt;0),"Tedarikçi işinde yakıt ya da sürücü yazılı",IF(AND(C632="Özmal",ISNUMBER(N632)),"Özmal işte tedarikçiye ödenen yazılı",IF(R632="","Km yazılmadı",""))))))))))))</f>
        <v/>
      </c>
    </row>
    <row r="633">
      <c r="A633" s="3" t="n"/>
      <c r="B633" s="4" t="n"/>
      <c r="C633" s="4" t="n"/>
      <c r="D633" s="4" t="n"/>
      <c r="E633" s="4" t="n"/>
      <c r="F633" s="4" t="n"/>
      <c r="G633" s="5" t="n"/>
      <c r="H633" s="5" t="n"/>
      <c r="I633" s="6" t="n"/>
      <c r="J633" s="6" t="n"/>
      <c r="K633" s="6" t="n"/>
      <c r="L633" s="6" t="n"/>
      <c r="M633" s="6" t="n"/>
      <c r="N633" s="6" t="n"/>
      <c r="O633" s="4" t="n"/>
      <c r="P633" s="6">
        <f>IF(COUNT(J633:N633)=0,"",SUM(J633:N633))</f>
        <v/>
      </c>
      <c r="Q633" s="6">
        <f>IF(OR(NOT(ISNUMBER(A633)),B633="",AND(C633&lt;&gt;"Özmal",C633&lt;&gt;"Tedarikçi"),NOT(ISNUMBER(I633)),AND(C633="Tedarikçi",NOT(ISNUMBER(N633))),P633=""),"",I633-P633)</f>
        <v/>
      </c>
      <c r="R633" s="5">
        <f>IF(COUNT(G633:H633)=0,"",SUM(G633:H633))</f>
        <v/>
      </c>
      <c r="S633" s="6">
        <f>IF(OR(Q633="",R633="",R633=0),"",I633/R633)</f>
        <v/>
      </c>
      <c r="T633" s="4">
        <f>IF(COUNTA(A633:O633)=0,"",IF(NOT(ISNUMBER(A633)),"Hesaba girmedi: tarih yok",IF(B633="","Hesaba girmedi: plaka yok",IF(AND(C633&lt;&gt;"Özmal",C633&lt;&gt;"Tedarikçi"),"Hesaba girmedi: mülkiyet seçilmedi",IF(NOT(ISNUMBER(I633)),"Hesaba girmedi: navlun yok",IF(AND(C633="Tedarikçi",NOT(ISNUMBER(N633))),"Hesaba girmedi: tedarikçiye ödenen yok",IF(P633="","Hesaba girmedi: gider yok",IF(AND(C633="Özmal",COUNTIF('Sabit giderler'!$A$2:$A$101,B633)=0),"Plaka Sabit giderler'de yok",IF(AND(C633="Tedarikçi",COUNTIF('Sabit giderler'!$A$2:$A$101,B633)&gt;0),"Plaka özmal listesinde, Tedarikçi seçilmiş",IF(AND(C633="Tedarikçi",COUNT(J633,L633)&gt;0),"Tedarikçi işinde yakıt ya da sürücü yazılı",IF(AND(C633="Özmal",ISNUMBER(N633)),"Özmal işte tedarikçiye ödenen yazılı",IF(R633="","Km yazılmadı",""))))))))))))</f>
        <v/>
      </c>
    </row>
    <row r="634">
      <c r="A634" s="3" t="n"/>
      <c r="B634" s="4" t="n"/>
      <c r="C634" s="4" t="n"/>
      <c r="D634" s="4" t="n"/>
      <c r="E634" s="4" t="n"/>
      <c r="F634" s="4" t="n"/>
      <c r="G634" s="5" t="n"/>
      <c r="H634" s="5" t="n"/>
      <c r="I634" s="6" t="n"/>
      <c r="J634" s="6" t="n"/>
      <c r="K634" s="6" t="n"/>
      <c r="L634" s="6" t="n"/>
      <c r="M634" s="6" t="n"/>
      <c r="N634" s="6" t="n"/>
      <c r="O634" s="4" t="n"/>
      <c r="P634" s="6">
        <f>IF(COUNT(J634:N634)=0,"",SUM(J634:N634))</f>
        <v/>
      </c>
      <c r="Q634" s="6">
        <f>IF(OR(NOT(ISNUMBER(A634)),B634="",AND(C634&lt;&gt;"Özmal",C634&lt;&gt;"Tedarikçi"),NOT(ISNUMBER(I634)),AND(C634="Tedarikçi",NOT(ISNUMBER(N634))),P634=""),"",I634-P634)</f>
        <v/>
      </c>
      <c r="R634" s="5">
        <f>IF(COUNT(G634:H634)=0,"",SUM(G634:H634))</f>
        <v/>
      </c>
      <c r="S634" s="6">
        <f>IF(OR(Q634="",R634="",R634=0),"",I634/R634)</f>
        <v/>
      </c>
      <c r="T634" s="4">
        <f>IF(COUNTA(A634:O634)=0,"",IF(NOT(ISNUMBER(A634)),"Hesaba girmedi: tarih yok",IF(B634="","Hesaba girmedi: plaka yok",IF(AND(C634&lt;&gt;"Özmal",C634&lt;&gt;"Tedarikçi"),"Hesaba girmedi: mülkiyet seçilmedi",IF(NOT(ISNUMBER(I634)),"Hesaba girmedi: navlun yok",IF(AND(C634="Tedarikçi",NOT(ISNUMBER(N634))),"Hesaba girmedi: tedarikçiye ödenen yok",IF(P634="","Hesaba girmedi: gider yok",IF(AND(C634="Özmal",COUNTIF('Sabit giderler'!$A$2:$A$101,B634)=0),"Plaka Sabit giderler'de yok",IF(AND(C634="Tedarikçi",COUNTIF('Sabit giderler'!$A$2:$A$101,B634)&gt;0),"Plaka özmal listesinde, Tedarikçi seçilmiş",IF(AND(C634="Tedarikçi",COUNT(J634,L634)&gt;0),"Tedarikçi işinde yakıt ya da sürücü yazılı",IF(AND(C634="Özmal",ISNUMBER(N634)),"Özmal işte tedarikçiye ödenen yazılı",IF(R634="","Km yazılmadı",""))))))))))))</f>
        <v/>
      </c>
    </row>
    <row r="635">
      <c r="A635" s="3" t="n"/>
      <c r="B635" s="4" t="n"/>
      <c r="C635" s="4" t="n"/>
      <c r="D635" s="4" t="n"/>
      <c r="E635" s="4" t="n"/>
      <c r="F635" s="4" t="n"/>
      <c r="G635" s="5" t="n"/>
      <c r="H635" s="5" t="n"/>
      <c r="I635" s="6" t="n"/>
      <c r="J635" s="6" t="n"/>
      <c r="K635" s="6" t="n"/>
      <c r="L635" s="6" t="n"/>
      <c r="M635" s="6" t="n"/>
      <c r="N635" s="6" t="n"/>
      <c r="O635" s="4" t="n"/>
      <c r="P635" s="6">
        <f>IF(COUNT(J635:N635)=0,"",SUM(J635:N635))</f>
        <v/>
      </c>
      <c r="Q635" s="6">
        <f>IF(OR(NOT(ISNUMBER(A635)),B635="",AND(C635&lt;&gt;"Özmal",C635&lt;&gt;"Tedarikçi"),NOT(ISNUMBER(I635)),AND(C635="Tedarikçi",NOT(ISNUMBER(N635))),P635=""),"",I635-P635)</f>
        <v/>
      </c>
      <c r="R635" s="5">
        <f>IF(COUNT(G635:H635)=0,"",SUM(G635:H635))</f>
        <v/>
      </c>
      <c r="S635" s="6">
        <f>IF(OR(Q635="",R635="",R635=0),"",I635/R635)</f>
        <v/>
      </c>
      <c r="T635" s="4">
        <f>IF(COUNTA(A635:O635)=0,"",IF(NOT(ISNUMBER(A635)),"Hesaba girmedi: tarih yok",IF(B635="","Hesaba girmedi: plaka yok",IF(AND(C635&lt;&gt;"Özmal",C635&lt;&gt;"Tedarikçi"),"Hesaba girmedi: mülkiyet seçilmedi",IF(NOT(ISNUMBER(I635)),"Hesaba girmedi: navlun yok",IF(AND(C635="Tedarikçi",NOT(ISNUMBER(N635))),"Hesaba girmedi: tedarikçiye ödenen yok",IF(P635="","Hesaba girmedi: gider yok",IF(AND(C635="Özmal",COUNTIF('Sabit giderler'!$A$2:$A$101,B635)=0),"Plaka Sabit giderler'de yok",IF(AND(C635="Tedarikçi",COUNTIF('Sabit giderler'!$A$2:$A$101,B635)&gt;0),"Plaka özmal listesinde, Tedarikçi seçilmiş",IF(AND(C635="Tedarikçi",COUNT(J635,L635)&gt;0),"Tedarikçi işinde yakıt ya da sürücü yazılı",IF(AND(C635="Özmal",ISNUMBER(N635)),"Özmal işte tedarikçiye ödenen yazılı",IF(R635="","Km yazılmadı",""))))))))))))</f>
        <v/>
      </c>
    </row>
    <row r="636">
      <c r="A636" s="3" t="n"/>
      <c r="B636" s="4" t="n"/>
      <c r="C636" s="4" t="n"/>
      <c r="D636" s="4" t="n"/>
      <c r="E636" s="4" t="n"/>
      <c r="F636" s="4" t="n"/>
      <c r="G636" s="5" t="n"/>
      <c r="H636" s="5" t="n"/>
      <c r="I636" s="6" t="n"/>
      <c r="J636" s="6" t="n"/>
      <c r="K636" s="6" t="n"/>
      <c r="L636" s="6" t="n"/>
      <c r="M636" s="6" t="n"/>
      <c r="N636" s="6" t="n"/>
      <c r="O636" s="4" t="n"/>
      <c r="P636" s="6">
        <f>IF(COUNT(J636:N636)=0,"",SUM(J636:N636))</f>
        <v/>
      </c>
      <c r="Q636" s="6">
        <f>IF(OR(NOT(ISNUMBER(A636)),B636="",AND(C636&lt;&gt;"Özmal",C636&lt;&gt;"Tedarikçi"),NOT(ISNUMBER(I636)),AND(C636="Tedarikçi",NOT(ISNUMBER(N636))),P636=""),"",I636-P636)</f>
        <v/>
      </c>
      <c r="R636" s="5">
        <f>IF(COUNT(G636:H636)=0,"",SUM(G636:H636))</f>
        <v/>
      </c>
      <c r="S636" s="6">
        <f>IF(OR(Q636="",R636="",R636=0),"",I636/R636)</f>
        <v/>
      </c>
      <c r="T636" s="4">
        <f>IF(COUNTA(A636:O636)=0,"",IF(NOT(ISNUMBER(A636)),"Hesaba girmedi: tarih yok",IF(B636="","Hesaba girmedi: plaka yok",IF(AND(C636&lt;&gt;"Özmal",C636&lt;&gt;"Tedarikçi"),"Hesaba girmedi: mülkiyet seçilmedi",IF(NOT(ISNUMBER(I636)),"Hesaba girmedi: navlun yok",IF(AND(C636="Tedarikçi",NOT(ISNUMBER(N636))),"Hesaba girmedi: tedarikçiye ödenen yok",IF(P636="","Hesaba girmedi: gider yok",IF(AND(C636="Özmal",COUNTIF('Sabit giderler'!$A$2:$A$101,B636)=0),"Plaka Sabit giderler'de yok",IF(AND(C636="Tedarikçi",COUNTIF('Sabit giderler'!$A$2:$A$101,B636)&gt;0),"Plaka özmal listesinde, Tedarikçi seçilmiş",IF(AND(C636="Tedarikçi",COUNT(J636,L636)&gt;0),"Tedarikçi işinde yakıt ya da sürücü yazılı",IF(AND(C636="Özmal",ISNUMBER(N636)),"Özmal işte tedarikçiye ödenen yazılı",IF(R636="","Km yazılmadı",""))))))))))))</f>
        <v/>
      </c>
    </row>
    <row r="637">
      <c r="A637" s="3" t="n"/>
      <c r="B637" s="4" t="n"/>
      <c r="C637" s="4" t="n"/>
      <c r="D637" s="4" t="n"/>
      <c r="E637" s="4" t="n"/>
      <c r="F637" s="4" t="n"/>
      <c r="G637" s="5" t="n"/>
      <c r="H637" s="5" t="n"/>
      <c r="I637" s="6" t="n"/>
      <c r="J637" s="6" t="n"/>
      <c r="K637" s="6" t="n"/>
      <c r="L637" s="6" t="n"/>
      <c r="M637" s="6" t="n"/>
      <c r="N637" s="6" t="n"/>
      <c r="O637" s="4" t="n"/>
      <c r="P637" s="6">
        <f>IF(COUNT(J637:N637)=0,"",SUM(J637:N637))</f>
        <v/>
      </c>
      <c r="Q637" s="6">
        <f>IF(OR(NOT(ISNUMBER(A637)),B637="",AND(C637&lt;&gt;"Özmal",C637&lt;&gt;"Tedarikçi"),NOT(ISNUMBER(I637)),AND(C637="Tedarikçi",NOT(ISNUMBER(N637))),P637=""),"",I637-P637)</f>
        <v/>
      </c>
      <c r="R637" s="5">
        <f>IF(COUNT(G637:H637)=0,"",SUM(G637:H637))</f>
        <v/>
      </c>
      <c r="S637" s="6">
        <f>IF(OR(Q637="",R637="",R637=0),"",I637/R637)</f>
        <v/>
      </c>
      <c r="T637" s="4">
        <f>IF(COUNTA(A637:O637)=0,"",IF(NOT(ISNUMBER(A637)),"Hesaba girmedi: tarih yok",IF(B637="","Hesaba girmedi: plaka yok",IF(AND(C637&lt;&gt;"Özmal",C637&lt;&gt;"Tedarikçi"),"Hesaba girmedi: mülkiyet seçilmedi",IF(NOT(ISNUMBER(I637)),"Hesaba girmedi: navlun yok",IF(AND(C637="Tedarikçi",NOT(ISNUMBER(N637))),"Hesaba girmedi: tedarikçiye ödenen yok",IF(P637="","Hesaba girmedi: gider yok",IF(AND(C637="Özmal",COUNTIF('Sabit giderler'!$A$2:$A$101,B637)=0),"Plaka Sabit giderler'de yok",IF(AND(C637="Tedarikçi",COUNTIF('Sabit giderler'!$A$2:$A$101,B637)&gt;0),"Plaka özmal listesinde, Tedarikçi seçilmiş",IF(AND(C637="Tedarikçi",COUNT(J637,L637)&gt;0),"Tedarikçi işinde yakıt ya da sürücü yazılı",IF(AND(C637="Özmal",ISNUMBER(N637)),"Özmal işte tedarikçiye ödenen yazılı",IF(R637="","Km yazılmadı",""))))))))))))</f>
        <v/>
      </c>
    </row>
    <row r="638">
      <c r="A638" s="3" t="n"/>
      <c r="B638" s="4" t="n"/>
      <c r="C638" s="4" t="n"/>
      <c r="D638" s="4" t="n"/>
      <c r="E638" s="4" t="n"/>
      <c r="F638" s="4" t="n"/>
      <c r="G638" s="5" t="n"/>
      <c r="H638" s="5" t="n"/>
      <c r="I638" s="6" t="n"/>
      <c r="J638" s="6" t="n"/>
      <c r="K638" s="6" t="n"/>
      <c r="L638" s="6" t="n"/>
      <c r="M638" s="6" t="n"/>
      <c r="N638" s="6" t="n"/>
      <c r="O638" s="4" t="n"/>
      <c r="P638" s="6">
        <f>IF(COUNT(J638:N638)=0,"",SUM(J638:N638))</f>
        <v/>
      </c>
      <c r="Q638" s="6">
        <f>IF(OR(NOT(ISNUMBER(A638)),B638="",AND(C638&lt;&gt;"Özmal",C638&lt;&gt;"Tedarikçi"),NOT(ISNUMBER(I638)),AND(C638="Tedarikçi",NOT(ISNUMBER(N638))),P638=""),"",I638-P638)</f>
        <v/>
      </c>
      <c r="R638" s="5">
        <f>IF(COUNT(G638:H638)=0,"",SUM(G638:H638))</f>
        <v/>
      </c>
      <c r="S638" s="6">
        <f>IF(OR(Q638="",R638="",R638=0),"",I638/R638)</f>
        <v/>
      </c>
      <c r="T638" s="4">
        <f>IF(COUNTA(A638:O638)=0,"",IF(NOT(ISNUMBER(A638)),"Hesaba girmedi: tarih yok",IF(B638="","Hesaba girmedi: plaka yok",IF(AND(C638&lt;&gt;"Özmal",C638&lt;&gt;"Tedarikçi"),"Hesaba girmedi: mülkiyet seçilmedi",IF(NOT(ISNUMBER(I638)),"Hesaba girmedi: navlun yok",IF(AND(C638="Tedarikçi",NOT(ISNUMBER(N638))),"Hesaba girmedi: tedarikçiye ödenen yok",IF(P638="","Hesaba girmedi: gider yok",IF(AND(C638="Özmal",COUNTIF('Sabit giderler'!$A$2:$A$101,B638)=0),"Plaka Sabit giderler'de yok",IF(AND(C638="Tedarikçi",COUNTIF('Sabit giderler'!$A$2:$A$101,B638)&gt;0),"Plaka özmal listesinde, Tedarikçi seçilmiş",IF(AND(C638="Tedarikçi",COUNT(J638,L638)&gt;0),"Tedarikçi işinde yakıt ya da sürücü yazılı",IF(AND(C638="Özmal",ISNUMBER(N638)),"Özmal işte tedarikçiye ödenen yazılı",IF(R638="","Km yazılmadı",""))))))))))))</f>
        <v/>
      </c>
    </row>
    <row r="639">
      <c r="A639" s="3" t="n"/>
      <c r="B639" s="4" t="n"/>
      <c r="C639" s="4" t="n"/>
      <c r="D639" s="4" t="n"/>
      <c r="E639" s="4" t="n"/>
      <c r="F639" s="4" t="n"/>
      <c r="G639" s="5" t="n"/>
      <c r="H639" s="5" t="n"/>
      <c r="I639" s="6" t="n"/>
      <c r="J639" s="6" t="n"/>
      <c r="K639" s="6" t="n"/>
      <c r="L639" s="6" t="n"/>
      <c r="M639" s="6" t="n"/>
      <c r="N639" s="6" t="n"/>
      <c r="O639" s="4" t="n"/>
      <c r="P639" s="6">
        <f>IF(COUNT(J639:N639)=0,"",SUM(J639:N639))</f>
        <v/>
      </c>
      <c r="Q639" s="6">
        <f>IF(OR(NOT(ISNUMBER(A639)),B639="",AND(C639&lt;&gt;"Özmal",C639&lt;&gt;"Tedarikçi"),NOT(ISNUMBER(I639)),AND(C639="Tedarikçi",NOT(ISNUMBER(N639))),P639=""),"",I639-P639)</f>
        <v/>
      </c>
      <c r="R639" s="5">
        <f>IF(COUNT(G639:H639)=0,"",SUM(G639:H639))</f>
        <v/>
      </c>
      <c r="S639" s="6">
        <f>IF(OR(Q639="",R639="",R639=0),"",I639/R639)</f>
        <v/>
      </c>
      <c r="T639" s="4">
        <f>IF(COUNTA(A639:O639)=0,"",IF(NOT(ISNUMBER(A639)),"Hesaba girmedi: tarih yok",IF(B639="","Hesaba girmedi: plaka yok",IF(AND(C639&lt;&gt;"Özmal",C639&lt;&gt;"Tedarikçi"),"Hesaba girmedi: mülkiyet seçilmedi",IF(NOT(ISNUMBER(I639)),"Hesaba girmedi: navlun yok",IF(AND(C639="Tedarikçi",NOT(ISNUMBER(N639))),"Hesaba girmedi: tedarikçiye ödenen yok",IF(P639="","Hesaba girmedi: gider yok",IF(AND(C639="Özmal",COUNTIF('Sabit giderler'!$A$2:$A$101,B639)=0),"Plaka Sabit giderler'de yok",IF(AND(C639="Tedarikçi",COUNTIF('Sabit giderler'!$A$2:$A$101,B639)&gt;0),"Plaka özmal listesinde, Tedarikçi seçilmiş",IF(AND(C639="Tedarikçi",COUNT(J639,L639)&gt;0),"Tedarikçi işinde yakıt ya da sürücü yazılı",IF(AND(C639="Özmal",ISNUMBER(N639)),"Özmal işte tedarikçiye ödenen yazılı",IF(R639="","Km yazılmadı",""))))))))))))</f>
        <v/>
      </c>
    </row>
    <row r="640">
      <c r="A640" s="3" t="n"/>
      <c r="B640" s="4" t="n"/>
      <c r="C640" s="4" t="n"/>
      <c r="D640" s="4" t="n"/>
      <c r="E640" s="4" t="n"/>
      <c r="F640" s="4" t="n"/>
      <c r="G640" s="5" t="n"/>
      <c r="H640" s="5" t="n"/>
      <c r="I640" s="6" t="n"/>
      <c r="J640" s="6" t="n"/>
      <c r="K640" s="6" t="n"/>
      <c r="L640" s="6" t="n"/>
      <c r="M640" s="6" t="n"/>
      <c r="N640" s="6" t="n"/>
      <c r="O640" s="4" t="n"/>
      <c r="P640" s="6">
        <f>IF(COUNT(J640:N640)=0,"",SUM(J640:N640))</f>
        <v/>
      </c>
      <c r="Q640" s="6">
        <f>IF(OR(NOT(ISNUMBER(A640)),B640="",AND(C640&lt;&gt;"Özmal",C640&lt;&gt;"Tedarikçi"),NOT(ISNUMBER(I640)),AND(C640="Tedarikçi",NOT(ISNUMBER(N640))),P640=""),"",I640-P640)</f>
        <v/>
      </c>
      <c r="R640" s="5">
        <f>IF(COUNT(G640:H640)=0,"",SUM(G640:H640))</f>
        <v/>
      </c>
      <c r="S640" s="6">
        <f>IF(OR(Q640="",R640="",R640=0),"",I640/R640)</f>
        <v/>
      </c>
      <c r="T640" s="4">
        <f>IF(COUNTA(A640:O640)=0,"",IF(NOT(ISNUMBER(A640)),"Hesaba girmedi: tarih yok",IF(B640="","Hesaba girmedi: plaka yok",IF(AND(C640&lt;&gt;"Özmal",C640&lt;&gt;"Tedarikçi"),"Hesaba girmedi: mülkiyet seçilmedi",IF(NOT(ISNUMBER(I640)),"Hesaba girmedi: navlun yok",IF(AND(C640="Tedarikçi",NOT(ISNUMBER(N640))),"Hesaba girmedi: tedarikçiye ödenen yok",IF(P640="","Hesaba girmedi: gider yok",IF(AND(C640="Özmal",COUNTIF('Sabit giderler'!$A$2:$A$101,B640)=0),"Plaka Sabit giderler'de yok",IF(AND(C640="Tedarikçi",COUNTIF('Sabit giderler'!$A$2:$A$101,B640)&gt;0),"Plaka özmal listesinde, Tedarikçi seçilmiş",IF(AND(C640="Tedarikçi",COUNT(J640,L640)&gt;0),"Tedarikçi işinde yakıt ya da sürücü yazılı",IF(AND(C640="Özmal",ISNUMBER(N640)),"Özmal işte tedarikçiye ödenen yazılı",IF(R640="","Km yazılmadı",""))))))))))))</f>
        <v/>
      </c>
    </row>
    <row r="641">
      <c r="A641" s="3" t="n"/>
      <c r="B641" s="4" t="n"/>
      <c r="C641" s="4" t="n"/>
      <c r="D641" s="4" t="n"/>
      <c r="E641" s="4" t="n"/>
      <c r="F641" s="4" t="n"/>
      <c r="G641" s="5" t="n"/>
      <c r="H641" s="5" t="n"/>
      <c r="I641" s="6" t="n"/>
      <c r="J641" s="6" t="n"/>
      <c r="K641" s="6" t="n"/>
      <c r="L641" s="6" t="n"/>
      <c r="M641" s="6" t="n"/>
      <c r="N641" s="6" t="n"/>
      <c r="O641" s="4" t="n"/>
      <c r="P641" s="6">
        <f>IF(COUNT(J641:N641)=0,"",SUM(J641:N641))</f>
        <v/>
      </c>
      <c r="Q641" s="6">
        <f>IF(OR(NOT(ISNUMBER(A641)),B641="",AND(C641&lt;&gt;"Özmal",C641&lt;&gt;"Tedarikçi"),NOT(ISNUMBER(I641)),AND(C641="Tedarikçi",NOT(ISNUMBER(N641))),P641=""),"",I641-P641)</f>
        <v/>
      </c>
      <c r="R641" s="5">
        <f>IF(COUNT(G641:H641)=0,"",SUM(G641:H641))</f>
        <v/>
      </c>
      <c r="S641" s="6">
        <f>IF(OR(Q641="",R641="",R641=0),"",I641/R641)</f>
        <v/>
      </c>
      <c r="T641" s="4">
        <f>IF(COUNTA(A641:O641)=0,"",IF(NOT(ISNUMBER(A641)),"Hesaba girmedi: tarih yok",IF(B641="","Hesaba girmedi: plaka yok",IF(AND(C641&lt;&gt;"Özmal",C641&lt;&gt;"Tedarikçi"),"Hesaba girmedi: mülkiyet seçilmedi",IF(NOT(ISNUMBER(I641)),"Hesaba girmedi: navlun yok",IF(AND(C641="Tedarikçi",NOT(ISNUMBER(N641))),"Hesaba girmedi: tedarikçiye ödenen yok",IF(P641="","Hesaba girmedi: gider yok",IF(AND(C641="Özmal",COUNTIF('Sabit giderler'!$A$2:$A$101,B641)=0),"Plaka Sabit giderler'de yok",IF(AND(C641="Tedarikçi",COUNTIF('Sabit giderler'!$A$2:$A$101,B641)&gt;0),"Plaka özmal listesinde, Tedarikçi seçilmiş",IF(AND(C641="Tedarikçi",COUNT(J641,L641)&gt;0),"Tedarikçi işinde yakıt ya da sürücü yazılı",IF(AND(C641="Özmal",ISNUMBER(N641)),"Özmal işte tedarikçiye ödenen yazılı",IF(R641="","Km yazılmadı",""))))))))))))</f>
        <v/>
      </c>
    </row>
    <row r="642">
      <c r="A642" s="3" t="n"/>
      <c r="B642" s="4" t="n"/>
      <c r="C642" s="4" t="n"/>
      <c r="D642" s="4" t="n"/>
      <c r="E642" s="4" t="n"/>
      <c r="F642" s="4" t="n"/>
      <c r="G642" s="5" t="n"/>
      <c r="H642" s="5" t="n"/>
      <c r="I642" s="6" t="n"/>
      <c r="J642" s="6" t="n"/>
      <c r="K642" s="6" t="n"/>
      <c r="L642" s="6" t="n"/>
      <c r="M642" s="6" t="n"/>
      <c r="N642" s="6" t="n"/>
      <c r="O642" s="4" t="n"/>
      <c r="P642" s="6">
        <f>IF(COUNT(J642:N642)=0,"",SUM(J642:N642))</f>
        <v/>
      </c>
      <c r="Q642" s="6">
        <f>IF(OR(NOT(ISNUMBER(A642)),B642="",AND(C642&lt;&gt;"Özmal",C642&lt;&gt;"Tedarikçi"),NOT(ISNUMBER(I642)),AND(C642="Tedarikçi",NOT(ISNUMBER(N642))),P642=""),"",I642-P642)</f>
        <v/>
      </c>
      <c r="R642" s="5">
        <f>IF(COUNT(G642:H642)=0,"",SUM(G642:H642))</f>
        <v/>
      </c>
      <c r="S642" s="6">
        <f>IF(OR(Q642="",R642="",R642=0),"",I642/R642)</f>
        <v/>
      </c>
      <c r="T642" s="4">
        <f>IF(COUNTA(A642:O642)=0,"",IF(NOT(ISNUMBER(A642)),"Hesaba girmedi: tarih yok",IF(B642="","Hesaba girmedi: plaka yok",IF(AND(C642&lt;&gt;"Özmal",C642&lt;&gt;"Tedarikçi"),"Hesaba girmedi: mülkiyet seçilmedi",IF(NOT(ISNUMBER(I642)),"Hesaba girmedi: navlun yok",IF(AND(C642="Tedarikçi",NOT(ISNUMBER(N642))),"Hesaba girmedi: tedarikçiye ödenen yok",IF(P642="","Hesaba girmedi: gider yok",IF(AND(C642="Özmal",COUNTIF('Sabit giderler'!$A$2:$A$101,B642)=0),"Plaka Sabit giderler'de yok",IF(AND(C642="Tedarikçi",COUNTIF('Sabit giderler'!$A$2:$A$101,B642)&gt;0),"Plaka özmal listesinde, Tedarikçi seçilmiş",IF(AND(C642="Tedarikçi",COUNT(J642,L642)&gt;0),"Tedarikçi işinde yakıt ya da sürücü yazılı",IF(AND(C642="Özmal",ISNUMBER(N642)),"Özmal işte tedarikçiye ödenen yazılı",IF(R642="","Km yazılmadı",""))))))))))))</f>
        <v/>
      </c>
    </row>
    <row r="643">
      <c r="A643" s="3" t="n"/>
      <c r="B643" s="4" t="n"/>
      <c r="C643" s="4" t="n"/>
      <c r="D643" s="4" t="n"/>
      <c r="E643" s="4" t="n"/>
      <c r="F643" s="4" t="n"/>
      <c r="G643" s="5" t="n"/>
      <c r="H643" s="5" t="n"/>
      <c r="I643" s="6" t="n"/>
      <c r="J643" s="6" t="n"/>
      <c r="K643" s="6" t="n"/>
      <c r="L643" s="6" t="n"/>
      <c r="M643" s="6" t="n"/>
      <c r="N643" s="6" t="n"/>
      <c r="O643" s="4" t="n"/>
      <c r="P643" s="6">
        <f>IF(COUNT(J643:N643)=0,"",SUM(J643:N643))</f>
        <v/>
      </c>
      <c r="Q643" s="6">
        <f>IF(OR(NOT(ISNUMBER(A643)),B643="",AND(C643&lt;&gt;"Özmal",C643&lt;&gt;"Tedarikçi"),NOT(ISNUMBER(I643)),AND(C643="Tedarikçi",NOT(ISNUMBER(N643))),P643=""),"",I643-P643)</f>
        <v/>
      </c>
      <c r="R643" s="5">
        <f>IF(COUNT(G643:H643)=0,"",SUM(G643:H643))</f>
        <v/>
      </c>
      <c r="S643" s="6">
        <f>IF(OR(Q643="",R643="",R643=0),"",I643/R643)</f>
        <v/>
      </c>
      <c r="T643" s="4">
        <f>IF(COUNTA(A643:O643)=0,"",IF(NOT(ISNUMBER(A643)),"Hesaba girmedi: tarih yok",IF(B643="","Hesaba girmedi: plaka yok",IF(AND(C643&lt;&gt;"Özmal",C643&lt;&gt;"Tedarikçi"),"Hesaba girmedi: mülkiyet seçilmedi",IF(NOT(ISNUMBER(I643)),"Hesaba girmedi: navlun yok",IF(AND(C643="Tedarikçi",NOT(ISNUMBER(N643))),"Hesaba girmedi: tedarikçiye ödenen yok",IF(P643="","Hesaba girmedi: gider yok",IF(AND(C643="Özmal",COUNTIF('Sabit giderler'!$A$2:$A$101,B643)=0),"Plaka Sabit giderler'de yok",IF(AND(C643="Tedarikçi",COUNTIF('Sabit giderler'!$A$2:$A$101,B643)&gt;0),"Plaka özmal listesinde, Tedarikçi seçilmiş",IF(AND(C643="Tedarikçi",COUNT(J643,L643)&gt;0),"Tedarikçi işinde yakıt ya da sürücü yazılı",IF(AND(C643="Özmal",ISNUMBER(N643)),"Özmal işte tedarikçiye ödenen yazılı",IF(R643="","Km yazılmadı",""))))))))))))</f>
        <v/>
      </c>
    </row>
    <row r="644">
      <c r="A644" s="3" t="n"/>
      <c r="B644" s="4" t="n"/>
      <c r="C644" s="4" t="n"/>
      <c r="D644" s="4" t="n"/>
      <c r="E644" s="4" t="n"/>
      <c r="F644" s="4" t="n"/>
      <c r="G644" s="5" t="n"/>
      <c r="H644" s="5" t="n"/>
      <c r="I644" s="6" t="n"/>
      <c r="J644" s="6" t="n"/>
      <c r="K644" s="6" t="n"/>
      <c r="L644" s="6" t="n"/>
      <c r="M644" s="6" t="n"/>
      <c r="N644" s="6" t="n"/>
      <c r="O644" s="4" t="n"/>
      <c r="P644" s="6">
        <f>IF(COUNT(J644:N644)=0,"",SUM(J644:N644))</f>
        <v/>
      </c>
      <c r="Q644" s="6">
        <f>IF(OR(NOT(ISNUMBER(A644)),B644="",AND(C644&lt;&gt;"Özmal",C644&lt;&gt;"Tedarikçi"),NOT(ISNUMBER(I644)),AND(C644="Tedarikçi",NOT(ISNUMBER(N644))),P644=""),"",I644-P644)</f>
        <v/>
      </c>
      <c r="R644" s="5">
        <f>IF(COUNT(G644:H644)=0,"",SUM(G644:H644))</f>
        <v/>
      </c>
      <c r="S644" s="6">
        <f>IF(OR(Q644="",R644="",R644=0),"",I644/R644)</f>
        <v/>
      </c>
      <c r="T644" s="4">
        <f>IF(COUNTA(A644:O644)=0,"",IF(NOT(ISNUMBER(A644)),"Hesaba girmedi: tarih yok",IF(B644="","Hesaba girmedi: plaka yok",IF(AND(C644&lt;&gt;"Özmal",C644&lt;&gt;"Tedarikçi"),"Hesaba girmedi: mülkiyet seçilmedi",IF(NOT(ISNUMBER(I644)),"Hesaba girmedi: navlun yok",IF(AND(C644="Tedarikçi",NOT(ISNUMBER(N644))),"Hesaba girmedi: tedarikçiye ödenen yok",IF(P644="","Hesaba girmedi: gider yok",IF(AND(C644="Özmal",COUNTIF('Sabit giderler'!$A$2:$A$101,B644)=0),"Plaka Sabit giderler'de yok",IF(AND(C644="Tedarikçi",COUNTIF('Sabit giderler'!$A$2:$A$101,B644)&gt;0),"Plaka özmal listesinde, Tedarikçi seçilmiş",IF(AND(C644="Tedarikçi",COUNT(J644,L644)&gt;0),"Tedarikçi işinde yakıt ya da sürücü yazılı",IF(AND(C644="Özmal",ISNUMBER(N644)),"Özmal işte tedarikçiye ödenen yazılı",IF(R644="","Km yazılmadı",""))))))))))))</f>
        <v/>
      </c>
    </row>
    <row r="645">
      <c r="A645" s="3" t="n"/>
      <c r="B645" s="4" t="n"/>
      <c r="C645" s="4" t="n"/>
      <c r="D645" s="4" t="n"/>
      <c r="E645" s="4" t="n"/>
      <c r="F645" s="4" t="n"/>
      <c r="G645" s="5" t="n"/>
      <c r="H645" s="5" t="n"/>
      <c r="I645" s="6" t="n"/>
      <c r="J645" s="6" t="n"/>
      <c r="K645" s="6" t="n"/>
      <c r="L645" s="6" t="n"/>
      <c r="M645" s="6" t="n"/>
      <c r="N645" s="6" t="n"/>
      <c r="O645" s="4" t="n"/>
      <c r="P645" s="6">
        <f>IF(COUNT(J645:N645)=0,"",SUM(J645:N645))</f>
        <v/>
      </c>
      <c r="Q645" s="6">
        <f>IF(OR(NOT(ISNUMBER(A645)),B645="",AND(C645&lt;&gt;"Özmal",C645&lt;&gt;"Tedarikçi"),NOT(ISNUMBER(I645)),AND(C645="Tedarikçi",NOT(ISNUMBER(N645))),P645=""),"",I645-P645)</f>
        <v/>
      </c>
      <c r="R645" s="5">
        <f>IF(COUNT(G645:H645)=0,"",SUM(G645:H645))</f>
        <v/>
      </c>
      <c r="S645" s="6">
        <f>IF(OR(Q645="",R645="",R645=0),"",I645/R645)</f>
        <v/>
      </c>
      <c r="T645" s="4">
        <f>IF(COUNTA(A645:O645)=0,"",IF(NOT(ISNUMBER(A645)),"Hesaba girmedi: tarih yok",IF(B645="","Hesaba girmedi: plaka yok",IF(AND(C645&lt;&gt;"Özmal",C645&lt;&gt;"Tedarikçi"),"Hesaba girmedi: mülkiyet seçilmedi",IF(NOT(ISNUMBER(I645)),"Hesaba girmedi: navlun yok",IF(AND(C645="Tedarikçi",NOT(ISNUMBER(N645))),"Hesaba girmedi: tedarikçiye ödenen yok",IF(P645="","Hesaba girmedi: gider yok",IF(AND(C645="Özmal",COUNTIF('Sabit giderler'!$A$2:$A$101,B645)=0),"Plaka Sabit giderler'de yok",IF(AND(C645="Tedarikçi",COUNTIF('Sabit giderler'!$A$2:$A$101,B645)&gt;0),"Plaka özmal listesinde, Tedarikçi seçilmiş",IF(AND(C645="Tedarikçi",COUNT(J645,L645)&gt;0),"Tedarikçi işinde yakıt ya da sürücü yazılı",IF(AND(C645="Özmal",ISNUMBER(N645)),"Özmal işte tedarikçiye ödenen yazılı",IF(R645="","Km yazılmadı",""))))))))))))</f>
        <v/>
      </c>
    </row>
    <row r="646">
      <c r="A646" s="3" t="n"/>
      <c r="B646" s="4" t="n"/>
      <c r="C646" s="4" t="n"/>
      <c r="D646" s="4" t="n"/>
      <c r="E646" s="4" t="n"/>
      <c r="F646" s="4" t="n"/>
      <c r="G646" s="5" t="n"/>
      <c r="H646" s="5" t="n"/>
      <c r="I646" s="6" t="n"/>
      <c r="J646" s="6" t="n"/>
      <c r="K646" s="6" t="n"/>
      <c r="L646" s="6" t="n"/>
      <c r="M646" s="6" t="n"/>
      <c r="N646" s="6" t="n"/>
      <c r="O646" s="4" t="n"/>
      <c r="P646" s="6">
        <f>IF(COUNT(J646:N646)=0,"",SUM(J646:N646))</f>
        <v/>
      </c>
      <c r="Q646" s="6">
        <f>IF(OR(NOT(ISNUMBER(A646)),B646="",AND(C646&lt;&gt;"Özmal",C646&lt;&gt;"Tedarikçi"),NOT(ISNUMBER(I646)),AND(C646="Tedarikçi",NOT(ISNUMBER(N646))),P646=""),"",I646-P646)</f>
        <v/>
      </c>
      <c r="R646" s="5">
        <f>IF(COUNT(G646:H646)=0,"",SUM(G646:H646))</f>
        <v/>
      </c>
      <c r="S646" s="6">
        <f>IF(OR(Q646="",R646="",R646=0),"",I646/R646)</f>
        <v/>
      </c>
      <c r="T646" s="4">
        <f>IF(COUNTA(A646:O646)=0,"",IF(NOT(ISNUMBER(A646)),"Hesaba girmedi: tarih yok",IF(B646="","Hesaba girmedi: plaka yok",IF(AND(C646&lt;&gt;"Özmal",C646&lt;&gt;"Tedarikçi"),"Hesaba girmedi: mülkiyet seçilmedi",IF(NOT(ISNUMBER(I646)),"Hesaba girmedi: navlun yok",IF(AND(C646="Tedarikçi",NOT(ISNUMBER(N646))),"Hesaba girmedi: tedarikçiye ödenen yok",IF(P646="","Hesaba girmedi: gider yok",IF(AND(C646="Özmal",COUNTIF('Sabit giderler'!$A$2:$A$101,B646)=0),"Plaka Sabit giderler'de yok",IF(AND(C646="Tedarikçi",COUNTIF('Sabit giderler'!$A$2:$A$101,B646)&gt;0),"Plaka özmal listesinde, Tedarikçi seçilmiş",IF(AND(C646="Tedarikçi",COUNT(J646,L646)&gt;0),"Tedarikçi işinde yakıt ya da sürücü yazılı",IF(AND(C646="Özmal",ISNUMBER(N646)),"Özmal işte tedarikçiye ödenen yazılı",IF(R646="","Km yazılmadı",""))))))))))))</f>
        <v/>
      </c>
    </row>
    <row r="647">
      <c r="A647" s="3" t="n"/>
      <c r="B647" s="4" t="n"/>
      <c r="C647" s="4" t="n"/>
      <c r="D647" s="4" t="n"/>
      <c r="E647" s="4" t="n"/>
      <c r="F647" s="4" t="n"/>
      <c r="G647" s="5" t="n"/>
      <c r="H647" s="5" t="n"/>
      <c r="I647" s="6" t="n"/>
      <c r="J647" s="6" t="n"/>
      <c r="K647" s="6" t="n"/>
      <c r="L647" s="6" t="n"/>
      <c r="M647" s="6" t="n"/>
      <c r="N647" s="6" t="n"/>
      <c r="O647" s="4" t="n"/>
      <c r="P647" s="6">
        <f>IF(COUNT(J647:N647)=0,"",SUM(J647:N647))</f>
        <v/>
      </c>
      <c r="Q647" s="6">
        <f>IF(OR(NOT(ISNUMBER(A647)),B647="",AND(C647&lt;&gt;"Özmal",C647&lt;&gt;"Tedarikçi"),NOT(ISNUMBER(I647)),AND(C647="Tedarikçi",NOT(ISNUMBER(N647))),P647=""),"",I647-P647)</f>
        <v/>
      </c>
      <c r="R647" s="5">
        <f>IF(COUNT(G647:H647)=0,"",SUM(G647:H647))</f>
        <v/>
      </c>
      <c r="S647" s="6">
        <f>IF(OR(Q647="",R647="",R647=0),"",I647/R647)</f>
        <v/>
      </c>
      <c r="T647" s="4">
        <f>IF(COUNTA(A647:O647)=0,"",IF(NOT(ISNUMBER(A647)),"Hesaba girmedi: tarih yok",IF(B647="","Hesaba girmedi: plaka yok",IF(AND(C647&lt;&gt;"Özmal",C647&lt;&gt;"Tedarikçi"),"Hesaba girmedi: mülkiyet seçilmedi",IF(NOT(ISNUMBER(I647)),"Hesaba girmedi: navlun yok",IF(AND(C647="Tedarikçi",NOT(ISNUMBER(N647))),"Hesaba girmedi: tedarikçiye ödenen yok",IF(P647="","Hesaba girmedi: gider yok",IF(AND(C647="Özmal",COUNTIF('Sabit giderler'!$A$2:$A$101,B647)=0),"Plaka Sabit giderler'de yok",IF(AND(C647="Tedarikçi",COUNTIF('Sabit giderler'!$A$2:$A$101,B647)&gt;0),"Plaka özmal listesinde, Tedarikçi seçilmiş",IF(AND(C647="Tedarikçi",COUNT(J647,L647)&gt;0),"Tedarikçi işinde yakıt ya da sürücü yazılı",IF(AND(C647="Özmal",ISNUMBER(N647)),"Özmal işte tedarikçiye ödenen yazılı",IF(R647="","Km yazılmadı",""))))))))))))</f>
        <v/>
      </c>
    </row>
    <row r="648">
      <c r="A648" s="3" t="n"/>
      <c r="B648" s="4" t="n"/>
      <c r="C648" s="4" t="n"/>
      <c r="D648" s="4" t="n"/>
      <c r="E648" s="4" t="n"/>
      <c r="F648" s="4" t="n"/>
      <c r="G648" s="5" t="n"/>
      <c r="H648" s="5" t="n"/>
      <c r="I648" s="6" t="n"/>
      <c r="J648" s="6" t="n"/>
      <c r="K648" s="6" t="n"/>
      <c r="L648" s="6" t="n"/>
      <c r="M648" s="6" t="n"/>
      <c r="N648" s="6" t="n"/>
      <c r="O648" s="4" t="n"/>
      <c r="P648" s="6">
        <f>IF(COUNT(J648:N648)=0,"",SUM(J648:N648))</f>
        <v/>
      </c>
      <c r="Q648" s="6">
        <f>IF(OR(NOT(ISNUMBER(A648)),B648="",AND(C648&lt;&gt;"Özmal",C648&lt;&gt;"Tedarikçi"),NOT(ISNUMBER(I648)),AND(C648="Tedarikçi",NOT(ISNUMBER(N648))),P648=""),"",I648-P648)</f>
        <v/>
      </c>
      <c r="R648" s="5">
        <f>IF(COUNT(G648:H648)=0,"",SUM(G648:H648))</f>
        <v/>
      </c>
      <c r="S648" s="6">
        <f>IF(OR(Q648="",R648="",R648=0),"",I648/R648)</f>
        <v/>
      </c>
      <c r="T648" s="4">
        <f>IF(COUNTA(A648:O648)=0,"",IF(NOT(ISNUMBER(A648)),"Hesaba girmedi: tarih yok",IF(B648="","Hesaba girmedi: plaka yok",IF(AND(C648&lt;&gt;"Özmal",C648&lt;&gt;"Tedarikçi"),"Hesaba girmedi: mülkiyet seçilmedi",IF(NOT(ISNUMBER(I648)),"Hesaba girmedi: navlun yok",IF(AND(C648="Tedarikçi",NOT(ISNUMBER(N648))),"Hesaba girmedi: tedarikçiye ödenen yok",IF(P648="","Hesaba girmedi: gider yok",IF(AND(C648="Özmal",COUNTIF('Sabit giderler'!$A$2:$A$101,B648)=0),"Plaka Sabit giderler'de yok",IF(AND(C648="Tedarikçi",COUNTIF('Sabit giderler'!$A$2:$A$101,B648)&gt;0),"Plaka özmal listesinde, Tedarikçi seçilmiş",IF(AND(C648="Tedarikçi",COUNT(J648,L648)&gt;0),"Tedarikçi işinde yakıt ya da sürücü yazılı",IF(AND(C648="Özmal",ISNUMBER(N648)),"Özmal işte tedarikçiye ödenen yazılı",IF(R648="","Km yazılmadı",""))))))))))))</f>
        <v/>
      </c>
    </row>
    <row r="649">
      <c r="A649" s="3" t="n"/>
      <c r="B649" s="4" t="n"/>
      <c r="C649" s="4" t="n"/>
      <c r="D649" s="4" t="n"/>
      <c r="E649" s="4" t="n"/>
      <c r="F649" s="4" t="n"/>
      <c r="G649" s="5" t="n"/>
      <c r="H649" s="5" t="n"/>
      <c r="I649" s="6" t="n"/>
      <c r="J649" s="6" t="n"/>
      <c r="K649" s="6" t="n"/>
      <c r="L649" s="6" t="n"/>
      <c r="M649" s="6" t="n"/>
      <c r="N649" s="6" t="n"/>
      <c r="O649" s="4" t="n"/>
      <c r="P649" s="6">
        <f>IF(COUNT(J649:N649)=0,"",SUM(J649:N649))</f>
        <v/>
      </c>
      <c r="Q649" s="6">
        <f>IF(OR(NOT(ISNUMBER(A649)),B649="",AND(C649&lt;&gt;"Özmal",C649&lt;&gt;"Tedarikçi"),NOT(ISNUMBER(I649)),AND(C649="Tedarikçi",NOT(ISNUMBER(N649))),P649=""),"",I649-P649)</f>
        <v/>
      </c>
      <c r="R649" s="5">
        <f>IF(COUNT(G649:H649)=0,"",SUM(G649:H649))</f>
        <v/>
      </c>
      <c r="S649" s="6">
        <f>IF(OR(Q649="",R649="",R649=0),"",I649/R649)</f>
        <v/>
      </c>
      <c r="T649" s="4">
        <f>IF(COUNTA(A649:O649)=0,"",IF(NOT(ISNUMBER(A649)),"Hesaba girmedi: tarih yok",IF(B649="","Hesaba girmedi: plaka yok",IF(AND(C649&lt;&gt;"Özmal",C649&lt;&gt;"Tedarikçi"),"Hesaba girmedi: mülkiyet seçilmedi",IF(NOT(ISNUMBER(I649)),"Hesaba girmedi: navlun yok",IF(AND(C649="Tedarikçi",NOT(ISNUMBER(N649))),"Hesaba girmedi: tedarikçiye ödenen yok",IF(P649="","Hesaba girmedi: gider yok",IF(AND(C649="Özmal",COUNTIF('Sabit giderler'!$A$2:$A$101,B649)=0),"Plaka Sabit giderler'de yok",IF(AND(C649="Tedarikçi",COUNTIF('Sabit giderler'!$A$2:$A$101,B649)&gt;0),"Plaka özmal listesinde, Tedarikçi seçilmiş",IF(AND(C649="Tedarikçi",COUNT(J649,L649)&gt;0),"Tedarikçi işinde yakıt ya da sürücü yazılı",IF(AND(C649="Özmal",ISNUMBER(N649)),"Özmal işte tedarikçiye ödenen yazılı",IF(R649="","Km yazılmadı",""))))))))))))</f>
        <v/>
      </c>
    </row>
    <row r="650">
      <c r="A650" s="3" t="n"/>
      <c r="B650" s="4" t="n"/>
      <c r="C650" s="4" t="n"/>
      <c r="D650" s="4" t="n"/>
      <c r="E650" s="4" t="n"/>
      <c r="F650" s="4" t="n"/>
      <c r="G650" s="5" t="n"/>
      <c r="H650" s="5" t="n"/>
      <c r="I650" s="6" t="n"/>
      <c r="J650" s="6" t="n"/>
      <c r="K650" s="6" t="n"/>
      <c r="L650" s="6" t="n"/>
      <c r="M650" s="6" t="n"/>
      <c r="N650" s="6" t="n"/>
      <c r="O650" s="4" t="n"/>
      <c r="P650" s="6">
        <f>IF(COUNT(J650:N650)=0,"",SUM(J650:N650))</f>
        <v/>
      </c>
      <c r="Q650" s="6">
        <f>IF(OR(NOT(ISNUMBER(A650)),B650="",AND(C650&lt;&gt;"Özmal",C650&lt;&gt;"Tedarikçi"),NOT(ISNUMBER(I650)),AND(C650="Tedarikçi",NOT(ISNUMBER(N650))),P650=""),"",I650-P650)</f>
        <v/>
      </c>
      <c r="R650" s="5">
        <f>IF(COUNT(G650:H650)=0,"",SUM(G650:H650))</f>
        <v/>
      </c>
      <c r="S650" s="6">
        <f>IF(OR(Q650="",R650="",R650=0),"",I650/R650)</f>
        <v/>
      </c>
      <c r="T650" s="4">
        <f>IF(COUNTA(A650:O650)=0,"",IF(NOT(ISNUMBER(A650)),"Hesaba girmedi: tarih yok",IF(B650="","Hesaba girmedi: plaka yok",IF(AND(C650&lt;&gt;"Özmal",C650&lt;&gt;"Tedarikçi"),"Hesaba girmedi: mülkiyet seçilmedi",IF(NOT(ISNUMBER(I650)),"Hesaba girmedi: navlun yok",IF(AND(C650="Tedarikçi",NOT(ISNUMBER(N650))),"Hesaba girmedi: tedarikçiye ödenen yok",IF(P650="","Hesaba girmedi: gider yok",IF(AND(C650="Özmal",COUNTIF('Sabit giderler'!$A$2:$A$101,B650)=0),"Plaka Sabit giderler'de yok",IF(AND(C650="Tedarikçi",COUNTIF('Sabit giderler'!$A$2:$A$101,B650)&gt;0),"Plaka özmal listesinde, Tedarikçi seçilmiş",IF(AND(C650="Tedarikçi",COUNT(J650,L650)&gt;0),"Tedarikçi işinde yakıt ya da sürücü yazılı",IF(AND(C650="Özmal",ISNUMBER(N650)),"Özmal işte tedarikçiye ödenen yazılı",IF(R650="","Km yazılmadı",""))))))))))))</f>
        <v/>
      </c>
    </row>
    <row r="651">
      <c r="A651" s="3" t="n"/>
      <c r="B651" s="4" t="n"/>
      <c r="C651" s="4" t="n"/>
      <c r="D651" s="4" t="n"/>
      <c r="E651" s="4" t="n"/>
      <c r="F651" s="4" t="n"/>
      <c r="G651" s="5" t="n"/>
      <c r="H651" s="5" t="n"/>
      <c r="I651" s="6" t="n"/>
      <c r="J651" s="6" t="n"/>
      <c r="K651" s="6" t="n"/>
      <c r="L651" s="6" t="n"/>
      <c r="M651" s="6" t="n"/>
      <c r="N651" s="6" t="n"/>
      <c r="O651" s="4" t="n"/>
      <c r="P651" s="6">
        <f>IF(COUNT(J651:N651)=0,"",SUM(J651:N651))</f>
        <v/>
      </c>
      <c r="Q651" s="6">
        <f>IF(OR(NOT(ISNUMBER(A651)),B651="",AND(C651&lt;&gt;"Özmal",C651&lt;&gt;"Tedarikçi"),NOT(ISNUMBER(I651)),AND(C651="Tedarikçi",NOT(ISNUMBER(N651))),P651=""),"",I651-P651)</f>
        <v/>
      </c>
      <c r="R651" s="5">
        <f>IF(COUNT(G651:H651)=0,"",SUM(G651:H651))</f>
        <v/>
      </c>
      <c r="S651" s="6">
        <f>IF(OR(Q651="",R651="",R651=0),"",I651/R651)</f>
        <v/>
      </c>
      <c r="T651" s="4">
        <f>IF(COUNTA(A651:O651)=0,"",IF(NOT(ISNUMBER(A651)),"Hesaba girmedi: tarih yok",IF(B651="","Hesaba girmedi: plaka yok",IF(AND(C651&lt;&gt;"Özmal",C651&lt;&gt;"Tedarikçi"),"Hesaba girmedi: mülkiyet seçilmedi",IF(NOT(ISNUMBER(I651)),"Hesaba girmedi: navlun yok",IF(AND(C651="Tedarikçi",NOT(ISNUMBER(N651))),"Hesaba girmedi: tedarikçiye ödenen yok",IF(P651="","Hesaba girmedi: gider yok",IF(AND(C651="Özmal",COUNTIF('Sabit giderler'!$A$2:$A$101,B651)=0),"Plaka Sabit giderler'de yok",IF(AND(C651="Tedarikçi",COUNTIF('Sabit giderler'!$A$2:$A$101,B651)&gt;0),"Plaka özmal listesinde, Tedarikçi seçilmiş",IF(AND(C651="Tedarikçi",COUNT(J651,L651)&gt;0),"Tedarikçi işinde yakıt ya da sürücü yazılı",IF(AND(C651="Özmal",ISNUMBER(N651)),"Özmal işte tedarikçiye ödenen yazılı",IF(R651="","Km yazılmadı",""))))))))))))</f>
        <v/>
      </c>
    </row>
    <row r="652">
      <c r="A652" s="3" t="n"/>
      <c r="B652" s="4" t="n"/>
      <c r="C652" s="4" t="n"/>
      <c r="D652" s="4" t="n"/>
      <c r="E652" s="4" t="n"/>
      <c r="F652" s="4" t="n"/>
      <c r="G652" s="5" t="n"/>
      <c r="H652" s="5" t="n"/>
      <c r="I652" s="6" t="n"/>
      <c r="J652" s="6" t="n"/>
      <c r="K652" s="6" t="n"/>
      <c r="L652" s="6" t="n"/>
      <c r="M652" s="6" t="n"/>
      <c r="N652" s="6" t="n"/>
      <c r="O652" s="4" t="n"/>
      <c r="P652" s="6">
        <f>IF(COUNT(J652:N652)=0,"",SUM(J652:N652))</f>
        <v/>
      </c>
      <c r="Q652" s="6">
        <f>IF(OR(NOT(ISNUMBER(A652)),B652="",AND(C652&lt;&gt;"Özmal",C652&lt;&gt;"Tedarikçi"),NOT(ISNUMBER(I652)),AND(C652="Tedarikçi",NOT(ISNUMBER(N652))),P652=""),"",I652-P652)</f>
        <v/>
      </c>
      <c r="R652" s="5">
        <f>IF(COUNT(G652:H652)=0,"",SUM(G652:H652))</f>
        <v/>
      </c>
      <c r="S652" s="6">
        <f>IF(OR(Q652="",R652="",R652=0),"",I652/R652)</f>
        <v/>
      </c>
      <c r="T652" s="4">
        <f>IF(COUNTA(A652:O652)=0,"",IF(NOT(ISNUMBER(A652)),"Hesaba girmedi: tarih yok",IF(B652="","Hesaba girmedi: plaka yok",IF(AND(C652&lt;&gt;"Özmal",C652&lt;&gt;"Tedarikçi"),"Hesaba girmedi: mülkiyet seçilmedi",IF(NOT(ISNUMBER(I652)),"Hesaba girmedi: navlun yok",IF(AND(C652="Tedarikçi",NOT(ISNUMBER(N652))),"Hesaba girmedi: tedarikçiye ödenen yok",IF(P652="","Hesaba girmedi: gider yok",IF(AND(C652="Özmal",COUNTIF('Sabit giderler'!$A$2:$A$101,B652)=0),"Plaka Sabit giderler'de yok",IF(AND(C652="Tedarikçi",COUNTIF('Sabit giderler'!$A$2:$A$101,B652)&gt;0),"Plaka özmal listesinde, Tedarikçi seçilmiş",IF(AND(C652="Tedarikçi",COUNT(J652,L652)&gt;0),"Tedarikçi işinde yakıt ya da sürücü yazılı",IF(AND(C652="Özmal",ISNUMBER(N652)),"Özmal işte tedarikçiye ödenen yazılı",IF(R652="","Km yazılmadı",""))))))))))))</f>
        <v/>
      </c>
    </row>
    <row r="653">
      <c r="A653" s="3" t="n"/>
      <c r="B653" s="4" t="n"/>
      <c r="C653" s="4" t="n"/>
      <c r="D653" s="4" t="n"/>
      <c r="E653" s="4" t="n"/>
      <c r="F653" s="4" t="n"/>
      <c r="G653" s="5" t="n"/>
      <c r="H653" s="5" t="n"/>
      <c r="I653" s="6" t="n"/>
      <c r="J653" s="6" t="n"/>
      <c r="K653" s="6" t="n"/>
      <c r="L653" s="6" t="n"/>
      <c r="M653" s="6" t="n"/>
      <c r="N653" s="6" t="n"/>
      <c r="O653" s="4" t="n"/>
      <c r="P653" s="6">
        <f>IF(COUNT(J653:N653)=0,"",SUM(J653:N653))</f>
        <v/>
      </c>
      <c r="Q653" s="6">
        <f>IF(OR(NOT(ISNUMBER(A653)),B653="",AND(C653&lt;&gt;"Özmal",C653&lt;&gt;"Tedarikçi"),NOT(ISNUMBER(I653)),AND(C653="Tedarikçi",NOT(ISNUMBER(N653))),P653=""),"",I653-P653)</f>
        <v/>
      </c>
      <c r="R653" s="5">
        <f>IF(COUNT(G653:H653)=0,"",SUM(G653:H653))</f>
        <v/>
      </c>
      <c r="S653" s="6">
        <f>IF(OR(Q653="",R653="",R653=0),"",I653/R653)</f>
        <v/>
      </c>
      <c r="T653" s="4">
        <f>IF(COUNTA(A653:O653)=0,"",IF(NOT(ISNUMBER(A653)),"Hesaba girmedi: tarih yok",IF(B653="","Hesaba girmedi: plaka yok",IF(AND(C653&lt;&gt;"Özmal",C653&lt;&gt;"Tedarikçi"),"Hesaba girmedi: mülkiyet seçilmedi",IF(NOT(ISNUMBER(I653)),"Hesaba girmedi: navlun yok",IF(AND(C653="Tedarikçi",NOT(ISNUMBER(N653))),"Hesaba girmedi: tedarikçiye ödenen yok",IF(P653="","Hesaba girmedi: gider yok",IF(AND(C653="Özmal",COUNTIF('Sabit giderler'!$A$2:$A$101,B653)=0),"Plaka Sabit giderler'de yok",IF(AND(C653="Tedarikçi",COUNTIF('Sabit giderler'!$A$2:$A$101,B653)&gt;0),"Plaka özmal listesinde, Tedarikçi seçilmiş",IF(AND(C653="Tedarikçi",COUNT(J653,L653)&gt;0),"Tedarikçi işinde yakıt ya da sürücü yazılı",IF(AND(C653="Özmal",ISNUMBER(N653)),"Özmal işte tedarikçiye ödenen yazılı",IF(R653="","Km yazılmadı",""))))))))))))</f>
        <v/>
      </c>
    </row>
    <row r="654">
      <c r="A654" s="3" t="n"/>
      <c r="B654" s="4" t="n"/>
      <c r="C654" s="4" t="n"/>
      <c r="D654" s="4" t="n"/>
      <c r="E654" s="4" t="n"/>
      <c r="F654" s="4" t="n"/>
      <c r="G654" s="5" t="n"/>
      <c r="H654" s="5" t="n"/>
      <c r="I654" s="6" t="n"/>
      <c r="J654" s="6" t="n"/>
      <c r="K654" s="6" t="n"/>
      <c r="L654" s="6" t="n"/>
      <c r="M654" s="6" t="n"/>
      <c r="N654" s="6" t="n"/>
      <c r="O654" s="4" t="n"/>
      <c r="P654" s="6">
        <f>IF(COUNT(J654:N654)=0,"",SUM(J654:N654))</f>
        <v/>
      </c>
      <c r="Q654" s="6">
        <f>IF(OR(NOT(ISNUMBER(A654)),B654="",AND(C654&lt;&gt;"Özmal",C654&lt;&gt;"Tedarikçi"),NOT(ISNUMBER(I654)),AND(C654="Tedarikçi",NOT(ISNUMBER(N654))),P654=""),"",I654-P654)</f>
        <v/>
      </c>
      <c r="R654" s="5">
        <f>IF(COUNT(G654:H654)=0,"",SUM(G654:H654))</f>
        <v/>
      </c>
      <c r="S654" s="6">
        <f>IF(OR(Q654="",R654="",R654=0),"",I654/R654)</f>
        <v/>
      </c>
      <c r="T654" s="4">
        <f>IF(COUNTA(A654:O654)=0,"",IF(NOT(ISNUMBER(A654)),"Hesaba girmedi: tarih yok",IF(B654="","Hesaba girmedi: plaka yok",IF(AND(C654&lt;&gt;"Özmal",C654&lt;&gt;"Tedarikçi"),"Hesaba girmedi: mülkiyet seçilmedi",IF(NOT(ISNUMBER(I654)),"Hesaba girmedi: navlun yok",IF(AND(C654="Tedarikçi",NOT(ISNUMBER(N654))),"Hesaba girmedi: tedarikçiye ödenen yok",IF(P654="","Hesaba girmedi: gider yok",IF(AND(C654="Özmal",COUNTIF('Sabit giderler'!$A$2:$A$101,B654)=0),"Plaka Sabit giderler'de yok",IF(AND(C654="Tedarikçi",COUNTIF('Sabit giderler'!$A$2:$A$101,B654)&gt;0),"Plaka özmal listesinde, Tedarikçi seçilmiş",IF(AND(C654="Tedarikçi",COUNT(J654,L654)&gt;0),"Tedarikçi işinde yakıt ya da sürücü yazılı",IF(AND(C654="Özmal",ISNUMBER(N654)),"Özmal işte tedarikçiye ödenen yazılı",IF(R654="","Km yazılmadı",""))))))))))))</f>
        <v/>
      </c>
    </row>
    <row r="655">
      <c r="A655" s="3" t="n"/>
      <c r="B655" s="4" t="n"/>
      <c r="C655" s="4" t="n"/>
      <c r="D655" s="4" t="n"/>
      <c r="E655" s="4" t="n"/>
      <c r="F655" s="4" t="n"/>
      <c r="G655" s="5" t="n"/>
      <c r="H655" s="5" t="n"/>
      <c r="I655" s="6" t="n"/>
      <c r="J655" s="6" t="n"/>
      <c r="K655" s="6" t="n"/>
      <c r="L655" s="6" t="n"/>
      <c r="M655" s="6" t="n"/>
      <c r="N655" s="6" t="n"/>
      <c r="O655" s="4" t="n"/>
      <c r="P655" s="6">
        <f>IF(COUNT(J655:N655)=0,"",SUM(J655:N655))</f>
        <v/>
      </c>
      <c r="Q655" s="6">
        <f>IF(OR(NOT(ISNUMBER(A655)),B655="",AND(C655&lt;&gt;"Özmal",C655&lt;&gt;"Tedarikçi"),NOT(ISNUMBER(I655)),AND(C655="Tedarikçi",NOT(ISNUMBER(N655))),P655=""),"",I655-P655)</f>
        <v/>
      </c>
      <c r="R655" s="5">
        <f>IF(COUNT(G655:H655)=0,"",SUM(G655:H655))</f>
        <v/>
      </c>
      <c r="S655" s="6">
        <f>IF(OR(Q655="",R655="",R655=0),"",I655/R655)</f>
        <v/>
      </c>
      <c r="T655" s="4">
        <f>IF(COUNTA(A655:O655)=0,"",IF(NOT(ISNUMBER(A655)),"Hesaba girmedi: tarih yok",IF(B655="","Hesaba girmedi: plaka yok",IF(AND(C655&lt;&gt;"Özmal",C655&lt;&gt;"Tedarikçi"),"Hesaba girmedi: mülkiyet seçilmedi",IF(NOT(ISNUMBER(I655)),"Hesaba girmedi: navlun yok",IF(AND(C655="Tedarikçi",NOT(ISNUMBER(N655))),"Hesaba girmedi: tedarikçiye ödenen yok",IF(P655="","Hesaba girmedi: gider yok",IF(AND(C655="Özmal",COUNTIF('Sabit giderler'!$A$2:$A$101,B655)=0),"Plaka Sabit giderler'de yok",IF(AND(C655="Tedarikçi",COUNTIF('Sabit giderler'!$A$2:$A$101,B655)&gt;0),"Plaka özmal listesinde, Tedarikçi seçilmiş",IF(AND(C655="Tedarikçi",COUNT(J655,L655)&gt;0),"Tedarikçi işinde yakıt ya da sürücü yazılı",IF(AND(C655="Özmal",ISNUMBER(N655)),"Özmal işte tedarikçiye ödenen yazılı",IF(R655="","Km yazılmadı",""))))))))))))</f>
        <v/>
      </c>
    </row>
    <row r="656">
      <c r="A656" s="3" t="n"/>
      <c r="B656" s="4" t="n"/>
      <c r="C656" s="4" t="n"/>
      <c r="D656" s="4" t="n"/>
      <c r="E656" s="4" t="n"/>
      <c r="F656" s="4" t="n"/>
      <c r="G656" s="5" t="n"/>
      <c r="H656" s="5" t="n"/>
      <c r="I656" s="6" t="n"/>
      <c r="J656" s="6" t="n"/>
      <c r="K656" s="6" t="n"/>
      <c r="L656" s="6" t="n"/>
      <c r="M656" s="6" t="n"/>
      <c r="N656" s="6" t="n"/>
      <c r="O656" s="4" t="n"/>
      <c r="P656" s="6">
        <f>IF(COUNT(J656:N656)=0,"",SUM(J656:N656))</f>
        <v/>
      </c>
      <c r="Q656" s="6">
        <f>IF(OR(NOT(ISNUMBER(A656)),B656="",AND(C656&lt;&gt;"Özmal",C656&lt;&gt;"Tedarikçi"),NOT(ISNUMBER(I656)),AND(C656="Tedarikçi",NOT(ISNUMBER(N656))),P656=""),"",I656-P656)</f>
        <v/>
      </c>
      <c r="R656" s="5">
        <f>IF(COUNT(G656:H656)=0,"",SUM(G656:H656))</f>
        <v/>
      </c>
      <c r="S656" s="6">
        <f>IF(OR(Q656="",R656="",R656=0),"",I656/R656)</f>
        <v/>
      </c>
      <c r="T656" s="4">
        <f>IF(COUNTA(A656:O656)=0,"",IF(NOT(ISNUMBER(A656)),"Hesaba girmedi: tarih yok",IF(B656="","Hesaba girmedi: plaka yok",IF(AND(C656&lt;&gt;"Özmal",C656&lt;&gt;"Tedarikçi"),"Hesaba girmedi: mülkiyet seçilmedi",IF(NOT(ISNUMBER(I656)),"Hesaba girmedi: navlun yok",IF(AND(C656="Tedarikçi",NOT(ISNUMBER(N656))),"Hesaba girmedi: tedarikçiye ödenen yok",IF(P656="","Hesaba girmedi: gider yok",IF(AND(C656="Özmal",COUNTIF('Sabit giderler'!$A$2:$A$101,B656)=0),"Plaka Sabit giderler'de yok",IF(AND(C656="Tedarikçi",COUNTIF('Sabit giderler'!$A$2:$A$101,B656)&gt;0),"Plaka özmal listesinde, Tedarikçi seçilmiş",IF(AND(C656="Tedarikçi",COUNT(J656,L656)&gt;0),"Tedarikçi işinde yakıt ya da sürücü yazılı",IF(AND(C656="Özmal",ISNUMBER(N656)),"Özmal işte tedarikçiye ödenen yazılı",IF(R656="","Km yazılmadı",""))))))))))))</f>
        <v/>
      </c>
    </row>
    <row r="657">
      <c r="A657" s="3" t="n"/>
      <c r="B657" s="4" t="n"/>
      <c r="C657" s="4" t="n"/>
      <c r="D657" s="4" t="n"/>
      <c r="E657" s="4" t="n"/>
      <c r="F657" s="4" t="n"/>
      <c r="G657" s="5" t="n"/>
      <c r="H657" s="5" t="n"/>
      <c r="I657" s="6" t="n"/>
      <c r="J657" s="6" t="n"/>
      <c r="K657" s="6" t="n"/>
      <c r="L657" s="6" t="n"/>
      <c r="M657" s="6" t="n"/>
      <c r="N657" s="6" t="n"/>
      <c r="O657" s="4" t="n"/>
      <c r="P657" s="6">
        <f>IF(COUNT(J657:N657)=0,"",SUM(J657:N657))</f>
        <v/>
      </c>
      <c r="Q657" s="6">
        <f>IF(OR(NOT(ISNUMBER(A657)),B657="",AND(C657&lt;&gt;"Özmal",C657&lt;&gt;"Tedarikçi"),NOT(ISNUMBER(I657)),AND(C657="Tedarikçi",NOT(ISNUMBER(N657))),P657=""),"",I657-P657)</f>
        <v/>
      </c>
      <c r="R657" s="5">
        <f>IF(COUNT(G657:H657)=0,"",SUM(G657:H657))</f>
        <v/>
      </c>
      <c r="S657" s="6">
        <f>IF(OR(Q657="",R657="",R657=0),"",I657/R657)</f>
        <v/>
      </c>
      <c r="T657" s="4">
        <f>IF(COUNTA(A657:O657)=0,"",IF(NOT(ISNUMBER(A657)),"Hesaba girmedi: tarih yok",IF(B657="","Hesaba girmedi: plaka yok",IF(AND(C657&lt;&gt;"Özmal",C657&lt;&gt;"Tedarikçi"),"Hesaba girmedi: mülkiyet seçilmedi",IF(NOT(ISNUMBER(I657)),"Hesaba girmedi: navlun yok",IF(AND(C657="Tedarikçi",NOT(ISNUMBER(N657))),"Hesaba girmedi: tedarikçiye ödenen yok",IF(P657="","Hesaba girmedi: gider yok",IF(AND(C657="Özmal",COUNTIF('Sabit giderler'!$A$2:$A$101,B657)=0),"Plaka Sabit giderler'de yok",IF(AND(C657="Tedarikçi",COUNTIF('Sabit giderler'!$A$2:$A$101,B657)&gt;0),"Plaka özmal listesinde, Tedarikçi seçilmiş",IF(AND(C657="Tedarikçi",COUNT(J657,L657)&gt;0),"Tedarikçi işinde yakıt ya da sürücü yazılı",IF(AND(C657="Özmal",ISNUMBER(N657)),"Özmal işte tedarikçiye ödenen yazılı",IF(R657="","Km yazılmadı",""))))))))))))</f>
        <v/>
      </c>
    </row>
    <row r="658">
      <c r="A658" s="3" t="n"/>
      <c r="B658" s="4" t="n"/>
      <c r="C658" s="4" t="n"/>
      <c r="D658" s="4" t="n"/>
      <c r="E658" s="4" t="n"/>
      <c r="F658" s="4" t="n"/>
      <c r="G658" s="5" t="n"/>
      <c r="H658" s="5" t="n"/>
      <c r="I658" s="6" t="n"/>
      <c r="J658" s="6" t="n"/>
      <c r="K658" s="6" t="n"/>
      <c r="L658" s="6" t="n"/>
      <c r="M658" s="6" t="n"/>
      <c r="N658" s="6" t="n"/>
      <c r="O658" s="4" t="n"/>
      <c r="P658" s="6">
        <f>IF(COUNT(J658:N658)=0,"",SUM(J658:N658))</f>
        <v/>
      </c>
      <c r="Q658" s="6">
        <f>IF(OR(NOT(ISNUMBER(A658)),B658="",AND(C658&lt;&gt;"Özmal",C658&lt;&gt;"Tedarikçi"),NOT(ISNUMBER(I658)),AND(C658="Tedarikçi",NOT(ISNUMBER(N658))),P658=""),"",I658-P658)</f>
        <v/>
      </c>
      <c r="R658" s="5">
        <f>IF(COUNT(G658:H658)=0,"",SUM(G658:H658))</f>
        <v/>
      </c>
      <c r="S658" s="6">
        <f>IF(OR(Q658="",R658="",R658=0),"",I658/R658)</f>
        <v/>
      </c>
      <c r="T658" s="4">
        <f>IF(COUNTA(A658:O658)=0,"",IF(NOT(ISNUMBER(A658)),"Hesaba girmedi: tarih yok",IF(B658="","Hesaba girmedi: plaka yok",IF(AND(C658&lt;&gt;"Özmal",C658&lt;&gt;"Tedarikçi"),"Hesaba girmedi: mülkiyet seçilmedi",IF(NOT(ISNUMBER(I658)),"Hesaba girmedi: navlun yok",IF(AND(C658="Tedarikçi",NOT(ISNUMBER(N658))),"Hesaba girmedi: tedarikçiye ödenen yok",IF(P658="","Hesaba girmedi: gider yok",IF(AND(C658="Özmal",COUNTIF('Sabit giderler'!$A$2:$A$101,B658)=0),"Plaka Sabit giderler'de yok",IF(AND(C658="Tedarikçi",COUNTIF('Sabit giderler'!$A$2:$A$101,B658)&gt;0),"Plaka özmal listesinde, Tedarikçi seçilmiş",IF(AND(C658="Tedarikçi",COUNT(J658,L658)&gt;0),"Tedarikçi işinde yakıt ya da sürücü yazılı",IF(AND(C658="Özmal",ISNUMBER(N658)),"Özmal işte tedarikçiye ödenen yazılı",IF(R658="","Km yazılmadı",""))))))))))))</f>
        <v/>
      </c>
    </row>
    <row r="659">
      <c r="A659" s="3" t="n"/>
      <c r="B659" s="4" t="n"/>
      <c r="C659" s="4" t="n"/>
      <c r="D659" s="4" t="n"/>
      <c r="E659" s="4" t="n"/>
      <c r="F659" s="4" t="n"/>
      <c r="G659" s="5" t="n"/>
      <c r="H659" s="5" t="n"/>
      <c r="I659" s="6" t="n"/>
      <c r="J659" s="6" t="n"/>
      <c r="K659" s="6" t="n"/>
      <c r="L659" s="6" t="n"/>
      <c r="M659" s="6" t="n"/>
      <c r="N659" s="6" t="n"/>
      <c r="O659" s="4" t="n"/>
      <c r="P659" s="6">
        <f>IF(COUNT(J659:N659)=0,"",SUM(J659:N659))</f>
        <v/>
      </c>
      <c r="Q659" s="6">
        <f>IF(OR(NOT(ISNUMBER(A659)),B659="",AND(C659&lt;&gt;"Özmal",C659&lt;&gt;"Tedarikçi"),NOT(ISNUMBER(I659)),AND(C659="Tedarikçi",NOT(ISNUMBER(N659))),P659=""),"",I659-P659)</f>
        <v/>
      </c>
      <c r="R659" s="5">
        <f>IF(COUNT(G659:H659)=0,"",SUM(G659:H659))</f>
        <v/>
      </c>
      <c r="S659" s="6">
        <f>IF(OR(Q659="",R659="",R659=0),"",I659/R659)</f>
        <v/>
      </c>
      <c r="T659" s="4">
        <f>IF(COUNTA(A659:O659)=0,"",IF(NOT(ISNUMBER(A659)),"Hesaba girmedi: tarih yok",IF(B659="","Hesaba girmedi: plaka yok",IF(AND(C659&lt;&gt;"Özmal",C659&lt;&gt;"Tedarikçi"),"Hesaba girmedi: mülkiyet seçilmedi",IF(NOT(ISNUMBER(I659)),"Hesaba girmedi: navlun yok",IF(AND(C659="Tedarikçi",NOT(ISNUMBER(N659))),"Hesaba girmedi: tedarikçiye ödenen yok",IF(P659="","Hesaba girmedi: gider yok",IF(AND(C659="Özmal",COUNTIF('Sabit giderler'!$A$2:$A$101,B659)=0),"Plaka Sabit giderler'de yok",IF(AND(C659="Tedarikçi",COUNTIF('Sabit giderler'!$A$2:$A$101,B659)&gt;0),"Plaka özmal listesinde, Tedarikçi seçilmiş",IF(AND(C659="Tedarikçi",COUNT(J659,L659)&gt;0),"Tedarikçi işinde yakıt ya da sürücü yazılı",IF(AND(C659="Özmal",ISNUMBER(N659)),"Özmal işte tedarikçiye ödenen yazılı",IF(R659="","Km yazılmadı",""))))))))))))</f>
        <v/>
      </c>
    </row>
    <row r="660">
      <c r="A660" s="3" t="n"/>
      <c r="B660" s="4" t="n"/>
      <c r="C660" s="4" t="n"/>
      <c r="D660" s="4" t="n"/>
      <c r="E660" s="4" t="n"/>
      <c r="F660" s="4" t="n"/>
      <c r="G660" s="5" t="n"/>
      <c r="H660" s="5" t="n"/>
      <c r="I660" s="6" t="n"/>
      <c r="J660" s="6" t="n"/>
      <c r="K660" s="6" t="n"/>
      <c r="L660" s="6" t="n"/>
      <c r="M660" s="6" t="n"/>
      <c r="N660" s="6" t="n"/>
      <c r="O660" s="4" t="n"/>
      <c r="P660" s="6">
        <f>IF(COUNT(J660:N660)=0,"",SUM(J660:N660))</f>
        <v/>
      </c>
      <c r="Q660" s="6">
        <f>IF(OR(NOT(ISNUMBER(A660)),B660="",AND(C660&lt;&gt;"Özmal",C660&lt;&gt;"Tedarikçi"),NOT(ISNUMBER(I660)),AND(C660="Tedarikçi",NOT(ISNUMBER(N660))),P660=""),"",I660-P660)</f>
        <v/>
      </c>
      <c r="R660" s="5">
        <f>IF(COUNT(G660:H660)=0,"",SUM(G660:H660))</f>
        <v/>
      </c>
      <c r="S660" s="6">
        <f>IF(OR(Q660="",R660="",R660=0),"",I660/R660)</f>
        <v/>
      </c>
      <c r="T660" s="4">
        <f>IF(COUNTA(A660:O660)=0,"",IF(NOT(ISNUMBER(A660)),"Hesaba girmedi: tarih yok",IF(B660="","Hesaba girmedi: plaka yok",IF(AND(C660&lt;&gt;"Özmal",C660&lt;&gt;"Tedarikçi"),"Hesaba girmedi: mülkiyet seçilmedi",IF(NOT(ISNUMBER(I660)),"Hesaba girmedi: navlun yok",IF(AND(C660="Tedarikçi",NOT(ISNUMBER(N660))),"Hesaba girmedi: tedarikçiye ödenen yok",IF(P660="","Hesaba girmedi: gider yok",IF(AND(C660="Özmal",COUNTIF('Sabit giderler'!$A$2:$A$101,B660)=0),"Plaka Sabit giderler'de yok",IF(AND(C660="Tedarikçi",COUNTIF('Sabit giderler'!$A$2:$A$101,B660)&gt;0),"Plaka özmal listesinde, Tedarikçi seçilmiş",IF(AND(C660="Tedarikçi",COUNT(J660,L660)&gt;0),"Tedarikçi işinde yakıt ya da sürücü yazılı",IF(AND(C660="Özmal",ISNUMBER(N660)),"Özmal işte tedarikçiye ödenen yazılı",IF(R660="","Km yazılmadı",""))))))))))))</f>
        <v/>
      </c>
    </row>
    <row r="661">
      <c r="A661" s="3" t="n"/>
      <c r="B661" s="4" t="n"/>
      <c r="C661" s="4" t="n"/>
      <c r="D661" s="4" t="n"/>
      <c r="E661" s="4" t="n"/>
      <c r="F661" s="4" t="n"/>
      <c r="G661" s="5" t="n"/>
      <c r="H661" s="5" t="n"/>
      <c r="I661" s="6" t="n"/>
      <c r="J661" s="6" t="n"/>
      <c r="K661" s="6" t="n"/>
      <c r="L661" s="6" t="n"/>
      <c r="M661" s="6" t="n"/>
      <c r="N661" s="6" t="n"/>
      <c r="O661" s="4" t="n"/>
      <c r="P661" s="6">
        <f>IF(COUNT(J661:N661)=0,"",SUM(J661:N661))</f>
        <v/>
      </c>
      <c r="Q661" s="6">
        <f>IF(OR(NOT(ISNUMBER(A661)),B661="",AND(C661&lt;&gt;"Özmal",C661&lt;&gt;"Tedarikçi"),NOT(ISNUMBER(I661)),AND(C661="Tedarikçi",NOT(ISNUMBER(N661))),P661=""),"",I661-P661)</f>
        <v/>
      </c>
      <c r="R661" s="5">
        <f>IF(COUNT(G661:H661)=0,"",SUM(G661:H661))</f>
        <v/>
      </c>
      <c r="S661" s="6">
        <f>IF(OR(Q661="",R661="",R661=0),"",I661/R661)</f>
        <v/>
      </c>
      <c r="T661" s="4">
        <f>IF(COUNTA(A661:O661)=0,"",IF(NOT(ISNUMBER(A661)),"Hesaba girmedi: tarih yok",IF(B661="","Hesaba girmedi: plaka yok",IF(AND(C661&lt;&gt;"Özmal",C661&lt;&gt;"Tedarikçi"),"Hesaba girmedi: mülkiyet seçilmedi",IF(NOT(ISNUMBER(I661)),"Hesaba girmedi: navlun yok",IF(AND(C661="Tedarikçi",NOT(ISNUMBER(N661))),"Hesaba girmedi: tedarikçiye ödenen yok",IF(P661="","Hesaba girmedi: gider yok",IF(AND(C661="Özmal",COUNTIF('Sabit giderler'!$A$2:$A$101,B661)=0),"Plaka Sabit giderler'de yok",IF(AND(C661="Tedarikçi",COUNTIF('Sabit giderler'!$A$2:$A$101,B661)&gt;0),"Plaka özmal listesinde, Tedarikçi seçilmiş",IF(AND(C661="Tedarikçi",COUNT(J661,L661)&gt;0),"Tedarikçi işinde yakıt ya da sürücü yazılı",IF(AND(C661="Özmal",ISNUMBER(N661)),"Özmal işte tedarikçiye ödenen yazılı",IF(R661="","Km yazılmadı",""))))))))))))</f>
        <v/>
      </c>
    </row>
    <row r="662">
      <c r="A662" s="3" t="n"/>
      <c r="B662" s="4" t="n"/>
      <c r="C662" s="4" t="n"/>
      <c r="D662" s="4" t="n"/>
      <c r="E662" s="4" t="n"/>
      <c r="F662" s="4" t="n"/>
      <c r="G662" s="5" t="n"/>
      <c r="H662" s="5" t="n"/>
      <c r="I662" s="6" t="n"/>
      <c r="J662" s="6" t="n"/>
      <c r="K662" s="6" t="n"/>
      <c r="L662" s="6" t="n"/>
      <c r="M662" s="6" t="n"/>
      <c r="N662" s="6" t="n"/>
      <c r="O662" s="4" t="n"/>
      <c r="P662" s="6">
        <f>IF(COUNT(J662:N662)=0,"",SUM(J662:N662))</f>
        <v/>
      </c>
      <c r="Q662" s="6">
        <f>IF(OR(NOT(ISNUMBER(A662)),B662="",AND(C662&lt;&gt;"Özmal",C662&lt;&gt;"Tedarikçi"),NOT(ISNUMBER(I662)),AND(C662="Tedarikçi",NOT(ISNUMBER(N662))),P662=""),"",I662-P662)</f>
        <v/>
      </c>
      <c r="R662" s="5">
        <f>IF(COUNT(G662:H662)=0,"",SUM(G662:H662))</f>
        <v/>
      </c>
      <c r="S662" s="6">
        <f>IF(OR(Q662="",R662="",R662=0),"",I662/R662)</f>
        <v/>
      </c>
      <c r="T662" s="4">
        <f>IF(COUNTA(A662:O662)=0,"",IF(NOT(ISNUMBER(A662)),"Hesaba girmedi: tarih yok",IF(B662="","Hesaba girmedi: plaka yok",IF(AND(C662&lt;&gt;"Özmal",C662&lt;&gt;"Tedarikçi"),"Hesaba girmedi: mülkiyet seçilmedi",IF(NOT(ISNUMBER(I662)),"Hesaba girmedi: navlun yok",IF(AND(C662="Tedarikçi",NOT(ISNUMBER(N662))),"Hesaba girmedi: tedarikçiye ödenen yok",IF(P662="","Hesaba girmedi: gider yok",IF(AND(C662="Özmal",COUNTIF('Sabit giderler'!$A$2:$A$101,B662)=0),"Plaka Sabit giderler'de yok",IF(AND(C662="Tedarikçi",COUNTIF('Sabit giderler'!$A$2:$A$101,B662)&gt;0),"Plaka özmal listesinde, Tedarikçi seçilmiş",IF(AND(C662="Tedarikçi",COUNT(J662,L662)&gt;0),"Tedarikçi işinde yakıt ya da sürücü yazılı",IF(AND(C662="Özmal",ISNUMBER(N662)),"Özmal işte tedarikçiye ödenen yazılı",IF(R662="","Km yazılmadı",""))))))))))))</f>
        <v/>
      </c>
    </row>
    <row r="663">
      <c r="A663" s="3" t="n"/>
      <c r="B663" s="4" t="n"/>
      <c r="C663" s="4" t="n"/>
      <c r="D663" s="4" t="n"/>
      <c r="E663" s="4" t="n"/>
      <c r="F663" s="4" t="n"/>
      <c r="G663" s="5" t="n"/>
      <c r="H663" s="5" t="n"/>
      <c r="I663" s="6" t="n"/>
      <c r="J663" s="6" t="n"/>
      <c r="K663" s="6" t="n"/>
      <c r="L663" s="6" t="n"/>
      <c r="M663" s="6" t="n"/>
      <c r="N663" s="6" t="n"/>
      <c r="O663" s="4" t="n"/>
      <c r="P663" s="6">
        <f>IF(COUNT(J663:N663)=0,"",SUM(J663:N663))</f>
        <v/>
      </c>
      <c r="Q663" s="6">
        <f>IF(OR(NOT(ISNUMBER(A663)),B663="",AND(C663&lt;&gt;"Özmal",C663&lt;&gt;"Tedarikçi"),NOT(ISNUMBER(I663)),AND(C663="Tedarikçi",NOT(ISNUMBER(N663))),P663=""),"",I663-P663)</f>
        <v/>
      </c>
      <c r="R663" s="5">
        <f>IF(COUNT(G663:H663)=0,"",SUM(G663:H663))</f>
        <v/>
      </c>
      <c r="S663" s="6">
        <f>IF(OR(Q663="",R663="",R663=0),"",I663/R663)</f>
        <v/>
      </c>
      <c r="T663" s="4">
        <f>IF(COUNTA(A663:O663)=0,"",IF(NOT(ISNUMBER(A663)),"Hesaba girmedi: tarih yok",IF(B663="","Hesaba girmedi: plaka yok",IF(AND(C663&lt;&gt;"Özmal",C663&lt;&gt;"Tedarikçi"),"Hesaba girmedi: mülkiyet seçilmedi",IF(NOT(ISNUMBER(I663)),"Hesaba girmedi: navlun yok",IF(AND(C663="Tedarikçi",NOT(ISNUMBER(N663))),"Hesaba girmedi: tedarikçiye ödenen yok",IF(P663="","Hesaba girmedi: gider yok",IF(AND(C663="Özmal",COUNTIF('Sabit giderler'!$A$2:$A$101,B663)=0),"Plaka Sabit giderler'de yok",IF(AND(C663="Tedarikçi",COUNTIF('Sabit giderler'!$A$2:$A$101,B663)&gt;0),"Plaka özmal listesinde, Tedarikçi seçilmiş",IF(AND(C663="Tedarikçi",COUNT(J663,L663)&gt;0),"Tedarikçi işinde yakıt ya da sürücü yazılı",IF(AND(C663="Özmal",ISNUMBER(N663)),"Özmal işte tedarikçiye ödenen yazılı",IF(R663="","Km yazılmadı",""))))))))))))</f>
        <v/>
      </c>
    </row>
    <row r="664">
      <c r="A664" s="3" t="n"/>
      <c r="B664" s="4" t="n"/>
      <c r="C664" s="4" t="n"/>
      <c r="D664" s="4" t="n"/>
      <c r="E664" s="4" t="n"/>
      <c r="F664" s="4" t="n"/>
      <c r="G664" s="5" t="n"/>
      <c r="H664" s="5" t="n"/>
      <c r="I664" s="6" t="n"/>
      <c r="J664" s="6" t="n"/>
      <c r="K664" s="6" t="n"/>
      <c r="L664" s="6" t="n"/>
      <c r="M664" s="6" t="n"/>
      <c r="N664" s="6" t="n"/>
      <c r="O664" s="4" t="n"/>
      <c r="P664" s="6">
        <f>IF(COUNT(J664:N664)=0,"",SUM(J664:N664))</f>
        <v/>
      </c>
      <c r="Q664" s="6">
        <f>IF(OR(NOT(ISNUMBER(A664)),B664="",AND(C664&lt;&gt;"Özmal",C664&lt;&gt;"Tedarikçi"),NOT(ISNUMBER(I664)),AND(C664="Tedarikçi",NOT(ISNUMBER(N664))),P664=""),"",I664-P664)</f>
        <v/>
      </c>
      <c r="R664" s="5">
        <f>IF(COUNT(G664:H664)=0,"",SUM(G664:H664))</f>
        <v/>
      </c>
      <c r="S664" s="6">
        <f>IF(OR(Q664="",R664="",R664=0),"",I664/R664)</f>
        <v/>
      </c>
      <c r="T664" s="4">
        <f>IF(COUNTA(A664:O664)=0,"",IF(NOT(ISNUMBER(A664)),"Hesaba girmedi: tarih yok",IF(B664="","Hesaba girmedi: plaka yok",IF(AND(C664&lt;&gt;"Özmal",C664&lt;&gt;"Tedarikçi"),"Hesaba girmedi: mülkiyet seçilmedi",IF(NOT(ISNUMBER(I664)),"Hesaba girmedi: navlun yok",IF(AND(C664="Tedarikçi",NOT(ISNUMBER(N664))),"Hesaba girmedi: tedarikçiye ödenen yok",IF(P664="","Hesaba girmedi: gider yok",IF(AND(C664="Özmal",COUNTIF('Sabit giderler'!$A$2:$A$101,B664)=0),"Plaka Sabit giderler'de yok",IF(AND(C664="Tedarikçi",COUNTIF('Sabit giderler'!$A$2:$A$101,B664)&gt;0),"Plaka özmal listesinde, Tedarikçi seçilmiş",IF(AND(C664="Tedarikçi",COUNT(J664,L664)&gt;0),"Tedarikçi işinde yakıt ya da sürücü yazılı",IF(AND(C664="Özmal",ISNUMBER(N664)),"Özmal işte tedarikçiye ödenen yazılı",IF(R664="","Km yazılmadı",""))))))))))))</f>
        <v/>
      </c>
    </row>
    <row r="665">
      <c r="A665" s="3" t="n"/>
      <c r="B665" s="4" t="n"/>
      <c r="C665" s="4" t="n"/>
      <c r="D665" s="4" t="n"/>
      <c r="E665" s="4" t="n"/>
      <c r="F665" s="4" t="n"/>
      <c r="G665" s="5" t="n"/>
      <c r="H665" s="5" t="n"/>
      <c r="I665" s="6" t="n"/>
      <c r="J665" s="6" t="n"/>
      <c r="K665" s="6" t="n"/>
      <c r="L665" s="6" t="n"/>
      <c r="M665" s="6" t="n"/>
      <c r="N665" s="6" t="n"/>
      <c r="O665" s="4" t="n"/>
      <c r="P665" s="6">
        <f>IF(COUNT(J665:N665)=0,"",SUM(J665:N665))</f>
        <v/>
      </c>
      <c r="Q665" s="6">
        <f>IF(OR(NOT(ISNUMBER(A665)),B665="",AND(C665&lt;&gt;"Özmal",C665&lt;&gt;"Tedarikçi"),NOT(ISNUMBER(I665)),AND(C665="Tedarikçi",NOT(ISNUMBER(N665))),P665=""),"",I665-P665)</f>
        <v/>
      </c>
      <c r="R665" s="5">
        <f>IF(COUNT(G665:H665)=0,"",SUM(G665:H665))</f>
        <v/>
      </c>
      <c r="S665" s="6">
        <f>IF(OR(Q665="",R665="",R665=0),"",I665/R665)</f>
        <v/>
      </c>
      <c r="T665" s="4">
        <f>IF(COUNTA(A665:O665)=0,"",IF(NOT(ISNUMBER(A665)),"Hesaba girmedi: tarih yok",IF(B665="","Hesaba girmedi: plaka yok",IF(AND(C665&lt;&gt;"Özmal",C665&lt;&gt;"Tedarikçi"),"Hesaba girmedi: mülkiyet seçilmedi",IF(NOT(ISNUMBER(I665)),"Hesaba girmedi: navlun yok",IF(AND(C665="Tedarikçi",NOT(ISNUMBER(N665))),"Hesaba girmedi: tedarikçiye ödenen yok",IF(P665="","Hesaba girmedi: gider yok",IF(AND(C665="Özmal",COUNTIF('Sabit giderler'!$A$2:$A$101,B665)=0),"Plaka Sabit giderler'de yok",IF(AND(C665="Tedarikçi",COUNTIF('Sabit giderler'!$A$2:$A$101,B665)&gt;0),"Plaka özmal listesinde, Tedarikçi seçilmiş",IF(AND(C665="Tedarikçi",COUNT(J665,L665)&gt;0),"Tedarikçi işinde yakıt ya da sürücü yazılı",IF(AND(C665="Özmal",ISNUMBER(N665)),"Özmal işte tedarikçiye ödenen yazılı",IF(R665="","Km yazılmadı",""))))))))))))</f>
        <v/>
      </c>
    </row>
    <row r="666">
      <c r="A666" s="3" t="n"/>
      <c r="B666" s="4" t="n"/>
      <c r="C666" s="4" t="n"/>
      <c r="D666" s="4" t="n"/>
      <c r="E666" s="4" t="n"/>
      <c r="F666" s="4" t="n"/>
      <c r="G666" s="5" t="n"/>
      <c r="H666" s="5" t="n"/>
      <c r="I666" s="6" t="n"/>
      <c r="J666" s="6" t="n"/>
      <c r="K666" s="6" t="n"/>
      <c r="L666" s="6" t="n"/>
      <c r="M666" s="6" t="n"/>
      <c r="N666" s="6" t="n"/>
      <c r="O666" s="4" t="n"/>
      <c r="P666" s="6">
        <f>IF(COUNT(J666:N666)=0,"",SUM(J666:N666))</f>
        <v/>
      </c>
      <c r="Q666" s="6">
        <f>IF(OR(NOT(ISNUMBER(A666)),B666="",AND(C666&lt;&gt;"Özmal",C666&lt;&gt;"Tedarikçi"),NOT(ISNUMBER(I666)),AND(C666="Tedarikçi",NOT(ISNUMBER(N666))),P666=""),"",I666-P666)</f>
        <v/>
      </c>
      <c r="R666" s="5">
        <f>IF(COUNT(G666:H666)=0,"",SUM(G666:H666))</f>
        <v/>
      </c>
      <c r="S666" s="6">
        <f>IF(OR(Q666="",R666="",R666=0),"",I666/R666)</f>
        <v/>
      </c>
      <c r="T666" s="4">
        <f>IF(COUNTA(A666:O666)=0,"",IF(NOT(ISNUMBER(A666)),"Hesaba girmedi: tarih yok",IF(B666="","Hesaba girmedi: plaka yok",IF(AND(C666&lt;&gt;"Özmal",C666&lt;&gt;"Tedarikçi"),"Hesaba girmedi: mülkiyet seçilmedi",IF(NOT(ISNUMBER(I666)),"Hesaba girmedi: navlun yok",IF(AND(C666="Tedarikçi",NOT(ISNUMBER(N666))),"Hesaba girmedi: tedarikçiye ödenen yok",IF(P666="","Hesaba girmedi: gider yok",IF(AND(C666="Özmal",COUNTIF('Sabit giderler'!$A$2:$A$101,B666)=0),"Plaka Sabit giderler'de yok",IF(AND(C666="Tedarikçi",COUNTIF('Sabit giderler'!$A$2:$A$101,B666)&gt;0),"Plaka özmal listesinde, Tedarikçi seçilmiş",IF(AND(C666="Tedarikçi",COUNT(J666,L666)&gt;0),"Tedarikçi işinde yakıt ya da sürücü yazılı",IF(AND(C666="Özmal",ISNUMBER(N666)),"Özmal işte tedarikçiye ödenen yazılı",IF(R666="","Km yazılmadı",""))))))))))))</f>
        <v/>
      </c>
    </row>
    <row r="667">
      <c r="A667" s="3" t="n"/>
      <c r="B667" s="4" t="n"/>
      <c r="C667" s="4" t="n"/>
      <c r="D667" s="4" t="n"/>
      <c r="E667" s="4" t="n"/>
      <c r="F667" s="4" t="n"/>
      <c r="G667" s="5" t="n"/>
      <c r="H667" s="5" t="n"/>
      <c r="I667" s="6" t="n"/>
      <c r="J667" s="6" t="n"/>
      <c r="K667" s="6" t="n"/>
      <c r="L667" s="6" t="n"/>
      <c r="M667" s="6" t="n"/>
      <c r="N667" s="6" t="n"/>
      <c r="O667" s="4" t="n"/>
      <c r="P667" s="6">
        <f>IF(COUNT(J667:N667)=0,"",SUM(J667:N667))</f>
        <v/>
      </c>
      <c r="Q667" s="6">
        <f>IF(OR(NOT(ISNUMBER(A667)),B667="",AND(C667&lt;&gt;"Özmal",C667&lt;&gt;"Tedarikçi"),NOT(ISNUMBER(I667)),AND(C667="Tedarikçi",NOT(ISNUMBER(N667))),P667=""),"",I667-P667)</f>
        <v/>
      </c>
      <c r="R667" s="5">
        <f>IF(COUNT(G667:H667)=0,"",SUM(G667:H667))</f>
        <v/>
      </c>
      <c r="S667" s="6">
        <f>IF(OR(Q667="",R667="",R667=0),"",I667/R667)</f>
        <v/>
      </c>
      <c r="T667" s="4">
        <f>IF(COUNTA(A667:O667)=0,"",IF(NOT(ISNUMBER(A667)),"Hesaba girmedi: tarih yok",IF(B667="","Hesaba girmedi: plaka yok",IF(AND(C667&lt;&gt;"Özmal",C667&lt;&gt;"Tedarikçi"),"Hesaba girmedi: mülkiyet seçilmedi",IF(NOT(ISNUMBER(I667)),"Hesaba girmedi: navlun yok",IF(AND(C667="Tedarikçi",NOT(ISNUMBER(N667))),"Hesaba girmedi: tedarikçiye ödenen yok",IF(P667="","Hesaba girmedi: gider yok",IF(AND(C667="Özmal",COUNTIF('Sabit giderler'!$A$2:$A$101,B667)=0),"Plaka Sabit giderler'de yok",IF(AND(C667="Tedarikçi",COUNTIF('Sabit giderler'!$A$2:$A$101,B667)&gt;0),"Plaka özmal listesinde, Tedarikçi seçilmiş",IF(AND(C667="Tedarikçi",COUNT(J667,L667)&gt;0),"Tedarikçi işinde yakıt ya da sürücü yazılı",IF(AND(C667="Özmal",ISNUMBER(N667)),"Özmal işte tedarikçiye ödenen yazılı",IF(R667="","Km yazılmadı",""))))))))))))</f>
        <v/>
      </c>
    </row>
    <row r="668">
      <c r="A668" s="3" t="n"/>
      <c r="B668" s="4" t="n"/>
      <c r="C668" s="4" t="n"/>
      <c r="D668" s="4" t="n"/>
      <c r="E668" s="4" t="n"/>
      <c r="F668" s="4" t="n"/>
      <c r="G668" s="5" t="n"/>
      <c r="H668" s="5" t="n"/>
      <c r="I668" s="6" t="n"/>
      <c r="J668" s="6" t="n"/>
      <c r="K668" s="6" t="n"/>
      <c r="L668" s="6" t="n"/>
      <c r="M668" s="6" t="n"/>
      <c r="N668" s="6" t="n"/>
      <c r="O668" s="4" t="n"/>
      <c r="P668" s="6">
        <f>IF(COUNT(J668:N668)=0,"",SUM(J668:N668))</f>
        <v/>
      </c>
      <c r="Q668" s="6">
        <f>IF(OR(NOT(ISNUMBER(A668)),B668="",AND(C668&lt;&gt;"Özmal",C668&lt;&gt;"Tedarikçi"),NOT(ISNUMBER(I668)),AND(C668="Tedarikçi",NOT(ISNUMBER(N668))),P668=""),"",I668-P668)</f>
        <v/>
      </c>
      <c r="R668" s="5">
        <f>IF(COUNT(G668:H668)=0,"",SUM(G668:H668))</f>
        <v/>
      </c>
      <c r="S668" s="6">
        <f>IF(OR(Q668="",R668="",R668=0),"",I668/R668)</f>
        <v/>
      </c>
      <c r="T668" s="4">
        <f>IF(COUNTA(A668:O668)=0,"",IF(NOT(ISNUMBER(A668)),"Hesaba girmedi: tarih yok",IF(B668="","Hesaba girmedi: plaka yok",IF(AND(C668&lt;&gt;"Özmal",C668&lt;&gt;"Tedarikçi"),"Hesaba girmedi: mülkiyet seçilmedi",IF(NOT(ISNUMBER(I668)),"Hesaba girmedi: navlun yok",IF(AND(C668="Tedarikçi",NOT(ISNUMBER(N668))),"Hesaba girmedi: tedarikçiye ödenen yok",IF(P668="","Hesaba girmedi: gider yok",IF(AND(C668="Özmal",COUNTIF('Sabit giderler'!$A$2:$A$101,B668)=0),"Plaka Sabit giderler'de yok",IF(AND(C668="Tedarikçi",COUNTIF('Sabit giderler'!$A$2:$A$101,B668)&gt;0),"Plaka özmal listesinde, Tedarikçi seçilmiş",IF(AND(C668="Tedarikçi",COUNT(J668,L668)&gt;0),"Tedarikçi işinde yakıt ya da sürücü yazılı",IF(AND(C668="Özmal",ISNUMBER(N668)),"Özmal işte tedarikçiye ödenen yazılı",IF(R668="","Km yazılmadı",""))))))))))))</f>
        <v/>
      </c>
    </row>
    <row r="669">
      <c r="A669" s="3" t="n"/>
      <c r="B669" s="4" t="n"/>
      <c r="C669" s="4" t="n"/>
      <c r="D669" s="4" t="n"/>
      <c r="E669" s="4" t="n"/>
      <c r="F669" s="4" t="n"/>
      <c r="G669" s="5" t="n"/>
      <c r="H669" s="5" t="n"/>
      <c r="I669" s="6" t="n"/>
      <c r="J669" s="6" t="n"/>
      <c r="K669" s="6" t="n"/>
      <c r="L669" s="6" t="n"/>
      <c r="M669" s="6" t="n"/>
      <c r="N669" s="6" t="n"/>
      <c r="O669" s="4" t="n"/>
      <c r="P669" s="6">
        <f>IF(COUNT(J669:N669)=0,"",SUM(J669:N669))</f>
        <v/>
      </c>
      <c r="Q669" s="6">
        <f>IF(OR(NOT(ISNUMBER(A669)),B669="",AND(C669&lt;&gt;"Özmal",C669&lt;&gt;"Tedarikçi"),NOT(ISNUMBER(I669)),AND(C669="Tedarikçi",NOT(ISNUMBER(N669))),P669=""),"",I669-P669)</f>
        <v/>
      </c>
      <c r="R669" s="5">
        <f>IF(COUNT(G669:H669)=0,"",SUM(G669:H669))</f>
        <v/>
      </c>
      <c r="S669" s="6">
        <f>IF(OR(Q669="",R669="",R669=0),"",I669/R669)</f>
        <v/>
      </c>
      <c r="T669" s="4">
        <f>IF(COUNTA(A669:O669)=0,"",IF(NOT(ISNUMBER(A669)),"Hesaba girmedi: tarih yok",IF(B669="","Hesaba girmedi: plaka yok",IF(AND(C669&lt;&gt;"Özmal",C669&lt;&gt;"Tedarikçi"),"Hesaba girmedi: mülkiyet seçilmedi",IF(NOT(ISNUMBER(I669)),"Hesaba girmedi: navlun yok",IF(AND(C669="Tedarikçi",NOT(ISNUMBER(N669))),"Hesaba girmedi: tedarikçiye ödenen yok",IF(P669="","Hesaba girmedi: gider yok",IF(AND(C669="Özmal",COUNTIF('Sabit giderler'!$A$2:$A$101,B669)=0),"Plaka Sabit giderler'de yok",IF(AND(C669="Tedarikçi",COUNTIF('Sabit giderler'!$A$2:$A$101,B669)&gt;0),"Plaka özmal listesinde, Tedarikçi seçilmiş",IF(AND(C669="Tedarikçi",COUNT(J669,L669)&gt;0),"Tedarikçi işinde yakıt ya da sürücü yazılı",IF(AND(C669="Özmal",ISNUMBER(N669)),"Özmal işte tedarikçiye ödenen yazılı",IF(R669="","Km yazılmadı",""))))))))))))</f>
        <v/>
      </c>
    </row>
    <row r="670">
      <c r="A670" s="3" t="n"/>
      <c r="B670" s="4" t="n"/>
      <c r="C670" s="4" t="n"/>
      <c r="D670" s="4" t="n"/>
      <c r="E670" s="4" t="n"/>
      <c r="F670" s="4" t="n"/>
      <c r="G670" s="5" t="n"/>
      <c r="H670" s="5" t="n"/>
      <c r="I670" s="6" t="n"/>
      <c r="J670" s="6" t="n"/>
      <c r="K670" s="6" t="n"/>
      <c r="L670" s="6" t="n"/>
      <c r="M670" s="6" t="n"/>
      <c r="N670" s="6" t="n"/>
      <c r="O670" s="4" t="n"/>
      <c r="P670" s="6">
        <f>IF(COUNT(J670:N670)=0,"",SUM(J670:N670))</f>
        <v/>
      </c>
      <c r="Q670" s="6">
        <f>IF(OR(NOT(ISNUMBER(A670)),B670="",AND(C670&lt;&gt;"Özmal",C670&lt;&gt;"Tedarikçi"),NOT(ISNUMBER(I670)),AND(C670="Tedarikçi",NOT(ISNUMBER(N670))),P670=""),"",I670-P670)</f>
        <v/>
      </c>
      <c r="R670" s="5">
        <f>IF(COUNT(G670:H670)=0,"",SUM(G670:H670))</f>
        <v/>
      </c>
      <c r="S670" s="6">
        <f>IF(OR(Q670="",R670="",R670=0),"",I670/R670)</f>
        <v/>
      </c>
      <c r="T670" s="4">
        <f>IF(COUNTA(A670:O670)=0,"",IF(NOT(ISNUMBER(A670)),"Hesaba girmedi: tarih yok",IF(B670="","Hesaba girmedi: plaka yok",IF(AND(C670&lt;&gt;"Özmal",C670&lt;&gt;"Tedarikçi"),"Hesaba girmedi: mülkiyet seçilmedi",IF(NOT(ISNUMBER(I670)),"Hesaba girmedi: navlun yok",IF(AND(C670="Tedarikçi",NOT(ISNUMBER(N670))),"Hesaba girmedi: tedarikçiye ödenen yok",IF(P670="","Hesaba girmedi: gider yok",IF(AND(C670="Özmal",COUNTIF('Sabit giderler'!$A$2:$A$101,B670)=0),"Plaka Sabit giderler'de yok",IF(AND(C670="Tedarikçi",COUNTIF('Sabit giderler'!$A$2:$A$101,B670)&gt;0),"Plaka özmal listesinde, Tedarikçi seçilmiş",IF(AND(C670="Tedarikçi",COUNT(J670,L670)&gt;0),"Tedarikçi işinde yakıt ya da sürücü yazılı",IF(AND(C670="Özmal",ISNUMBER(N670)),"Özmal işte tedarikçiye ödenen yazılı",IF(R670="","Km yazılmadı",""))))))))))))</f>
        <v/>
      </c>
    </row>
    <row r="671">
      <c r="A671" s="3" t="n"/>
      <c r="B671" s="4" t="n"/>
      <c r="C671" s="4" t="n"/>
      <c r="D671" s="4" t="n"/>
      <c r="E671" s="4" t="n"/>
      <c r="F671" s="4" t="n"/>
      <c r="G671" s="5" t="n"/>
      <c r="H671" s="5" t="n"/>
      <c r="I671" s="6" t="n"/>
      <c r="J671" s="6" t="n"/>
      <c r="K671" s="6" t="n"/>
      <c r="L671" s="6" t="n"/>
      <c r="M671" s="6" t="n"/>
      <c r="N671" s="6" t="n"/>
      <c r="O671" s="4" t="n"/>
      <c r="P671" s="6">
        <f>IF(COUNT(J671:N671)=0,"",SUM(J671:N671))</f>
        <v/>
      </c>
      <c r="Q671" s="6">
        <f>IF(OR(NOT(ISNUMBER(A671)),B671="",AND(C671&lt;&gt;"Özmal",C671&lt;&gt;"Tedarikçi"),NOT(ISNUMBER(I671)),AND(C671="Tedarikçi",NOT(ISNUMBER(N671))),P671=""),"",I671-P671)</f>
        <v/>
      </c>
      <c r="R671" s="5">
        <f>IF(COUNT(G671:H671)=0,"",SUM(G671:H671))</f>
        <v/>
      </c>
      <c r="S671" s="6">
        <f>IF(OR(Q671="",R671="",R671=0),"",I671/R671)</f>
        <v/>
      </c>
      <c r="T671" s="4">
        <f>IF(COUNTA(A671:O671)=0,"",IF(NOT(ISNUMBER(A671)),"Hesaba girmedi: tarih yok",IF(B671="","Hesaba girmedi: plaka yok",IF(AND(C671&lt;&gt;"Özmal",C671&lt;&gt;"Tedarikçi"),"Hesaba girmedi: mülkiyet seçilmedi",IF(NOT(ISNUMBER(I671)),"Hesaba girmedi: navlun yok",IF(AND(C671="Tedarikçi",NOT(ISNUMBER(N671))),"Hesaba girmedi: tedarikçiye ödenen yok",IF(P671="","Hesaba girmedi: gider yok",IF(AND(C671="Özmal",COUNTIF('Sabit giderler'!$A$2:$A$101,B671)=0),"Plaka Sabit giderler'de yok",IF(AND(C671="Tedarikçi",COUNTIF('Sabit giderler'!$A$2:$A$101,B671)&gt;0),"Plaka özmal listesinde, Tedarikçi seçilmiş",IF(AND(C671="Tedarikçi",COUNT(J671,L671)&gt;0),"Tedarikçi işinde yakıt ya da sürücü yazılı",IF(AND(C671="Özmal",ISNUMBER(N671)),"Özmal işte tedarikçiye ödenen yazılı",IF(R671="","Km yazılmadı",""))))))))))))</f>
        <v/>
      </c>
    </row>
    <row r="672">
      <c r="A672" s="3" t="n"/>
      <c r="B672" s="4" t="n"/>
      <c r="C672" s="4" t="n"/>
      <c r="D672" s="4" t="n"/>
      <c r="E672" s="4" t="n"/>
      <c r="F672" s="4" t="n"/>
      <c r="G672" s="5" t="n"/>
      <c r="H672" s="5" t="n"/>
      <c r="I672" s="6" t="n"/>
      <c r="J672" s="6" t="n"/>
      <c r="K672" s="6" t="n"/>
      <c r="L672" s="6" t="n"/>
      <c r="M672" s="6" t="n"/>
      <c r="N672" s="6" t="n"/>
      <c r="O672" s="4" t="n"/>
      <c r="P672" s="6">
        <f>IF(COUNT(J672:N672)=0,"",SUM(J672:N672))</f>
        <v/>
      </c>
      <c r="Q672" s="6">
        <f>IF(OR(NOT(ISNUMBER(A672)),B672="",AND(C672&lt;&gt;"Özmal",C672&lt;&gt;"Tedarikçi"),NOT(ISNUMBER(I672)),AND(C672="Tedarikçi",NOT(ISNUMBER(N672))),P672=""),"",I672-P672)</f>
        <v/>
      </c>
      <c r="R672" s="5">
        <f>IF(COUNT(G672:H672)=0,"",SUM(G672:H672))</f>
        <v/>
      </c>
      <c r="S672" s="6">
        <f>IF(OR(Q672="",R672="",R672=0),"",I672/R672)</f>
        <v/>
      </c>
      <c r="T672" s="4">
        <f>IF(COUNTA(A672:O672)=0,"",IF(NOT(ISNUMBER(A672)),"Hesaba girmedi: tarih yok",IF(B672="","Hesaba girmedi: plaka yok",IF(AND(C672&lt;&gt;"Özmal",C672&lt;&gt;"Tedarikçi"),"Hesaba girmedi: mülkiyet seçilmedi",IF(NOT(ISNUMBER(I672)),"Hesaba girmedi: navlun yok",IF(AND(C672="Tedarikçi",NOT(ISNUMBER(N672))),"Hesaba girmedi: tedarikçiye ödenen yok",IF(P672="","Hesaba girmedi: gider yok",IF(AND(C672="Özmal",COUNTIF('Sabit giderler'!$A$2:$A$101,B672)=0),"Plaka Sabit giderler'de yok",IF(AND(C672="Tedarikçi",COUNTIF('Sabit giderler'!$A$2:$A$101,B672)&gt;0),"Plaka özmal listesinde, Tedarikçi seçilmiş",IF(AND(C672="Tedarikçi",COUNT(J672,L672)&gt;0),"Tedarikçi işinde yakıt ya da sürücü yazılı",IF(AND(C672="Özmal",ISNUMBER(N672)),"Özmal işte tedarikçiye ödenen yazılı",IF(R672="","Km yazılmadı",""))))))))))))</f>
        <v/>
      </c>
    </row>
    <row r="673">
      <c r="A673" s="3" t="n"/>
      <c r="B673" s="4" t="n"/>
      <c r="C673" s="4" t="n"/>
      <c r="D673" s="4" t="n"/>
      <c r="E673" s="4" t="n"/>
      <c r="F673" s="4" t="n"/>
      <c r="G673" s="5" t="n"/>
      <c r="H673" s="5" t="n"/>
      <c r="I673" s="6" t="n"/>
      <c r="J673" s="6" t="n"/>
      <c r="K673" s="6" t="n"/>
      <c r="L673" s="6" t="n"/>
      <c r="M673" s="6" t="n"/>
      <c r="N673" s="6" t="n"/>
      <c r="O673" s="4" t="n"/>
      <c r="P673" s="6">
        <f>IF(COUNT(J673:N673)=0,"",SUM(J673:N673))</f>
        <v/>
      </c>
      <c r="Q673" s="6">
        <f>IF(OR(NOT(ISNUMBER(A673)),B673="",AND(C673&lt;&gt;"Özmal",C673&lt;&gt;"Tedarikçi"),NOT(ISNUMBER(I673)),AND(C673="Tedarikçi",NOT(ISNUMBER(N673))),P673=""),"",I673-P673)</f>
        <v/>
      </c>
      <c r="R673" s="5">
        <f>IF(COUNT(G673:H673)=0,"",SUM(G673:H673))</f>
        <v/>
      </c>
      <c r="S673" s="6">
        <f>IF(OR(Q673="",R673="",R673=0),"",I673/R673)</f>
        <v/>
      </c>
      <c r="T673" s="4">
        <f>IF(COUNTA(A673:O673)=0,"",IF(NOT(ISNUMBER(A673)),"Hesaba girmedi: tarih yok",IF(B673="","Hesaba girmedi: plaka yok",IF(AND(C673&lt;&gt;"Özmal",C673&lt;&gt;"Tedarikçi"),"Hesaba girmedi: mülkiyet seçilmedi",IF(NOT(ISNUMBER(I673)),"Hesaba girmedi: navlun yok",IF(AND(C673="Tedarikçi",NOT(ISNUMBER(N673))),"Hesaba girmedi: tedarikçiye ödenen yok",IF(P673="","Hesaba girmedi: gider yok",IF(AND(C673="Özmal",COUNTIF('Sabit giderler'!$A$2:$A$101,B673)=0),"Plaka Sabit giderler'de yok",IF(AND(C673="Tedarikçi",COUNTIF('Sabit giderler'!$A$2:$A$101,B673)&gt;0),"Plaka özmal listesinde, Tedarikçi seçilmiş",IF(AND(C673="Tedarikçi",COUNT(J673,L673)&gt;0),"Tedarikçi işinde yakıt ya da sürücü yazılı",IF(AND(C673="Özmal",ISNUMBER(N673)),"Özmal işte tedarikçiye ödenen yazılı",IF(R673="","Km yazılmadı",""))))))))))))</f>
        <v/>
      </c>
    </row>
    <row r="674">
      <c r="A674" s="3" t="n"/>
      <c r="B674" s="4" t="n"/>
      <c r="C674" s="4" t="n"/>
      <c r="D674" s="4" t="n"/>
      <c r="E674" s="4" t="n"/>
      <c r="F674" s="4" t="n"/>
      <c r="G674" s="5" t="n"/>
      <c r="H674" s="5" t="n"/>
      <c r="I674" s="6" t="n"/>
      <c r="J674" s="6" t="n"/>
      <c r="K674" s="6" t="n"/>
      <c r="L674" s="6" t="n"/>
      <c r="M674" s="6" t="n"/>
      <c r="N674" s="6" t="n"/>
      <c r="O674" s="4" t="n"/>
      <c r="P674" s="6">
        <f>IF(COUNT(J674:N674)=0,"",SUM(J674:N674))</f>
        <v/>
      </c>
      <c r="Q674" s="6">
        <f>IF(OR(NOT(ISNUMBER(A674)),B674="",AND(C674&lt;&gt;"Özmal",C674&lt;&gt;"Tedarikçi"),NOT(ISNUMBER(I674)),AND(C674="Tedarikçi",NOT(ISNUMBER(N674))),P674=""),"",I674-P674)</f>
        <v/>
      </c>
      <c r="R674" s="5">
        <f>IF(COUNT(G674:H674)=0,"",SUM(G674:H674))</f>
        <v/>
      </c>
      <c r="S674" s="6">
        <f>IF(OR(Q674="",R674="",R674=0),"",I674/R674)</f>
        <v/>
      </c>
      <c r="T674" s="4">
        <f>IF(COUNTA(A674:O674)=0,"",IF(NOT(ISNUMBER(A674)),"Hesaba girmedi: tarih yok",IF(B674="","Hesaba girmedi: plaka yok",IF(AND(C674&lt;&gt;"Özmal",C674&lt;&gt;"Tedarikçi"),"Hesaba girmedi: mülkiyet seçilmedi",IF(NOT(ISNUMBER(I674)),"Hesaba girmedi: navlun yok",IF(AND(C674="Tedarikçi",NOT(ISNUMBER(N674))),"Hesaba girmedi: tedarikçiye ödenen yok",IF(P674="","Hesaba girmedi: gider yok",IF(AND(C674="Özmal",COUNTIF('Sabit giderler'!$A$2:$A$101,B674)=0),"Plaka Sabit giderler'de yok",IF(AND(C674="Tedarikçi",COUNTIF('Sabit giderler'!$A$2:$A$101,B674)&gt;0),"Plaka özmal listesinde, Tedarikçi seçilmiş",IF(AND(C674="Tedarikçi",COUNT(J674,L674)&gt;0),"Tedarikçi işinde yakıt ya da sürücü yazılı",IF(AND(C674="Özmal",ISNUMBER(N674)),"Özmal işte tedarikçiye ödenen yazılı",IF(R674="","Km yazılmadı",""))))))))))))</f>
        <v/>
      </c>
    </row>
    <row r="675">
      <c r="A675" s="3" t="n"/>
      <c r="B675" s="4" t="n"/>
      <c r="C675" s="4" t="n"/>
      <c r="D675" s="4" t="n"/>
      <c r="E675" s="4" t="n"/>
      <c r="F675" s="4" t="n"/>
      <c r="G675" s="5" t="n"/>
      <c r="H675" s="5" t="n"/>
      <c r="I675" s="6" t="n"/>
      <c r="J675" s="6" t="n"/>
      <c r="K675" s="6" t="n"/>
      <c r="L675" s="6" t="n"/>
      <c r="M675" s="6" t="n"/>
      <c r="N675" s="6" t="n"/>
      <c r="O675" s="4" t="n"/>
      <c r="P675" s="6">
        <f>IF(COUNT(J675:N675)=0,"",SUM(J675:N675))</f>
        <v/>
      </c>
      <c r="Q675" s="6">
        <f>IF(OR(NOT(ISNUMBER(A675)),B675="",AND(C675&lt;&gt;"Özmal",C675&lt;&gt;"Tedarikçi"),NOT(ISNUMBER(I675)),AND(C675="Tedarikçi",NOT(ISNUMBER(N675))),P675=""),"",I675-P675)</f>
        <v/>
      </c>
      <c r="R675" s="5">
        <f>IF(COUNT(G675:H675)=0,"",SUM(G675:H675))</f>
        <v/>
      </c>
      <c r="S675" s="6">
        <f>IF(OR(Q675="",R675="",R675=0),"",I675/R675)</f>
        <v/>
      </c>
      <c r="T675" s="4">
        <f>IF(COUNTA(A675:O675)=0,"",IF(NOT(ISNUMBER(A675)),"Hesaba girmedi: tarih yok",IF(B675="","Hesaba girmedi: plaka yok",IF(AND(C675&lt;&gt;"Özmal",C675&lt;&gt;"Tedarikçi"),"Hesaba girmedi: mülkiyet seçilmedi",IF(NOT(ISNUMBER(I675)),"Hesaba girmedi: navlun yok",IF(AND(C675="Tedarikçi",NOT(ISNUMBER(N675))),"Hesaba girmedi: tedarikçiye ödenen yok",IF(P675="","Hesaba girmedi: gider yok",IF(AND(C675="Özmal",COUNTIF('Sabit giderler'!$A$2:$A$101,B675)=0),"Plaka Sabit giderler'de yok",IF(AND(C675="Tedarikçi",COUNTIF('Sabit giderler'!$A$2:$A$101,B675)&gt;0),"Plaka özmal listesinde, Tedarikçi seçilmiş",IF(AND(C675="Tedarikçi",COUNT(J675,L675)&gt;0),"Tedarikçi işinde yakıt ya da sürücü yazılı",IF(AND(C675="Özmal",ISNUMBER(N675)),"Özmal işte tedarikçiye ödenen yazılı",IF(R675="","Km yazılmadı",""))))))))))))</f>
        <v/>
      </c>
    </row>
    <row r="676">
      <c r="A676" s="3" t="n"/>
      <c r="B676" s="4" t="n"/>
      <c r="C676" s="4" t="n"/>
      <c r="D676" s="4" t="n"/>
      <c r="E676" s="4" t="n"/>
      <c r="F676" s="4" t="n"/>
      <c r="G676" s="5" t="n"/>
      <c r="H676" s="5" t="n"/>
      <c r="I676" s="6" t="n"/>
      <c r="J676" s="6" t="n"/>
      <c r="K676" s="6" t="n"/>
      <c r="L676" s="6" t="n"/>
      <c r="M676" s="6" t="n"/>
      <c r="N676" s="6" t="n"/>
      <c r="O676" s="4" t="n"/>
      <c r="P676" s="6">
        <f>IF(COUNT(J676:N676)=0,"",SUM(J676:N676))</f>
        <v/>
      </c>
      <c r="Q676" s="6">
        <f>IF(OR(NOT(ISNUMBER(A676)),B676="",AND(C676&lt;&gt;"Özmal",C676&lt;&gt;"Tedarikçi"),NOT(ISNUMBER(I676)),AND(C676="Tedarikçi",NOT(ISNUMBER(N676))),P676=""),"",I676-P676)</f>
        <v/>
      </c>
      <c r="R676" s="5">
        <f>IF(COUNT(G676:H676)=0,"",SUM(G676:H676))</f>
        <v/>
      </c>
      <c r="S676" s="6">
        <f>IF(OR(Q676="",R676="",R676=0),"",I676/R676)</f>
        <v/>
      </c>
      <c r="T676" s="4">
        <f>IF(COUNTA(A676:O676)=0,"",IF(NOT(ISNUMBER(A676)),"Hesaba girmedi: tarih yok",IF(B676="","Hesaba girmedi: plaka yok",IF(AND(C676&lt;&gt;"Özmal",C676&lt;&gt;"Tedarikçi"),"Hesaba girmedi: mülkiyet seçilmedi",IF(NOT(ISNUMBER(I676)),"Hesaba girmedi: navlun yok",IF(AND(C676="Tedarikçi",NOT(ISNUMBER(N676))),"Hesaba girmedi: tedarikçiye ödenen yok",IF(P676="","Hesaba girmedi: gider yok",IF(AND(C676="Özmal",COUNTIF('Sabit giderler'!$A$2:$A$101,B676)=0),"Plaka Sabit giderler'de yok",IF(AND(C676="Tedarikçi",COUNTIF('Sabit giderler'!$A$2:$A$101,B676)&gt;0),"Plaka özmal listesinde, Tedarikçi seçilmiş",IF(AND(C676="Tedarikçi",COUNT(J676,L676)&gt;0),"Tedarikçi işinde yakıt ya da sürücü yazılı",IF(AND(C676="Özmal",ISNUMBER(N676)),"Özmal işte tedarikçiye ödenen yazılı",IF(R676="","Km yazılmadı",""))))))))))))</f>
        <v/>
      </c>
    </row>
    <row r="677">
      <c r="A677" s="3" t="n"/>
      <c r="B677" s="4" t="n"/>
      <c r="C677" s="4" t="n"/>
      <c r="D677" s="4" t="n"/>
      <c r="E677" s="4" t="n"/>
      <c r="F677" s="4" t="n"/>
      <c r="G677" s="5" t="n"/>
      <c r="H677" s="5" t="n"/>
      <c r="I677" s="6" t="n"/>
      <c r="J677" s="6" t="n"/>
      <c r="K677" s="6" t="n"/>
      <c r="L677" s="6" t="n"/>
      <c r="M677" s="6" t="n"/>
      <c r="N677" s="6" t="n"/>
      <c r="O677" s="4" t="n"/>
      <c r="P677" s="6">
        <f>IF(COUNT(J677:N677)=0,"",SUM(J677:N677))</f>
        <v/>
      </c>
      <c r="Q677" s="6">
        <f>IF(OR(NOT(ISNUMBER(A677)),B677="",AND(C677&lt;&gt;"Özmal",C677&lt;&gt;"Tedarikçi"),NOT(ISNUMBER(I677)),AND(C677="Tedarikçi",NOT(ISNUMBER(N677))),P677=""),"",I677-P677)</f>
        <v/>
      </c>
      <c r="R677" s="5">
        <f>IF(COUNT(G677:H677)=0,"",SUM(G677:H677))</f>
        <v/>
      </c>
      <c r="S677" s="6">
        <f>IF(OR(Q677="",R677="",R677=0),"",I677/R677)</f>
        <v/>
      </c>
      <c r="T677" s="4">
        <f>IF(COUNTA(A677:O677)=0,"",IF(NOT(ISNUMBER(A677)),"Hesaba girmedi: tarih yok",IF(B677="","Hesaba girmedi: plaka yok",IF(AND(C677&lt;&gt;"Özmal",C677&lt;&gt;"Tedarikçi"),"Hesaba girmedi: mülkiyet seçilmedi",IF(NOT(ISNUMBER(I677)),"Hesaba girmedi: navlun yok",IF(AND(C677="Tedarikçi",NOT(ISNUMBER(N677))),"Hesaba girmedi: tedarikçiye ödenen yok",IF(P677="","Hesaba girmedi: gider yok",IF(AND(C677="Özmal",COUNTIF('Sabit giderler'!$A$2:$A$101,B677)=0),"Plaka Sabit giderler'de yok",IF(AND(C677="Tedarikçi",COUNTIF('Sabit giderler'!$A$2:$A$101,B677)&gt;0),"Plaka özmal listesinde, Tedarikçi seçilmiş",IF(AND(C677="Tedarikçi",COUNT(J677,L677)&gt;0),"Tedarikçi işinde yakıt ya da sürücü yazılı",IF(AND(C677="Özmal",ISNUMBER(N677)),"Özmal işte tedarikçiye ödenen yazılı",IF(R677="","Km yazılmadı",""))))))))))))</f>
        <v/>
      </c>
    </row>
    <row r="678">
      <c r="A678" s="3" t="n"/>
      <c r="B678" s="4" t="n"/>
      <c r="C678" s="4" t="n"/>
      <c r="D678" s="4" t="n"/>
      <c r="E678" s="4" t="n"/>
      <c r="F678" s="4" t="n"/>
      <c r="G678" s="5" t="n"/>
      <c r="H678" s="5" t="n"/>
      <c r="I678" s="6" t="n"/>
      <c r="J678" s="6" t="n"/>
      <c r="K678" s="6" t="n"/>
      <c r="L678" s="6" t="n"/>
      <c r="M678" s="6" t="n"/>
      <c r="N678" s="6" t="n"/>
      <c r="O678" s="4" t="n"/>
      <c r="P678" s="6">
        <f>IF(COUNT(J678:N678)=0,"",SUM(J678:N678))</f>
        <v/>
      </c>
      <c r="Q678" s="6">
        <f>IF(OR(NOT(ISNUMBER(A678)),B678="",AND(C678&lt;&gt;"Özmal",C678&lt;&gt;"Tedarikçi"),NOT(ISNUMBER(I678)),AND(C678="Tedarikçi",NOT(ISNUMBER(N678))),P678=""),"",I678-P678)</f>
        <v/>
      </c>
      <c r="R678" s="5">
        <f>IF(COUNT(G678:H678)=0,"",SUM(G678:H678))</f>
        <v/>
      </c>
      <c r="S678" s="6">
        <f>IF(OR(Q678="",R678="",R678=0),"",I678/R678)</f>
        <v/>
      </c>
      <c r="T678" s="4">
        <f>IF(COUNTA(A678:O678)=0,"",IF(NOT(ISNUMBER(A678)),"Hesaba girmedi: tarih yok",IF(B678="","Hesaba girmedi: plaka yok",IF(AND(C678&lt;&gt;"Özmal",C678&lt;&gt;"Tedarikçi"),"Hesaba girmedi: mülkiyet seçilmedi",IF(NOT(ISNUMBER(I678)),"Hesaba girmedi: navlun yok",IF(AND(C678="Tedarikçi",NOT(ISNUMBER(N678))),"Hesaba girmedi: tedarikçiye ödenen yok",IF(P678="","Hesaba girmedi: gider yok",IF(AND(C678="Özmal",COUNTIF('Sabit giderler'!$A$2:$A$101,B678)=0),"Plaka Sabit giderler'de yok",IF(AND(C678="Tedarikçi",COUNTIF('Sabit giderler'!$A$2:$A$101,B678)&gt;0),"Plaka özmal listesinde, Tedarikçi seçilmiş",IF(AND(C678="Tedarikçi",COUNT(J678,L678)&gt;0),"Tedarikçi işinde yakıt ya da sürücü yazılı",IF(AND(C678="Özmal",ISNUMBER(N678)),"Özmal işte tedarikçiye ödenen yazılı",IF(R678="","Km yazılmadı",""))))))))))))</f>
        <v/>
      </c>
    </row>
    <row r="679">
      <c r="A679" s="3" t="n"/>
      <c r="B679" s="4" t="n"/>
      <c r="C679" s="4" t="n"/>
      <c r="D679" s="4" t="n"/>
      <c r="E679" s="4" t="n"/>
      <c r="F679" s="4" t="n"/>
      <c r="G679" s="5" t="n"/>
      <c r="H679" s="5" t="n"/>
      <c r="I679" s="6" t="n"/>
      <c r="J679" s="6" t="n"/>
      <c r="K679" s="6" t="n"/>
      <c r="L679" s="6" t="n"/>
      <c r="M679" s="6" t="n"/>
      <c r="N679" s="6" t="n"/>
      <c r="O679" s="4" t="n"/>
      <c r="P679" s="6">
        <f>IF(COUNT(J679:N679)=0,"",SUM(J679:N679))</f>
        <v/>
      </c>
      <c r="Q679" s="6">
        <f>IF(OR(NOT(ISNUMBER(A679)),B679="",AND(C679&lt;&gt;"Özmal",C679&lt;&gt;"Tedarikçi"),NOT(ISNUMBER(I679)),AND(C679="Tedarikçi",NOT(ISNUMBER(N679))),P679=""),"",I679-P679)</f>
        <v/>
      </c>
      <c r="R679" s="5">
        <f>IF(COUNT(G679:H679)=0,"",SUM(G679:H679))</f>
        <v/>
      </c>
      <c r="S679" s="6">
        <f>IF(OR(Q679="",R679="",R679=0),"",I679/R679)</f>
        <v/>
      </c>
      <c r="T679" s="4">
        <f>IF(COUNTA(A679:O679)=0,"",IF(NOT(ISNUMBER(A679)),"Hesaba girmedi: tarih yok",IF(B679="","Hesaba girmedi: plaka yok",IF(AND(C679&lt;&gt;"Özmal",C679&lt;&gt;"Tedarikçi"),"Hesaba girmedi: mülkiyet seçilmedi",IF(NOT(ISNUMBER(I679)),"Hesaba girmedi: navlun yok",IF(AND(C679="Tedarikçi",NOT(ISNUMBER(N679))),"Hesaba girmedi: tedarikçiye ödenen yok",IF(P679="","Hesaba girmedi: gider yok",IF(AND(C679="Özmal",COUNTIF('Sabit giderler'!$A$2:$A$101,B679)=0),"Plaka Sabit giderler'de yok",IF(AND(C679="Tedarikçi",COUNTIF('Sabit giderler'!$A$2:$A$101,B679)&gt;0),"Plaka özmal listesinde, Tedarikçi seçilmiş",IF(AND(C679="Tedarikçi",COUNT(J679,L679)&gt;0),"Tedarikçi işinde yakıt ya da sürücü yazılı",IF(AND(C679="Özmal",ISNUMBER(N679)),"Özmal işte tedarikçiye ödenen yazılı",IF(R679="","Km yazılmadı",""))))))))))))</f>
        <v/>
      </c>
    </row>
    <row r="680">
      <c r="A680" s="3" t="n"/>
      <c r="B680" s="4" t="n"/>
      <c r="C680" s="4" t="n"/>
      <c r="D680" s="4" t="n"/>
      <c r="E680" s="4" t="n"/>
      <c r="F680" s="4" t="n"/>
      <c r="G680" s="5" t="n"/>
      <c r="H680" s="5" t="n"/>
      <c r="I680" s="6" t="n"/>
      <c r="J680" s="6" t="n"/>
      <c r="K680" s="6" t="n"/>
      <c r="L680" s="6" t="n"/>
      <c r="M680" s="6" t="n"/>
      <c r="N680" s="6" t="n"/>
      <c r="O680" s="4" t="n"/>
      <c r="P680" s="6">
        <f>IF(COUNT(J680:N680)=0,"",SUM(J680:N680))</f>
        <v/>
      </c>
      <c r="Q680" s="6">
        <f>IF(OR(NOT(ISNUMBER(A680)),B680="",AND(C680&lt;&gt;"Özmal",C680&lt;&gt;"Tedarikçi"),NOT(ISNUMBER(I680)),AND(C680="Tedarikçi",NOT(ISNUMBER(N680))),P680=""),"",I680-P680)</f>
        <v/>
      </c>
      <c r="R680" s="5">
        <f>IF(COUNT(G680:H680)=0,"",SUM(G680:H680))</f>
        <v/>
      </c>
      <c r="S680" s="6">
        <f>IF(OR(Q680="",R680="",R680=0),"",I680/R680)</f>
        <v/>
      </c>
      <c r="T680" s="4">
        <f>IF(COUNTA(A680:O680)=0,"",IF(NOT(ISNUMBER(A680)),"Hesaba girmedi: tarih yok",IF(B680="","Hesaba girmedi: plaka yok",IF(AND(C680&lt;&gt;"Özmal",C680&lt;&gt;"Tedarikçi"),"Hesaba girmedi: mülkiyet seçilmedi",IF(NOT(ISNUMBER(I680)),"Hesaba girmedi: navlun yok",IF(AND(C680="Tedarikçi",NOT(ISNUMBER(N680))),"Hesaba girmedi: tedarikçiye ödenen yok",IF(P680="","Hesaba girmedi: gider yok",IF(AND(C680="Özmal",COUNTIF('Sabit giderler'!$A$2:$A$101,B680)=0),"Plaka Sabit giderler'de yok",IF(AND(C680="Tedarikçi",COUNTIF('Sabit giderler'!$A$2:$A$101,B680)&gt;0),"Plaka özmal listesinde, Tedarikçi seçilmiş",IF(AND(C680="Tedarikçi",COUNT(J680,L680)&gt;0),"Tedarikçi işinde yakıt ya da sürücü yazılı",IF(AND(C680="Özmal",ISNUMBER(N680)),"Özmal işte tedarikçiye ödenen yazılı",IF(R680="","Km yazılmadı",""))))))))))))</f>
        <v/>
      </c>
    </row>
    <row r="681">
      <c r="A681" s="3" t="n"/>
      <c r="B681" s="4" t="n"/>
      <c r="C681" s="4" t="n"/>
      <c r="D681" s="4" t="n"/>
      <c r="E681" s="4" t="n"/>
      <c r="F681" s="4" t="n"/>
      <c r="G681" s="5" t="n"/>
      <c r="H681" s="5" t="n"/>
      <c r="I681" s="6" t="n"/>
      <c r="J681" s="6" t="n"/>
      <c r="K681" s="6" t="n"/>
      <c r="L681" s="6" t="n"/>
      <c r="M681" s="6" t="n"/>
      <c r="N681" s="6" t="n"/>
      <c r="O681" s="4" t="n"/>
      <c r="P681" s="6">
        <f>IF(COUNT(J681:N681)=0,"",SUM(J681:N681))</f>
        <v/>
      </c>
      <c r="Q681" s="6">
        <f>IF(OR(NOT(ISNUMBER(A681)),B681="",AND(C681&lt;&gt;"Özmal",C681&lt;&gt;"Tedarikçi"),NOT(ISNUMBER(I681)),AND(C681="Tedarikçi",NOT(ISNUMBER(N681))),P681=""),"",I681-P681)</f>
        <v/>
      </c>
      <c r="R681" s="5">
        <f>IF(COUNT(G681:H681)=0,"",SUM(G681:H681))</f>
        <v/>
      </c>
      <c r="S681" s="6">
        <f>IF(OR(Q681="",R681="",R681=0),"",I681/R681)</f>
        <v/>
      </c>
      <c r="T681" s="4">
        <f>IF(COUNTA(A681:O681)=0,"",IF(NOT(ISNUMBER(A681)),"Hesaba girmedi: tarih yok",IF(B681="","Hesaba girmedi: plaka yok",IF(AND(C681&lt;&gt;"Özmal",C681&lt;&gt;"Tedarikçi"),"Hesaba girmedi: mülkiyet seçilmedi",IF(NOT(ISNUMBER(I681)),"Hesaba girmedi: navlun yok",IF(AND(C681="Tedarikçi",NOT(ISNUMBER(N681))),"Hesaba girmedi: tedarikçiye ödenen yok",IF(P681="","Hesaba girmedi: gider yok",IF(AND(C681="Özmal",COUNTIF('Sabit giderler'!$A$2:$A$101,B681)=0),"Plaka Sabit giderler'de yok",IF(AND(C681="Tedarikçi",COUNTIF('Sabit giderler'!$A$2:$A$101,B681)&gt;0),"Plaka özmal listesinde, Tedarikçi seçilmiş",IF(AND(C681="Tedarikçi",COUNT(J681,L681)&gt;0),"Tedarikçi işinde yakıt ya da sürücü yazılı",IF(AND(C681="Özmal",ISNUMBER(N681)),"Özmal işte tedarikçiye ödenen yazılı",IF(R681="","Km yazılmadı",""))))))))))))</f>
        <v/>
      </c>
    </row>
    <row r="682">
      <c r="A682" s="3" t="n"/>
      <c r="B682" s="4" t="n"/>
      <c r="C682" s="4" t="n"/>
      <c r="D682" s="4" t="n"/>
      <c r="E682" s="4" t="n"/>
      <c r="F682" s="4" t="n"/>
      <c r="G682" s="5" t="n"/>
      <c r="H682" s="5" t="n"/>
      <c r="I682" s="6" t="n"/>
      <c r="J682" s="6" t="n"/>
      <c r="K682" s="6" t="n"/>
      <c r="L682" s="6" t="n"/>
      <c r="M682" s="6" t="n"/>
      <c r="N682" s="6" t="n"/>
      <c r="O682" s="4" t="n"/>
      <c r="P682" s="6">
        <f>IF(COUNT(J682:N682)=0,"",SUM(J682:N682))</f>
        <v/>
      </c>
      <c r="Q682" s="6">
        <f>IF(OR(NOT(ISNUMBER(A682)),B682="",AND(C682&lt;&gt;"Özmal",C682&lt;&gt;"Tedarikçi"),NOT(ISNUMBER(I682)),AND(C682="Tedarikçi",NOT(ISNUMBER(N682))),P682=""),"",I682-P682)</f>
        <v/>
      </c>
      <c r="R682" s="5">
        <f>IF(COUNT(G682:H682)=0,"",SUM(G682:H682))</f>
        <v/>
      </c>
      <c r="S682" s="6">
        <f>IF(OR(Q682="",R682="",R682=0),"",I682/R682)</f>
        <v/>
      </c>
      <c r="T682" s="4">
        <f>IF(COUNTA(A682:O682)=0,"",IF(NOT(ISNUMBER(A682)),"Hesaba girmedi: tarih yok",IF(B682="","Hesaba girmedi: plaka yok",IF(AND(C682&lt;&gt;"Özmal",C682&lt;&gt;"Tedarikçi"),"Hesaba girmedi: mülkiyet seçilmedi",IF(NOT(ISNUMBER(I682)),"Hesaba girmedi: navlun yok",IF(AND(C682="Tedarikçi",NOT(ISNUMBER(N682))),"Hesaba girmedi: tedarikçiye ödenen yok",IF(P682="","Hesaba girmedi: gider yok",IF(AND(C682="Özmal",COUNTIF('Sabit giderler'!$A$2:$A$101,B682)=0),"Plaka Sabit giderler'de yok",IF(AND(C682="Tedarikçi",COUNTIF('Sabit giderler'!$A$2:$A$101,B682)&gt;0),"Plaka özmal listesinde, Tedarikçi seçilmiş",IF(AND(C682="Tedarikçi",COUNT(J682,L682)&gt;0),"Tedarikçi işinde yakıt ya da sürücü yazılı",IF(AND(C682="Özmal",ISNUMBER(N682)),"Özmal işte tedarikçiye ödenen yazılı",IF(R682="","Km yazılmadı",""))))))))))))</f>
        <v/>
      </c>
    </row>
    <row r="683">
      <c r="A683" s="3" t="n"/>
      <c r="B683" s="4" t="n"/>
      <c r="C683" s="4" t="n"/>
      <c r="D683" s="4" t="n"/>
      <c r="E683" s="4" t="n"/>
      <c r="F683" s="4" t="n"/>
      <c r="G683" s="5" t="n"/>
      <c r="H683" s="5" t="n"/>
      <c r="I683" s="6" t="n"/>
      <c r="J683" s="6" t="n"/>
      <c r="K683" s="6" t="n"/>
      <c r="L683" s="6" t="n"/>
      <c r="M683" s="6" t="n"/>
      <c r="N683" s="6" t="n"/>
      <c r="O683" s="4" t="n"/>
      <c r="P683" s="6">
        <f>IF(COUNT(J683:N683)=0,"",SUM(J683:N683))</f>
        <v/>
      </c>
      <c r="Q683" s="6">
        <f>IF(OR(NOT(ISNUMBER(A683)),B683="",AND(C683&lt;&gt;"Özmal",C683&lt;&gt;"Tedarikçi"),NOT(ISNUMBER(I683)),AND(C683="Tedarikçi",NOT(ISNUMBER(N683))),P683=""),"",I683-P683)</f>
        <v/>
      </c>
      <c r="R683" s="5">
        <f>IF(COUNT(G683:H683)=0,"",SUM(G683:H683))</f>
        <v/>
      </c>
      <c r="S683" s="6">
        <f>IF(OR(Q683="",R683="",R683=0),"",I683/R683)</f>
        <v/>
      </c>
      <c r="T683" s="4">
        <f>IF(COUNTA(A683:O683)=0,"",IF(NOT(ISNUMBER(A683)),"Hesaba girmedi: tarih yok",IF(B683="","Hesaba girmedi: plaka yok",IF(AND(C683&lt;&gt;"Özmal",C683&lt;&gt;"Tedarikçi"),"Hesaba girmedi: mülkiyet seçilmedi",IF(NOT(ISNUMBER(I683)),"Hesaba girmedi: navlun yok",IF(AND(C683="Tedarikçi",NOT(ISNUMBER(N683))),"Hesaba girmedi: tedarikçiye ödenen yok",IF(P683="","Hesaba girmedi: gider yok",IF(AND(C683="Özmal",COUNTIF('Sabit giderler'!$A$2:$A$101,B683)=0),"Plaka Sabit giderler'de yok",IF(AND(C683="Tedarikçi",COUNTIF('Sabit giderler'!$A$2:$A$101,B683)&gt;0),"Plaka özmal listesinde, Tedarikçi seçilmiş",IF(AND(C683="Tedarikçi",COUNT(J683,L683)&gt;0),"Tedarikçi işinde yakıt ya da sürücü yazılı",IF(AND(C683="Özmal",ISNUMBER(N683)),"Özmal işte tedarikçiye ödenen yazılı",IF(R683="","Km yazılmadı",""))))))))))))</f>
        <v/>
      </c>
    </row>
    <row r="684">
      <c r="A684" s="3" t="n"/>
      <c r="B684" s="4" t="n"/>
      <c r="C684" s="4" t="n"/>
      <c r="D684" s="4" t="n"/>
      <c r="E684" s="4" t="n"/>
      <c r="F684" s="4" t="n"/>
      <c r="G684" s="5" t="n"/>
      <c r="H684" s="5" t="n"/>
      <c r="I684" s="6" t="n"/>
      <c r="J684" s="6" t="n"/>
      <c r="K684" s="6" t="n"/>
      <c r="L684" s="6" t="n"/>
      <c r="M684" s="6" t="n"/>
      <c r="N684" s="6" t="n"/>
      <c r="O684" s="4" t="n"/>
      <c r="P684" s="6">
        <f>IF(COUNT(J684:N684)=0,"",SUM(J684:N684))</f>
        <v/>
      </c>
      <c r="Q684" s="6">
        <f>IF(OR(NOT(ISNUMBER(A684)),B684="",AND(C684&lt;&gt;"Özmal",C684&lt;&gt;"Tedarikçi"),NOT(ISNUMBER(I684)),AND(C684="Tedarikçi",NOT(ISNUMBER(N684))),P684=""),"",I684-P684)</f>
        <v/>
      </c>
      <c r="R684" s="5">
        <f>IF(COUNT(G684:H684)=0,"",SUM(G684:H684))</f>
        <v/>
      </c>
      <c r="S684" s="6">
        <f>IF(OR(Q684="",R684="",R684=0),"",I684/R684)</f>
        <v/>
      </c>
      <c r="T684" s="4">
        <f>IF(COUNTA(A684:O684)=0,"",IF(NOT(ISNUMBER(A684)),"Hesaba girmedi: tarih yok",IF(B684="","Hesaba girmedi: plaka yok",IF(AND(C684&lt;&gt;"Özmal",C684&lt;&gt;"Tedarikçi"),"Hesaba girmedi: mülkiyet seçilmedi",IF(NOT(ISNUMBER(I684)),"Hesaba girmedi: navlun yok",IF(AND(C684="Tedarikçi",NOT(ISNUMBER(N684))),"Hesaba girmedi: tedarikçiye ödenen yok",IF(P684="","Hesaba girmedi: gider yok",IF(AND(C684="Özmal",COUNTIF('Sabit giderler'!$A$2:$A$101,B684)=0),"Plaka Sabit giderler'de yok",IF(AND(C684="Tedarikçi",COUNTIF('Sabit giderler'!$A$2:$A$101,B684)&gt;0),"Plaka özmal listesinde, Tedarikçi seçilmiş",IF(AND(C684="Tedarikçi",COUNT(J684,L684)&gt;0),"Tedarikçi işinde yakıt ya da sürücü yazılı",IF(AND(C684="Özmal",ISNUMBER(N684)),"Özmal işte tedarikçiye ödenen yazılı",IF(R684="","Km yazılmadı",""))))))))))))</f>
        <v/>
      </c>
    </row>
    <row r="685">
      <c r="A685" s="3" t="n"/>
      <c r="B685" s="4" t="n"/>
      <c r="C685" s="4" t="n"/>
      <c r="D685" s="4" t="n"/>
      <c r="E685" s="4" t="n"/>
      <c r="F685" s="4" t="n"/>
      <c r="G685" s="5" t="n"/>
      <c r="H685" s="5" t="n"/>
      <c r="I685" s="6" t="n"/>
      <c r="J685" s="6" t="n"/>
      <c r="K685" s="6" t="n"/>
      <c r="L685" s="6" t="n"/>
      <c r="M685" s="6" t="n"/>
      <c r="N685" s="6" t="n"/>
      <c r="O685" s="4" t="n"/>
      <c r="P685" s="6">
        <f>IF(COUNT(J685:N685)=0,"",SUM(J685:N685))</f>
        <v/>
      </c>
      <c r="Q685" s="6">
        <f>IF(OR(NOT(ISNUMBER(A685)),B685="",AND(C685&lt;&gt;"Özmal",C685&lt;&gt;"Tedarikçi"),NOT(ISNUMBER(I685)),AND(C685="Tedarikçi",NOT(ISNUMBER(N685))),P685=""),"",I685-P685)</f>
        <v/>
      </c>
      <c r="R685" s="5">
        <f>IF(COUNT(G685:H685)=0,"",SUM(G685:H685))</f>
        <v/>
      </c>
      <c r="S685" s="6">
        <f>IF(OR(Q685="",R685="",R685=0),"",I685/R685)</f>
        <v/>
      </c>
      <c r="T685" s="4">
        <f>IF(COUNTA(A685:O685)=0,"",IF(NOT(ISNUMBER(A685)),"Hesaba girmedi: tarih yok",IF(B685="","Hesaba girmedi: plaka yok",IF(AND(C685&lt;&gt;"Özmal",C685&lt;&gt;"Tedarikçi"),"Hesaba girmedi: mülkiyet seçilmedi",IF(NOT(ISNUMBER(I685)),"Hesaba girmedi: navlun yok",IF(AND(C685="Tedarikçi",NOT(ISNUMBER(N685))),"Hesaba girmedi: tedarikçiye ödenen yok",IF(P685="","Hesaba girmedi: gider yok",IF(AND(C685="Özmal",COUNTIF('Sabit giderler'!$A$2:$A$101,B685)=0),"Plaka Sabit giderler'de yok",IF(AND(C685="Tedarikçi",COUNTIF('Sabit giderler'!$A$2:$A$101,B685)&gt;0),"Plaka özmal listesinde, Tedarikçi seçilmiş",IF(AND(C685="Tedarikçi",COUNT(J685,L685)&gt;0),"Tedarikçi işinde yakıt ya da sürücü yazılı",IF(AND(C685="Özmal",ISNUMBER(N685)),"Özmal işte tedarikçiye ödenen yazılı",IF(R685="","Km yazılmadı",""))))))))))))</f>
        <v/>
      </c>
    </row>
    <row r="686">
      <c r="A686" s="3" t="n"/>
      <c r="B686" s="4" t="n"/>
      <c r="C686" s="4" t="n"/>
      <c r="D686" s="4" t="n"/>
      <c r="E686" s="4" t="n"/>
      <c r="F686" s="4" t="n"/>
      <c r="G686" s="5" t="n"/>
      <c r="H686" s="5" t="n"/>
      <c r="I686" s="6" t="n"/>
      <c r="J686" s="6" t="n"/>
      <c r="K686" s="6" t="n"/>
      <c r="L686" s="6" t="n"/>
      <c r="M686" s="6" t="n"/>
      <c r="N686" s="6" t="n"/>
      <c r="O686" s="4" t="n"/>
      <c r="P686" s="6">
        <f>IF(COUNT(J686:N686)=0,"",SUM(J686:N686))</f>
        <v/>
      </c>
      <c r="Q686" s="6">
        <f>IF(OR(NOT(ISNUMBER(A686)),B686="",AND(C686&lt;&gt;"Özmal",C686&lt;&gt;"Tedarikçi"),NOT(ISNUMBER(I686)),AND(C686="Tedarikçi",NOT(ISNUMBER(N686))),P686=""),"",I686-P686)</f>
        <v/>
      </c>
      <c r="R686" s="5">
        <f>IF(COUNT(G686:H686)=0,"",SUM(G686:H686))</f>
        <v/>
      </c>
      <c r="S686" s="6">
        <f>IF(OR(Q686="",R686="",R686=0),"",I686/R686)</f>
        <v/>
      </c>
      <c r="T686" s="4">
        <f>IF(COUNTA(A686:O686)=0,"",IF(NOT(ISNUMBER(A686)),"Hesaba girmedi: tarih yok",IF(B686="","Hesaba girmedi: plaka yok",IF(AND(C686&lt;&gt;"Özmal",C686&lt;&gt;"Tedarikçi"),"Hesaba girmedi: mülkiyet seçilmedi",IF(NOT(ISNUMBER(I686)),"Hesaba girmedi: navlun yok",IF(AND(C686="Tedarikçi",NOT(ISNUMBER(N686))),"Hesaba girmedi: tedarikçiye ödenen yok",IF(P686="","Hesaba girmedi: gider yok",IF(AND(C686="Özmal",COUNTIF('Sabit giderler'!$A$2:$A$101,B686)=0),"Plaka Sabit giderler'de yok",IF(AND(C686="Tedarikçi",COUNTIF('Sabit giderler'!$A$2:$A$101,B686)&gt;0),"Plaka özmal listesinde, Tedarikçi seçilmiş",IF(AND(C686="Tedarikçi",COUNT(J686,L686)&gt;0),"Tedarikçi işinde yakıt ya da sürücü yazılı",IF(AND(C686="Özmal",ISNUMBER(N686)),"Özmal işte tedarikçiye ödenen yazılı",IF(R686="","Km yazılmadı",""))))))))))))</f>
        <v/>
      </c>
    </row>
    <row r="687">
      <c r="A687" s="3" t="n"/>
      <c r="B687" s="4" t="n"/>
      <c r="C687" s="4" t="n"/>
      <c r="D687" s="4" t="n"/>
      <c r="E687" s="4" t="n"/>
      <c r="F687" s="4" t="n"/>
      <c r="G687" s="5" t="n"/>
      <c r="H687" s="5" t="n"/>
      <c r="I687" s="6" t="n"/>
      <c r="J687" s="6" t="n"/>
      <c r="K687" s="6" t="n"/>
      <c r="L687" s="6" t="n"/>
      <c r="M687" s="6" t="n"/>
      <c r="N687" s="6" t="n"/>
      <c r="O687" s="4" t="n"/>
      <c r="P687" s="6">
        <f>IF(COUNT(J687:N687)=0,"",SUM(J687:N687))</f>
        <v/>
      </c>
      <c r="Q687" s="6">
        <f>IF(OR(NOT(ISNUMBER(A687)),B687="",AND(C687&lt;&gt;"Özmal",C687&lt;&gt;"Tedarikçi"),NOT(ISNUMBER(I687)),AND(C687="Tedarikçi",NOT(ISNUMBER(N687))),P687=""),"",I687-P687)</f>
        <v/>
      </c>
      <c r="R687" s="5">
        <f>IF(COUNT(G687:H687)=0,"",SUM(G687:H687))</f>
        <v/>
      </c>
      <c r="S687" s="6">
        <f>IF(OR(Q687="",R687="",R687=0),"",I687/R687)</f>
        <v/>
      </c>
      <c r="T687" s="4">
        <f>IF(COUNTA(A687:O687)=0,"",IF(NOT(ISNUMBER(A687)),"Hesaba girmedi: tarih yok",IF(B687="","Hesaba girmedi: plaka yok",IF(AND(C687&lt;&gt;"Özmal",C687&lt;&gt;"Tedarikçi"),"Hesaba girmedi: mülkiyet seçilmedi",IF(NOT(ISNUMBER(I687)),"Hesaba girmedi: navlun yok",IF(AND(C687="Tedarikçi",NOT(ISNUMBER(N687))),"Hesaba girmedi: tedarikçiye ödenen yok",IF(P687="","Hesaba girmedi: gider yok",IF(AND(C687="Özmal",COUNTIF('Sabit giderler'!$A$2:$A$101,B687)=0),"Plaka Sabit giderler'de yok",IF(AND(C687="Tedarikçi",COUNTIF('Sabit giderler'!$A$2:$A$101,B687)&gt;0),"Plaka özmal listesinde, Tedarikçi seçilmiş",IF(AND(C687="Tedarikçi",COUNT(J687,L687)&gt;0),"Tedarikçi işinde yakıt ya da sürücü yazılı",IF(AND(C687="Özmal",ISNUMBER(N687)),"Özmal işte tedarikçiye ödenen yazılı",IF(R687="","Km yazılmadı",""))))))))))))</f>
        <v/>
      </c>
    </row>
    <row r="688">
      <c r="A688" s="3" t="n"/>
      <c r="B688" s="4" t="n"/>
      <c r="C688" s="4" t="n"/>
      <c r="D688" s="4" t="n"/>
      <c r="E688" s="4" t="n"/>
      <c r="F688" s="4" t="n"/>
      <c r="G688" s="5" t="n"/>
      <c r="H688" s="5" t="n"/>
      <c r="I688" s="6" t="n"/>
      <c r="J688" s="6" t="n"/>
      <c r="K688" s="6" t="n"/>
      <c r="L688" s="6" t="n"/>
      <c r="M688" s="6" t="n"/>
      <c r="N688" s="6" t="n"/>
      <c r="O688" s="4" t="n"/>
      <c r="P688" s="6">
        <f>IF(COUNT(J688:N688)=0,"",SUM(J688:N688))</f>
        <v/>
      </c>
      <c r="Q688" s="6">
        <f>IF(OR(NOT(ISNUMBER(A688)),B688="",AND(C688&lt;&gt;"Özmal",C688&lt;&gt;"Tedarikçi"),NOT(ISNUMBER(I688)),AND(C688="Tedarikçi",NOT(ISNUMBER(N688))),P688=""),"",I688-P688)</f>
        <v/>
      </c>
      <c r="R688" s="5">
        <f>IF(COUNT(G688:H688)=0,"",SUM(G688:H688))</f>
        <v/>
      </c>
      <c r="S688" s="6">
        <f>IF(OR(Q688="",R688="",R688=0),"",I688/R688)</f>
        <v/>
      </c>
      <c r="T688" s="4">
        <f>IF(COUNTA(A688:O688)=0,"",IF(NOT(ISNUMBER(A688)),"Hesaba girmedi: tarih yok",IF(B688="","Hesaba girmedi: plaka yok",IF(AND(C688&lt;&gt;"Özmal",C688&lt;&gt;"Tedarikçi"),"Hesaba girmedi: mülkiyet seçilmedi",IF(NOT(ISNUMBER(I688)),"Hesaba girmedi: navlun yok",IF(AND(C688="Tedarikçi",NOT(ISNUMBER(N688))),"Hesaba girmedi: tedarikçiye ödenen yok",IF(P688="","Hesaba girmedi: gider yok",IF(AND(C688="Özmal",COUNTIF('Sabit giderler'!$A$2:$A$101,B688)=0),"Plaka Sabit giderler'de yok",IF(AND(C688="Tedarikçi",COUNTIF('Sabit giderler'!$A$2:$A$101,B688)&gt;0),"Plaka özmal listesinde, Tedarikçi seçilmiş",IF(AND(C688="Tedarikçi",COUNT(J688,L688)&gt;0),"Tedarikçi işinde yakıt ya da sürücü yazılı",IF(AND(C688="Özmal",ISNUMBER(N688)),"Özmal işte tedarikçiye ödenen yazılı",IF(R688="","Km yazılmadı",""))))))))))))</f>
        <v/>
      </c>
    </row>
    <row r="689">
      <c r="A689" s="3" t="n"/>
      <c r="B689" s="4" t="n"/>
      <c r="C689" s="4" t="n"/>
      <c r="D689" s="4" t="n"/>
      <c r="E689" s="4" t="n"/>
      <c r="F689" s="4" t="n"/>
      <c r="G689" s="5" t="n"/>
      <c r="H689" s="5" t="n"/>
      <c r="I689" s="6" t="n"/>
      <c r="J689" s="6" t="n"/>
      <c r="K689" s="6" t="n"/>
      <c r="L689" s="6" t="n"/>
      <c r="M689" s="6" t="n"/>
      <c r="N689" s="6" t="n"/>
      <c r="O689" s="4" t="n"/>
      <c r="P689" s="6">
        <f>IF(COUNT(J689:N689)=0,"",SUM(J689:N689))</f>
        <v/>
      </c>
      <c r="Q689" s="6">
        <f>IF(OR(NOT(ISNUMBER(A689)),B689="",AND(C689&lt;&gt;"Özmal",C689&lt;&gt;"Tedarikçi"),NOT(ISNUMBER(I689)),AND(C689="Tedarikçi",NOT(ISNUMBER(N689))),P689=""),"",I689-P689)</f>
        <v/>
      </c>
      <c r="R689" s="5">
        <f>IF(COUNT(G689:H689)=0,"",SUM(G689:H689))</f>
        <v/>
      </c>
      <c r="S689" s="6">
        <f>IF(OR(Q689="",R689="",R689=0),"",I689/R689)</f>
        <v/>
      </c>
      <c r="T689" s="4">
        <f>IF(COUNTA(A689:O689)=0,"",IF(NOT(ISNUMBER(A689)),"Hesaba girmedi: tarih yok",IF(B689="","Hesaba girmedi: plaka yok",IF(AND(C689&lt;&gt;"Özmal",C689&lt;&gt;"Tedarikçi"),"Hesaba girmedi: mülkiyet seçilmedi",IF(NOT(ISNUMBER(I689)),"Hesaba girmedi: navlun yok",IF(AND(C689="Tedarikçi",NOT(ISNUMBER(N689))),"Hesaba girmedi: tedarikçiye ödenen yok",IF(P689="","Hesaba girmedi: gider yok",IF(AND(C689="Özmal",COUNTIF('Sabit giderler'!$A$2:$A$101,B689)=0),"Plaka Sabit giderler'de yok",IF(AND(C689="Tedarikçi",COUNTIF('Sabit giderler'!$A$2:$A$101,B689)&gt;0),"Plaka özmal listesinde, Tedarikçi seçilmiş",IF(AND(C689="Tedarikçi",COUNT(J689,L689)&gt;0),"Tedarikçi işinde yakıt ya da sürücü yazılı",IF(AND(C689="Özmal",ISNUMBER(N689)),"Özmal işte tedarikçiye ödenen yazılı",IF(R689="","Km yazılmadı",""))))))))))))</f>
        <v/>
      </c>
    </row>
    <row r="690">
      <c r="A690" s="3" t="n"/>
      <c r="B690" s="4" t="n"/>
      <c r="C690" s="4" t="n"/>
      <c r="D690" s="4" t="n"/>
      <c r="E690" s="4" t="n"/>
      <c r="F690" s="4" t="n"/>
      <c r="G690" s="5" t="n"/>
      <c r="H690" s="5" t="n"/>
      <c r="I690" s="6" t="n"/>
      <c r="J690" s="6" t="n"/>
      <c r="K690" s="6" t="n"/>
      <c r="L690" s="6" t="n"/>
      <c r="M690" s="6" t="n"/>
      <c r="N690" s="6" t="n"/>
      <c r="O690" s="4" t="n"/>
      <c r="P690" s="6">
        <f>IF(COUNT(J690:N690)=0,"",SUM(J690:N690))</f>
        <v/>
      </c>
      <c r="Q690" s="6">
        <f>IF(OR(NOT(ISNUMBER(A690)),B690="",AND(C690&lt;&gt;"Özmal",C690&lt;&gt;"Tedarikçi"),NOT(ISNUMBER(I690)),AND(C690="Tedarikçi",NOT(ISNUMBER(N690))),P690=""),"",I690-P690)</f>
        <v/>
      </c>
      <c r="R690" s="5">
        <f>IF(COUNT(G690:H690)=0,"",SUM(G690:H690))</f>
        <v/>
      </c>
      <c r="S690" s="6">
        <f>IF(OR(Q690="",R690="",R690=0),"",I690/R690)</f>
        <v/>
      </c>
      <c r="T690" s="4">
        <f>IF(COUNTA(A690:O690)=0,"",IF(NOT(ISNUMBER(A690)),"Hesaba girmedi: tarih yok",IF(B690="","Hesaba girmedi: plaka yok",IF(AND(C690&lt;&gt;"Özmal",C690&lt;&gt;"Tedarikçi"),"Hesaba girmedi: mülkiyet seçilmedi",IF(NOT(ISNUMBER(I690)),"Hesaba girmedi: navlun yok",IF(AND(C690="Tedarikçi",NOT(ISNUMBER(N690))),"Hesaba girmedi: tedarikçiye ödenen yok",IF(P690="","Hesaba girmedi: gider yok",IF(AND(C690="Özmal",COUNTIF('Sabit giderler'!$A$2:$A$101,B690)=0),"Plaka Sabit giderler'de yok",IF(AND(C690="Tedarikçi",COUNTIF('Sabit giderler'!$A$2:$A$101,B690)&gt;0),"Plaka özmal listesinde, Tedarikçi seçilmiş",IF(AND(C690="Tedarikçi",COUNT(J690,L690)&gt;0),"Tedarikçi işinde yakıt ya da sürücü yazılı",IF(AND(C690="Özmal",ISNUMBER(N690)),"Özmal işte tedarikçiye ödenen yazılı",IF(R690="","Km yazılmadı",""))))))))))))</f>
        <v/>
      </c>
    </row>
    <row r="691">
      <c r="A691" s="3" t="n"/>
      <c r="B691" s="4" t="n"/>
      <c r="C691" s="4" t="n"/>
      <c r="D691" s="4" t="n"/>
      <c r="E691" s="4" t="n"/>
      <c r="F691" s="4" t="n"/>
      <c r="G691" s="5" t="n"/>
      <c r="H691" s="5" t="n"/>
      <c r="I691" s="6" t="n"/>
      <c r="J691" s="6" t="n"/>
      <c r="K691" s="6" t="n"/>
      <c r="L691" s="6" t="n"/>
      <c r="M691" s="6" t="n"/>
      <c r="N691" s="6" t="n"/>
      <c r="O691" s="4" t="n"/>
      <c r="P691" s="6">
        <f>IF(COUNT(J691:N691)=0,"",SUM(J691:N691))</f>
        <v/>
      </c>
      <c r="Q691" s="6">
        <f>IF(OR(NOT(ISNUMBER(A691)),B691="",AND(C691&lt;&gt;"Özmal",C691&lt;&gt;"Tedarikçi"),NOT(ISNUMBER(I691)),AND(C691="Tedarikçi",NOT(ISNUMBER(N691))),P691=""),"",I691-P691)</f>
        <v/>
      </c>
      <c r="R691" s="5">
        <f>IF(COUNT(G691:H691)=0,"",SUM(G691:H691))</f>
        <v/>
      </c>
      <c r="S691" s="6">
        <f>IF(OR(Q691="",R691="",R691=0),"",I691/R691)</f>
        <v/>
      </c>
      <c r="T691" s="4">
        <f>IF(COUNTA(A691:O691)=0,"",IF(NOT(ISNUMBER(A691)),"Hesaba girmedi: tarih yok",IF(B691="","Hesaba girmedi: plaka yok",IF(AND(C691&lt;&gt;"Özmal",C691&lt;&gt;"Tedarikçi"),"Hesaba girmedi: mülkiyet seçilmedi",IF(NOT(ISNUMBER(I691)),"Hesaba girmedi: navlun yok",IF(AND(C691="Tedarikçi",NOT(ISNUMBER(N691))),"Hesaba girmedi: tedarikçiye ödenen yok",IF(P691="","Hesaba girmedi: gider yok",IF(AND(C691="Özmal",COUNTIF('Sabit giderler'!$A$2:$A$101,B691)=0),"Plaka Sabit giderler'de yok",IF(AND(C691="Tedarikçi",COUNTIF('Sabit giderler'!$A$2:$A$101,B691)&gt;0),"Plaka özmal listesinde, Tedarikçi seçilmiş",IF(AND(C691="Tedarikçi",COUNT(J691,L691)&gt;0),"Tedarikçi işinde yakıt ya da sürücü yazılı",IF(AND(C691="Özmal",ISNUMBER(N691)),"Özmal işte tedarikçiye ödenen yazılı",IF(R691="","Km yazılmadı",""))))))))))))</f>
        <v/>
      </c>
    </row>
    <row r="692">
      <c r="A692" s="3" t="n"/>
      <c r="B692" s="4" t="n"/>
      <c r="C692" s="4" t="n"/>
      <c r="D692" s="4" t="n"/>
      <c r="E692" s="4" t="n"/>
      <c r="F692" s="4" t="n"/>
      <c r="G692" s="5" t="n"/>
      <c r="H692" s="5" t="n"/>
      <c r="I692" s="6" t="n"/>
      <c r="J692" s="6" t="n"/>
      <c r="K692" s="6" t="n"/>
      <c r="L692" s="6" t="n"/>
      <c r="M692" s="6" t="n"/>
      <c r="N692" s="6" t="n"/>
      <c r="O692" s="4" t="n"/>
      <c r="P692" s="6">
        <f>IF(COUNT(J692:N692)=0,"",SUM(J692:N692))</f>
        <v/>
      </c>
      <c r="Q692" s="6">
        <f>IF(OR(NOT(ISNUMBER(A692)),B692="",AND(C692&lt;&gt;"Özmal",C692&lt;&gt;"Tedarikçi"),NOT(ISNUMBER(I692)),AND(C692="Tedarikçi",NOT(ISNUMBER(N692))),P692=""),"",I692-P692)</f>
        <v/>
      </c>
      <c r="R692" s="5">
        <f>IF(COUNT(G692:H692)=0,"",SUM(G692:H692))</f>
        <v/>
      </c>
      <c r="S692" s="6">
        <f>IF(OR(Q692="",R692="",R692=0),"",I692/R692)</f>
        <v/>
      </c>
      <c r="T692" s="4">
        <f>IF(COUNTA(A692:O692)=0,"",IF(NOT(ISNUMBER(A692)),"Hesaba girmedi: tarih yok",IF(B692="","Hesaba girmedi: plaka yok",IF(AND(C692&lt;&gt;"Özmal",C692&lt;&gt;"Tedarikçi"),"Hesaba girmedi: mülkiyet seçilmedi",IF(NOT(ISNUMBER(I692)),"Hesaba girmedi: navlun yok",IF(AND(C692="Tedarikçi",NOT(ISNUMBER(N692))),"Hesaba girmedi: tedarikçiye ödenen yok",IF(P692="","Hesaba girmedi: gider yok",IF(AND(C692="Özmal",COUNTIF('Sabit giderler'!$A$2:$A$101,B692)=0),"Plaka Sabit giderler'de yok",IF(AND(C692="Tedarikçi",COUNTIF('Sabit giderler'!$A$2:$A$101,B692)&gt;0),"Plaka özmal listesinde, Tedarikçi seçilmiş",IF(AND(C692="Tedarikçi",COUNT(J692,L692)&gt;0),"Tedarikçi işinde yakıt ya da sürücü yazılı",IF(AND(C692="Özmal",ISNUMBER(N692)),"Özmal işte tedarikçiye ödenen yazılı",IF(R692="","Km yazılmadı",""))))))))))))</f>
        <v/>
      </c>
    </row>
    <row r="693">
      <c r="A693" s="3" t="n"/>
      <c r="B693" s="4" t="n"/>
      <c r="C693" s="4" t="n"/>
      <c r="D693" s="4" t="n"/>
      <c r="E693" s="4" t="n"/>
      <c r="F693" s="4" t="n"/>
      <c r="G693" s="5" t="n"/>
      <c r="H693" s="5" t="n"/>
      <c r="I693" s="6" t="n"/>
      <c r="J693" s="6" t="n"/>
      <c r="K693" s="6" t="n"/>
      <c r="L693" s="6" t="n"/>
      <c r="M693" s="6" t="n"/>
      <c r="N693" s="6" t="n"/>
      <c r="O693" s="4" t="n"/>
      <c r="P693" s="6">
        <f>IF(COUNT(J693:N693)=0,"",SUM(J693:N693))</f>
        <v/>
      </c>
      <c r="Q693" s="6">
        <f>IF(OR(NOT(ISNUMBER(A693)),B693="",AND(C693&lt;&gt;"Özmal",C693&lt;&gt;"Tedarikçi"),NOT(ISNUMBER(I693)),AND(C693="Tedarikçi",NOT(ISNUMBER(N693))),P693=""),"",I693-P693)</f>
        <v/>
      </c>
      <c r="R693" s="5">
        <f>IF(COUNT(G693:H693)=0,"",SUM(G693:H693))</f>
        <v/>
      </c>
      <c r="S693" s="6">
        <f>IF(OR(Q693="",R693="",R693=0),"",I693/R693)</f>
        <v/>
      </c>
      <c r="T693" s="4">
        <f>IF(COUNTA(A693:O693)=0,"",IF(NOT(ISNUMBER(A693)),"Hesaba girmedi: tarih yok",IF(B693="","Hesaba girmedi: plaka yok",IF(AND(C693&lt;&gt;"Özmal",C693&lt;&gt;"Tedarikçi"),"Hesaba girmedi: mülkiyet seçilmedi",IF(NOT(ISNUMBER(I693)),"Hesaba girmedi: navlun yok",IF(AND(C693="Tedarikçi",NOT(ISNUMBER(N693))),"Hesaba girmedi: tedarikçiye ödenen yok",IF(P693="","Hesaba girmedi: gider yok",IF(AND(C693="Özmal",COUNTIF('Sabit giderler'!$A$2:$A$101,B693)=0),"Plaka Sabit giderler'de yok",IF(AND(C693="Tedarikçi",COUNTIF('Sabit giderler'!$A$2:$A$101,B693)&gt;0),"Plaka özmal listesinde, Tedarikçi seçilmiş",IF(AND(C693="Tedarikçi",COUNT(J693,L693)&gt;0),"Tedarikçi işinde yakıt ya da sürücü yazılı",IF(AND(C693="Özmal",ISNUMBER(N693)),"Özmal işte tedarikçiye ödenen yazılı",IF(R693="","Km yazılmadı",""))))))))))))</f>
        <v/>
      </c>
    </row>
    <row r="694">
      <c r="A694" s="3" t="n"/>
      <c r="B694" s="4" t="n"/>
      <c r="C694" s="4" t="n"/>
      <c r="D694" s="4" t="n"/>
      <c r="E694" s="4" t="n"/>
      <c r="F694" s="4" t="n"/>
      <c r="G694" s="5" t="n"/>
      <c r="H694" s="5" t="n"/>
      <c r="I694" s="6" t="n"/>
      <c r="J694" s="6" t="n"/>
      <c r="K694" s="6" t="n"/>
      <c r="L694" s="6" t="n"/>
      <c r="M694" s="6" t="n"/>
      <c r="N694" s="6" t="n"/>
      <c r="O694" s="4" t="n"/>
      <c r="P694" s="6">
        <f>IF(COUNT(J694:N694)=0,"",SUM(J694:N694))</f>
        <v/>
      </c>
      <c r="Q694" s="6">
        <f>IF(OR(NOT(ISNUMBER(A694)),B694="",AND(C694&lt;&gt;"Özmal",C694&lt;&gt;"Tedarikçi"),NOT(ISNUMBER(I694)),AND(C694="Tedarikçi",NOT(ISNUMBER(N694))),P694=""),"",I694-P694)</f>
        <v/>
      </c>
      <c r="R694" s="5">
        <f>IF(COUNT(G694:H694)=0,"",SUM(G694:H694))</f>
        <v/>
      </c>
      <c r="S694" s="6">
        <f>IF(OR(Q694="",R694="",R694=0),"",I694/R694)</f>
        <v/>
      </c>
      <c r="T694" s="4">
        <f>IF(COUNTA(A694:O694)=0,"",IF(NOT(ISNUMBER(A694)),"Hesaba girmedi: tarih yok",IF(B694="","Hesaba girmedi: plaka yok",IF(AND(C694&lt;&gt;"Özmal",C694&lt;&gt;"Tedarikçi"),"Hesaba girmedi: mülkiyet seçilmedi",IF(NOT(ISNUMBER(I694)),"Hesaba girmedi: navlun yok",IF(AND(C694="Tedarikçi",NOT(ISNUMBER(N694))),"Hesaba girmedi: tedarikçiye ödenen yok",IF(P694="","Hesaba girmedi: gider yok",IF(AND(C694="Özmal",COUNTIF('Sabit giderler'!$A$2:$A$101,B694)=0),"Plaka Sabit giderler'de yok",IF(AND(C694="Tedarikçi",COUNTIF('Sabit giderler'!$A$2:$A$101,B694)&gt;0),"Plaka özmal listesinde, Tedarikçi seçilmiş",IF(AND(C694="Tedarikçi",COUNT(J694,L694)&gt;0),"Tedarikçi işinde yakıt ya da sürücü yazılı",IF(AND(C694="Özmal",ISNUMBER(N694)),"Özmal işte tedarikçiye ödenen yazılı",IF(R694="","Km yazılmadı",""))))))))))))</f>
        <v/>
      </c>
    </row>
    <row r="695">
      <c r="A695" s="3" t="n"/>
      <c r="B695" s="4" t="n"/>
      <c r="C695" s="4" t="n"/>
      <c r="D695" s="4" t="n"/>
      <c r="E695" s="4" t="n"/>
      <c r="F695" s="4" t="n"/>
      <c r="G695" s="5" t="n"/>
      <c r="H695" s="5" t="n"/>
      <c r="I695" s="6" t="n"/>
      <c r="J695" s="6" t="n"/>
      <c r="K695" s="6" t="n"/>
      <c r="L695" s="6" t="n"/>
      <c r="M695" s="6" t="n"/>
      <c r="N695" s="6" t="n"/>
      <c r="O695" s="4" t="n"/>
      <c r="P695" s="6">
        <f>IF(COUNT(J695:N695)=0,"",SUM(J695:N695))</f>
        <v/>
      </c>
      <c r="Q695" s="6">
        <f>IF(OR(NOT(ISNUMBER(A695)),B695="",AND(C695&lt;&gt;"Özmal",C695&lt;&gt;"Tedarikçi"),NOT(ISNUMBER(I695)),AND(C695="Tedarikçi",NOT(ISNUMBER(N695))),P695=""),"",I695-P695)</f>
        <v/>
      </c>
      <c r="R695" s="5">
        <f>IF(COUNT(G695:H695)=0,"",SUM(G695:H695))</f>
        <v/>
      </c>
      <c r="S695" s="6">
        <f>IF(OR(Q695="",R695="",R695=0),"",I695/R695)</f>
        <v/>
      </c>
      <c r="T695" s="4">
        <f>IF(COUNTA(A695:O695)=0,"",IF(NOT(ISNUMBER(A695)),"Hesaba girmedi: tarih yok",IF(B695="","Hesaba girmedi: plaka yok",IF(AND(C695&lt;&gt;"Özmal",C695&lt;&gt;"Tedarikçi"),"Hesaba girmedi: mülkiyet seçilmedi",IF(NOT(ISNUMBER(I695)),"Hesaba girmedi: navlun yok",IF(AND(C695="Tedarikçi",NOT(ISNUMBER(N695))),"Hesaba girmedi: tedarikçiye ödenen yok",IF(P695="","Hesaba girmedi: gider yok",IF(AND(C695="Özmal",COUNTIF('Sabit giderler'!$A$2:$A$101,B695)=0),"Plaka Sabit giderler'de yok",IF(AND(C695="Tedarikçi",COUNTIF('Sabit giderler'!$A$2:$A$101,B695)&gt;0),"Plaka özmal listesinde, Tedarikçi seçilmiş",IF(AND(C695="Tedarikçi",COUNT(J695,L695)&gt;0),"Tedarikçi işinde yakıt ya da sürücü yazılı",IF(AND(C695="Özmal",ISNUMBER(N695)),"Özmal işte tedarikçiye ödenen yazılı",IF(R695="","Km yazılmadı",""))))))))))))</f>
        <v/>
      </c>
    </row>
    <row r="696">
      <c r="A696" s="3" t="n"/>
      <c r="B696" s="4" t="n"/>
      <c r="C696" s="4" t="n"/>
      <c r="D696" s="4" t="n"/>
      <c r="E696" s="4" t="n"/>
      <c r="F696" s="4" t="n"/>
      <c r="G696" s="5" t="n"/>
      <c r="H696" s="5" t="n"/>
      <c r="I696" s="6" t="n"/>
      <c r="J696" s="6" t="n"/>
      <c r="K696" s="6" t="n"/>
      <c r="L696" s="6" t="n"/>
      <c r="M696" s="6" t="n"/>
      <c r="N696" s="6" t="n"/>
      <c r="O696" s="4" t="n"/>
      <c r="P696" s="6">
        <f>IF(COUNT(J696:N696)=0,"",SUM(J696:N696))</f>
        <v/>
      </c>
      <c r="Q696" s="6">
        <f>IF(OR(NOT(ISNUMBER(A696)),B696="",AND(C696&lt;&gt;"Özmal",C696&lt;&gt;"Tedarikçi"),NOT(ISNUMBER(I696)),AND(C696="Tedarikçi",NOT(ISNUMBER(N696))),P696=""),"",I696-P696)</f>
        <v/>
      </c>
      <c r="R696" s="5">
        <f>IF(COUNT(G696:H696)=0,"",SUM(G696:H696))</f>
        <v/>
      </c>
      <c r="S696" s="6">
        <f>IF(OR(Q696="",R696="",R696=0),"",I696/R696)</f>
        <v/>
      </c>
      <c r="T696" s="4">
        <f>IF(COUNTA(A696:O696)=0,"",IF(NOT(ISNUMBER(A696)),"Hesaba girmedi: tarih yok",IF(B696="","Hesaba girmedi: plaka yok",IF(AND(C696&lt;&gt;"Özmal",C696&lt;&gt;"Tedarikçi"),"Hesaba girmedi: mülkiyet seçilmedi",IF(NOT(ISNUMBER(I696)),"Hesaba girmedi: navlun yok",IF(AND(C696="Tedarikçi",NOT(ISNUMBER(N696))),"Hesaba girmedi: tedarikçiye ödenen yok",IF(P696="","Hesaba girmedi: gider yok",IF(AND(C696="Özmal",COUNTIF('Sabit giderler'!$A$2:$A$101,B696)=0),"Plaka Sabit giderler'de yok",IF(AND(C696="Tedarikçi",COUNTIF('Sabit giderler'!$A$2:$A$101,B696)&gt;0),"Plaka özmal listesinde, Tedarikçi seçilmiş",IF(AND(C696="Tedarikçi",COUNT(J696,L696)&gt;0),"Tedarikçi işinde yakıt ya da sürücü yazılı",IF(AND(C696="Özmal",ISNUMBER(N696)),"Özmal işte tedarikçiye ödenen yazılı",IF(R696="","Km yazılmadı",""))))))))))))</f>
        <v/>
      </c>
    </row>
    <row r="697">
      <c r="A697" s="3" t="n"/>
      <c r="B697" s="4" t="n"/>
      <c r="C697" s="4" t="n"/>
      <c r="D697" s="4" t="n"/>
      <c r="E697" s="4" t="n"/>
      <c r="F697" s="4" t="n"/>
      <c r="G697" s="5" t="n"/>
      <c r="H697" s="5" t="n"/>
      <c r="I697" s="6" t="n"/>
      <c r="J697" s="6" t="n"/>
      <c r="K697" s="6" t="n"/>
      <c r="L697" s="6" t="n"/>
      <c r="M697" s="6" t="n"/>
      <c r="N697" s="6" t="n"/>
      <c r="O697" s="4" t="n"/>
      <c r="P697" s="6">
        <f>IF(COUNT(J697:N697)=0,"",SUM(J697:N697))</f>
        <v/>
      </c>
      <c r="Q697" s="6">
        <f>IF(OR(NOT(ISNUMBER(A697)),B697="",AND(C697&lt;&gt;"Özmal",C697&lt;&gt;"Tedarikçi"),NOT(ISNUMBER(I697)),AND(C697="Tedarikçi",NOT(ISNUMBER(N697))),P697=""),"",I697-P697)</f>
        <v/>
      </c>
      <c r="R697" s="5">
        <f>IF(COUNT(G697:H697)=0,"",SUM(G697:H697))</f>
        <v/>
      </c>
      <c r="S697" s="6">
        <f>IF(OR(Q697="",R697="",R697=0),"",I697/R697)</f>
        <v/>
      </c>
      <c r="T697" s="4">
        <f>IF(COUNTA(A697:O697)=0,"",IF(NOT(ISNUMBER(A697)),"Hesaba girmedi: tarih yok",IF(B697="","Hesaba girmedi: plaka yok",IF(AND(C697&lt;&gt;"Özmal",C697&lt;&gt;"Tedarikçi"),"Hesaba girmedi: mülkiyet seçilmedi",IF(NOT(ISNUMBER(I697)),"Hesaba girmedi: navlun yok",IF(AND(C697="Tedarikçi",NOT(ISNUMBER(N697))),"Hesaba girmedi: tedarikçiye ödenen yok",IF(P697="","Hesaba girmedi: gider yok",IF(AND(C697="Özmal",COUNTIF('Sabit giderler'!$A$2:$A$101,B697)=0),"Plaka Sabit giderler'de yok",IF(AND(C697="Tedarikçi",COUNTIF('Sabit giderler'!$A$2:$A$101,B697)&gt;0),"Plaka özmal listesinde, Tedarikçi seçilmiş",IF(AND(C697="Tedarikçi",COUNT(J697,L697)&gt;0),"Tedarikçi işinde yakıt ya da sürücü yazılı",IF(AND(C697="Özmal",ISNUMBER(N697)),"Özmal işte tedarikçiye ödenen yazılı",IF(R697="","Km yazılmadı",""))))))))))))</f>
        <v/>
      </c>
    </row>
    <row r="698">
      <c r="A698" s="3" t="n"/>
      <c r="B698" s="4" t="n"/>
      <c r="C698" s="4" t="n"/>
      <c r="D698" s="4" t="n"/>
      <c r="E698" s="4" t="n"/>
      <c r="F698" s="4" t="n"/>
      <c r="G698" s="5" t="n"/>
      <c r="H698" s="5" t="n"/>
      <c r="I698" s="6" t="n"/>
      <c r="J698" s="6" t="n"/>
      <c r="K698" s="6" t="n"/>
      <c r="L698" s="6" t="n"/>
      <c r="M698" s="6" t="n"/>
      <c r="N698" s="6" t="n"/>
      <c r="O698" s="4" t="n"/>
      <c r="P698" s="6">
        <f>IF(COUNT(J698:N698)=0,"",SUM(J698:N698))</f>
        <v/>
      </c>
      <c r="Q698" s="6">
        <f>IF(OR(NOT(ISNUMBER(A698)),B698="",AND(C698&lt;&gt;"Özmal",C698&lt;&gt;"Tedarikçi"),NOT(ISNUMBER(I698)),AND(C698="Tedarikçi",NOT(ISNUMBER(N698))),P698=""),"",I698-P698)</f>
        <v/>
      </c>
      <c r="R698" s="5">
        <f>IF(COUNT(G698:H698)=0,"",SUM(G698:H698))</f>
        <v/>
      </c>
      <c r="S698" s="6">
        <f>IF(OR(Q698="",R698="",R698=0),"",I698/R698)</f>
        <v/>
      </c>
      <c r="T698" s="4">
        <f>IF(COUNTA(A698:O698)=0,"",IF(NOT(ISNUMBER(A698)),"Hesaba girmedi: tarih yok",IF(B698="","Hesaba girmedi: plaka yok",IF(AND(C698&lt;&gt;"Özmal",C698&lt;&gt;"Tedarikçi"),"Hesaba girmedi: mülkiyet seçilmedi",IF(NOT(ISNUMBER(I698)),"Hesaba girmedi: navlun yok",IF(AND(C698="Tedarikçi",NOT(ISNUMBER(N698))),"Hesaba girmedi: tedarikçiye ödenen yok",IF(P698="","Hesaba girmedi: gider yok",IF(AND(C698="Özmal",COUNTIF('Sabit giderler'!$A$2:$A$101,B698)=0),"Plaka Sabit giderler'de yok",IF(AND(C698="Tedarikçi",COUNTIF('Sabit giderler'!$A$2:$A$101,B698)&gt;0),"Plaka özmal listesinde, Tedarikçi seçilmiş",IF(AND(C698="Tedarikçi",COUNT(J698,L698)&gt;0),"Tedarikçi işinde yakıt ya da sürücü yazılı",IF(AND(C698="Özmal",ISNUMBER(N698)),"Özmal işte tedarikçiye ödenen yazılı",IF(R698="","Km yazılmadı",""))))))))))))</f>
        <v/>
      </c>
    </row>
    <row r="699">
      <c r="A699" s="3" t="n"/>
      <c r="B699" s="4" t="n"/>
      <c r="C699" s="4" t="n"/>
      <c r="D699" s="4" t="n"/>
      <c r="E699" s="4" t="n"/>
      <c r="F699" s="4" t="n"/>
      <c r="G699" s="5" t="n"/>
      <c r="H699" s="5" t="n"/>
      <c r="I699" s="6" t="n"/>
      <c r="J699" s="6" t="n"/>
      <c r="K699" s="6" t="n"/>
      <c r="L699" s="6" t="n"/>
      <c r="M699" s="6" t="n"/>
      <c r="N699" s="6" t="n"/>
      <c r="O699" s="4" t="n"/>
      <c r="P699" s="6">
        <f>IF(COUNT(J699:N699)=0,"",SUM(J699:N699))</f>
        <v/>
      </c>
      <c r="Q699" s="6">
        <f>IF(OR(NOT(ISNUMBER(A699)),B699="",AND(C699&lt;&gt;"Özmal",C699&lt;&gt;"Tedarikçi"),NOT(ISNUMBER(I699)),AND(C699="Tedarikçi",NOT(ISNUMBER(N699))),P699=""),"",I699-P699)</f>
        <v/>
      </c>
      <c r="R699" s="5">
        <f>IF(COUNT(G699:H699)=0,"",SUM(G699:H699))</f>
        <v/>
      </c>
      <c r="S699" s="6">
        <f>IF(OR(Q699="",R699="",R699=0),"",I699/R699)</f>
        <v/>
      </c>
      <c r="T699" s="4">
        <f>IF(COUNTA(A699:O699)=0,"",IF(NOT(ISNUMBER(A699)),"Hesaba girmedi: tarih yok",IF(B699="","Hesaba girmedi: plaka yok",IF(AND(C699&lt;&gt;"Özmal",C699&lt;&gt;"Tedarikçi"),"Hesaba girmedi: mülkiyet seçilmedi",IF(NOT(ISNUMBER(I699)),"Hesaba girmedi: navlun yok",IF(AND(C699="Tedarikçi",NOT(ISNUMBER(N699))),"Hesaba girmedi: tedarikçiye ödenen yok",IF(P699="","Hesaba girmedi: gider yok",IF(AND(C699="Özmal",COUNTIF('Sabit giderler'!$A$2:$A$101,B699)=0),"Plaka Sabit giderler'de yok",IF(AND(C699="Tedarikçi",COUNTIF('Sabit giderler'!$A$2:$A$101,B699)&gt;0),"Plaka özmal listesinde, Tedarikçi seçilmiş",IF(AND(C699="Tedarikçi",COUNT(J699,L699)&gt;0),"Tedarikçi işinde yakıt ya da sürücü yazılı",IF(AND(C699="Özmal",ISNUMBER(N699)),"Özmal işte tedarikçiye ödenen yazılı",IF(R699="","Km yazılmadı",""))))))))))))</f>
        <v/>
      </c>
    </row>
    <row r="700">
      <c r="A700" s="3" t="n"/>
      <c r="B700" s="4" t="n"/>
      <c r="C700" s="4" t="n"/>
      <c r="D700" s="4" t="n"/>
      <c r="E700" s="4" t="n"/>
      <c r="F700" s="4" t="n"/>
      <c r="G700" s="5" t="n"/>
      <c r="H700" s="5" t="n"/>
      <c r="I700" s="6" t="n"/>
      <c r="J700" s="6" t="n"/>
      <c r="K700" s="6" t="n"/>
      <c r="L700" s="6" t="n"/>
      <c r="M700" s="6" t="n"/>
      <c r="N700" s="6" t="n"/>
      <c r="O700" s="4" t="n"/>
      <c r="P700" s="6">
        <f>IF(COUNT(J700:N700)=0,"",SUM(J700:N700))</f>
        <v/>
      </c>
      <c r="Q700" s="6">
        <f>IF(OR(NOT(ISNUMBER(A700)),B700="",AND(C700&lt;&gt;"Özmal",C700&lt;&gt;"Tedarikçi"),NOT(ISNUMBER(I700)),AND(C700="Tedarikçi",NOT(ISNUMBER(N700))),P700=""),"",I700-P700)</f>
        <v/>
      </c>
      <c r="R700" s="5">
        <f>IF(COUNT(G700:H700)=0,"",SUM(G700:H700))</f>
        <v/>
      </c>
      <c r="S700" s="6">
        <f>IF(OR(Q700="",R700="",R700=0),"",I700/R700)</f>
        <v/>
      </c>
      <c r="T700" s="4">
        <f>IF(COUNTA(A700:O700)=0,"",IF(NOT(ISNUMBER(A700)),"Hesaba girmedi: tarih yok",IF(B700="","Hesaba girmedi: plaka yok",IF(AND(C700&lt;&gt;"Özmal",C700&lt;&gt;"Tedarikçi"),"Hesaba girmedi: mülkiyet seçilmedi",IF(NOT(ISNUMBER(I700)),"Hesaba girmedi: navlun yok",IF(AND(C700="Tedarikçi",NOT(ISNUMBER(N700))),"Hesaba girmedi: tedarikçiye ödenen yok",IF(P700="","Hesaba girmedi: gider yok",IF(AND(C700="Özmal",COUNTIF('Sabit giderler'!$A$2:$A$101,B700)=0),"Plaka Sabit giderler'de yok",IF(AND(C700="Tedarikçi",COUNTIF('Sabit giderler'!$A$2:$A$101,B700)&gt;0),"Plaka özmal listesinde, Tedarikçi seçilmiş",IF(AND(C700="Tedarikçi",COUNT(J700,L700)&gt;0),"Tedarikçi işinde yakıt ya da sürücü yazılı",IF(AND(C700="Özmal",ISNUMBER(N700)),"Özmal işte tedarikçiye ödenen yazılı",IF(R700="","Km yazılmadı",""))))))))))))</f>
        <v/>
      </c>
    </row>
    <row r="701">
      <c r="A701" s="3" t="n"/>
      <c r="B701" s="4" t="n"/>
      <c r="C701" s="4" t="n"/>
      <c r="D701" s="4" t="n"/>
      <c r="E701" s="4" t="n"/>
      <c r="F701" s="4" t="n"/>
      <c r="G701" s="5" t="n"/>
      <c r="H701" s="5" t="n"/>
      <c r="I701" s="6" t="n"/>
      <c r="J701" s="6" t="n"/>
      <c r="K701" s="6" t="n"/>
      <c r="L701" s="6" t="n"/>
      <c r="M701" s="6" t="n"/>
      <c r="N701" s="6" t="n"/>
      <c r="O701" s="4" t="n"/>
      <c r="P701" s="6">
        <f>IF(COUNT(J701:N701)=0,"",SUM(J701:N701))</f>
        <v/>
      </c>
      <c r="Q701" s="6">
        <f>IF(OR(NOT(ISNUMBER(A701)),B701="",AND(C701&lt;&gt;"Özmal",C701&lt;&gt;"Tedarikçi"),NOT(ISNUMBER(I701)),AND(C701="Tedarikçi",NOT(ISNUMBER(N701))),P701=""),"",I701-P701)</f>
        <v/>
      </c>
      <c r="R701" s="5">
        <f>IF(COUNT(G701:H701)=0,"",SUM(G701:H701))</f>
        <v/>
      </c>
      <c r="S701" s="6">
        <f>IF(OR(Q701="",R701="",R701=0),"",I701/R701)</f>
        <v/>
      </c>
      <c r="T701" s="4">
        <f>IF(COUNTA(A701:O701)=0,"",IF(NOT(ISNUMBER(A701)),"Hesaba girmedi: tarih yok",IF(B701="","Hesaba girmedi: plaka yok",IF(AND(C701&lt;&gt;"Özmal",C701&lt;&gt;"Tedarikçi"),"Hesaba girmedi: mülkiyet seçilmedi",IF(NOT(ISNUMBER(I701)),"Hesaba girmedi: navlun yok",IF(AND(C701="Tedarikçi",NOT(ISNUMBER(N701))),"Hesaba girmedi: tedarikçiye ödenen yok",IF(P701="","Hesaba girmedi: gider yok",IF(AND(C701="Özmal",COUNTIF('Sabit giderler'!$A$2:$A$101,B701)=0),"Plaka Sabit giderler'de yok",IF(AND(C701="Tedarikçi",COUNTIF('Sabit giderler'!$A$2:$A$101,B701)&gt;0),"Plaka özmal listesinde, Tedarikçi seçilmiş",IF(AND(C701="Tedarikçi",COUNT(J701,L701)&gt;0),"Tedarikçi işinde yakıt ya da sürücü yazılı",IF(AND(C701="Özmal",ISNUMBER(N701)),"Özmal işte tedarikçiye ödenen yazılı",IF(R701="","Km yazılmadı",""))))))))))))</f>
        <v/>
      </c>
    </row>
    <row r="702">
      <c r="A702" s="3" t="n"/>
      <c r="B702" s="4" t="n"/>
      <c r="C702" s="4" t="n"/>
      <c r="D702" s="4" t="n"/>
      <c r="E702" s="4" t="n"/>
      <c r="F702" s="4" t="n"/>
      <c r="G702" s="5" t="n"/>
      <c r="H702" s="5" t="n"/>
      <c r="I702" s="6" t="n"/>
      <c r="J702" s="6" t="n"/>
      <c r="K702" s="6" t="n"/>
      <c r="L702" s="6" t="n"/>
      <c r="M702" s="6" t="n"/>
      <c r="N702" s="6" t="n"/>
      <c r="O702" s="4" t="n"/>
      <c r="P702" s="6">
        <f>IF(COUNT(J702:N702)=0,"",SUM(J702:N702))</f>
        <v/>
      </c>
      <c r="Q702" s="6">
        <f>IF(OR(NOT(ISNUMBER(A702)),B702="",AND(C702&lt;&gt;"Özmal",C702&lt;&gt;"Tedarikçi"),NOT(ISNUMBER(I702)),AND(C702="Tedarikçi",NOT(ISNUMBER(N702))),P702=""),"",I702-P702)</f>
        <v/>
      </c>
      <c r="R702" s="5">
        <f>IF(COUNT(G702:H702)=0,"",SUM(G702:H702))</f>
        <v/>
      </c>
      <c r="S702" s="6">
        <f>IF(OR(Q702="",R702="",R702=0),"",I702/R702)</f>
        <v/>
      </c>
      <c r="T702" s="4">
        <f>IF(COUNTA(A702:O702)=0,"",IF(NOT(ISNUMBER(A702)),"Hesaba girmedi: tarih yok",IF(B702="","Hesaba girmedi: plaka yok",IF(AND(C702&lt;&gt;"Özmal",C702&lt;&gt;"Tedarikçi"),"Hesaba girmedi: mülkiyet seçilmedi",IF(NOT(ISNUMBER(I702)),"Hesaba girmedi: navlun yok",IF(AND(C702="Tedarikçi",NOT(ISNUMBER(N702))),"Hesaba girmedi: tedarikçiye ödenen yok",IF(P702="","Hesaba girmedi: gider yok",IF(AND(C702="Özmal",COUNTIF('Sabit giderler'!$A$2:$A$101,B702)=0),"Plaka Sabit giderler'de yok",IF(AND(C702="Tedarikçi",COUNTIF('Sabit giderler'!$A$2:$A$101,B702)&gt;0),"Plaka özmal listesinde, Tedarikçi seçilmiş",IF(AND(C702="Tedarikçi",COUNT(J702,L702)&gt;0),"Tedarikçi işinde yakıt ya da sürücü yazılı",IF(AND(C702="Özmal",ISNUMBER(N702)),"Özmal işte tedarikçiye ödenen yazılı",IF(R702="","Km yazılmadı",""))))))))))))</f>
        <v/>
      </c>
    </row>
    <row r="703">
      <c r="A703" s="3" t="n"/>
      <c r="B703" s="4" t="n"/>
      <c r="C703" s="4" t="n"/>
      <c r="D703" s="4" t="n"/>
      <c r="E703" s="4" t="n"/>
      <c r="F703" s="4" t="n"/>
      <c r="G703" s="5" t="n"/>
      <c r="H703" s="5" t="n"/>
      <c r="I703" s="6" t="n"/>
      <c r="J703" s="6" t="n"/>
      <c r="K703" s="6" t="n"/>
      <c r="L703" s="6" t="n"/>
      <c r="M703" s="6" t="n"/>
      <c r="N703" s="6" t="n"/>
      <c r="O703" s="4" t="n"/>
      <c r="P703" s="6">
        <f>IF(COUNT(J703:N703)=0,"",SUM(J703:N703))</f>
        <v/>
      </c>
      <c r="Q703" s="6">
        <f>IF(OR(NOT(ISNUMBER(A703)),B703="",AND(C703&lt;&gt;"Özmal",C703&lt;&gt;"Tedarikçi"),NOT(ISNUMBER(I703)),AND(C703="Tedarikçi",NOT(ISNUMBER(N703))),P703=""),"",I703-P703)</f>
        <v/>
      </c>
      <c r="R703" s="5">
        <f>IF(COUNT(G703:H703)=0,"",SUM(G703:H703))</f>
        <v/>
      </c>
      <c r="S703" s="6">
        <f>IF(OR(Q703="",R703="",R703=0),"",I703/R703)</f>
        <v/>
      </c>
      <c r="T703" s="4">
        <f>IF(COUNTA(A703:O703)=0,"",IF(NOT(ISNUMBER(A703)),"Hesaba girmedi: tarih yok",IF(B703="","Hesaba girmedi: plaka yok",IF(AND(C703&lt;&gt;"Özmal",C703&lt;&gt;"Tedarikçi"),"Hesaba girmedi: mülkiyet seçilmedi",IF(NOT(ISNUMBER(I703)),"Hesaba girmedi: navlun yok",IF(AND(C703="Tedarikçi",NOT(ISNUMBER(N703))),"Hesaba girmedi: tedarikçiye ödenen yok",IF(P703="","Hesaba girmedi: gider yok",IF(AND(C703="Özmal",COUNTIF('Sabit giderler'!$A$2:$A$101,B703)=0),"Plaka Sabit giderler'de yok",IF(AND(C703="Tedarikçi",COUNTIF('Sabit giderler'!$A$2:$A$101,B703)&gt;0),"Plaka özmal listesinde, Tedarikçi seçilmiş",IF(AND(C703="Tedarikçi",COUNT(J703,L703)&gt;0),"Tedarikçi işinde yakıt ya da sürücü yazılı",IF(AND(C703="Özmal",ISNUMBER(N703)),"Özmal işte tedarikçiye ödenen yazılı",IF(R703="","Km yazılmadı",""))))))))))))</f>
        <v/>
      </c>
    </row>
    <row r="704">
      <c r="A704" s="3" t="n"/>
      <c r="B704" s="4" t="n"/>
      <c r="C704" s="4" t="n"/>
      <c r="D704" s="4" t="n"/>
      <c r="E704" s="4" t="n"/>
      <c r="F704" s="4" t="n"/>
      <c r="G704" s="5" t="n"/>
      <c r="H704" s="5" t="n"/>
      <c r="I704" s="6" t="n"/>
      <c r="J704" s="6" t="n"/>
      <c r="K704" s="6" t="n"/>
      <c r="L704" s="6" t="n"/>
      <c r="M704" s="6" t="n"/>
      <c r="N704" s="6" t="n"/>
      <c r="O704" s="4" t="n"/>
      <c r="P704" s="6">
        <f>IF(COUNT(J704:N704)=0,"",SUM(J704:N704))</f>
        <v/>
      </c>
      <c r="Q704" s="6">
        <f>IF(OR(NOT(ISNUMBER(A704)),B704="",AND(C704&lt;&gt;"Özmal",C704&lt;&gt;"Tedarikçi"),NOT(ISNUMBER(I704)),AND(C704="Tedarikçi",NOT(ISNUMBER(N704))),P704=""),"",I704-P704)</f>
        <v/>
      </c>
      <c r="R704" s="5">
        <f>IF(COUNT(G704:H704)=0,"",SUM(G704:H704))</f>
        <v/>
      </c>
      <c r="S704" s="6">
        <f>IF(OR(Q704="",R704="",R704=0),"",I704/R704)</f>
        <v/>
      </c>
      <c r="T704" s="4">
        <f>IF(COUNTA(A704:O704)=0,"",IF(NOT(ISNUMBER(A704)),"Hesaba girmedi: tarih yok",IF(B704="","Hesaba girmedi: plaka yok",IF(AND(C704&lt;&gt;"Özmal",C704&lt;&gt;"Tedarikçi"),"Hesaba girmedi: mülkiyet seçilmedi",IF(NOT(ISNUMBER(I704)),"Hesaba girmedi: navlun yok",IF(AND(C704="Tedarikçi",NOT(ISNUMBER(N704))),"Hesaba girmedi: tedarikçiye ödenen yok",IF(P704="","Hesaba girmedi: gider yok",IF(AND(C704="Özmal",COUNTIF('Sabit giderler'!$A$2:$A$101,B704)=0),"Plaka Sabit giderler'de yok",IF(AND(C704="Tedarikçi",COUNTIF('Sabit giderler'!$A$2:$A$101,B704)&gt;0),"Plaka özmal listesinde, Tedarikçi seçilmiş",IF(AND(C704="Tedarikçi",COUNT(J704,L704)&gt;0),"Tedarikçi işinde yakıt ya da sürücü yazılı",IF(AND(C704="Özmal",ISNUMBER(N704)),"Özmal işte tedarikçiye ödenen yazılı",IF(R704="","Km yazılmadı",""))))))))))))</f>
        <v/>
      </c>
    </row>
    <row r="705">
      <c r="A705" s="3" t="n"/>
      <c r="B705" s="4" t="n"/>
      <c r="C705" s="4" t="n"/>
      <c r="D705" s="4" t="n"/>
      <c r="E705" s="4" t="n"/>
      <c r="F705" s="4" t="n"/>
      <c r="G705" s="5" t="n"/>
      <c r="H705" s="5" t="n"/>
      <c r="I705" s="6" t="n"/>
      <c r="J705" s="6" t="n"/>
      <c r="K705" s="6" t="n"/>
      <c r="L705" s="6" t="n"/>
      <c r="M705" s="6" t="n"/>
      <c r="N705" s="6" t="n"/>
      <c r="O705" s="4" t="n"/>
      <c r="P705" s="6">
        <f>IF(COUNT(J705:N705)=0,"",SUM(J705:N705))</f>
        <v/>
      </c>
      <c r="Q705" s="6">
        <f>IF(OR(NOT(ISNUMBER(A705)),B705="",AND(C705&lt;&gt;"Özmal",C705&lt;&gt;"Tedarikçi"),NOT(ISNUMBER(I705)),AND(C705="Tedarikçi",NOT(ISNUMBER(N705))),P705=""),"",I705-P705)</f>
        <v/>
      </c>
      <c r="R705" s="5">
        <f>IF(COUNT(G705:H705)=0,"",SUM(G705:H705))</f>
        <v/>
      </c>
      <c r="S705" s="6">
        <f>IF(OR(Q705="",R705="",R705=0),"",I705/R705)</f>
        <v/>
      </c>
      <c r="T705" s="4">
        <f>IF(COUNTA(A705:O705)=0,"",IF(NOT(ISNUMBER(A705)),"Hesaba girmedi: tarih yok",IF(B705="","Hesaba girmedi: plaka yok",IF(AND(C705&lt;&gt;"Özmal",C705&lt;&gt;"Tedarikçi"),"Hesaba girmedi: mülkiyet seçilmedi",IF(NOT(ISNUMBER(I705)),"Hesaba girmedi: navlun yok",IF(AND(C705="Tedarikçi",NOT(ISNUMBER(N705))),"Hesaba girmedi: tedarikçiye ödenen yok",IF(P705="","Hesaba girmedi: gider yok",IF(AND(C705="Özmal",COUNTIF('Sabit giderler'!$A$2:$A$101,B705)=0),"Plaka Sabit giderler'de yok",IF(AND(C705="Tedarikçi",COUNTIF('Sabit giderler'!$A$2:$A$101,B705)&gt;0),"Plaka özmal listesinde, Tedarikçi seçilmiş",IF(AND(C705="Tedarikçi",COUNT(J705,L705)&gt;0),"Tedarikçi işinde yakıt ya da sürücü yazılı",IF(AND(C705="Özmal",ISNUMBER(N705)),"Özmal işte tedarikçiye ödenen yazılı",IF(R705="","Km yazılmadı",""))))))))))))</f>
        <v/>
      </c>
    </row>
    <row r="706">
      <c r="A706" s="3" t="n"/>
      <c r="B706" s="4" t="n"/>
      <c r="C706" s="4" t="n"/>
      <c r="D706" s="4" t="n"/>
      <c r="E706" s="4" t="n"/>
      <c r="F706" s="4" t="n"/>
      <c r="G706" s="5" t="n"/>
      <c r="H706" s="5" t="n"/>
      <c r="I706" s="6" t="n"/>
      <c r="J706" s="6" t="n"/>
      <c r="K706" s="6" t="n"/>
      <c r="L706" s="6" t="n"/>
      <c r="M706" s="6" t="n"/>
      <c r="N706" s="6" t="n"/>
      <c r="O706" s="4" t="n"/>
      <c r="P706" s="6">
        <f>IF(COUNT(J706:N706)=0,"",SUM(J706:N706))</f>
        <v/>
      </c>
      <c r="Q706" s="6">
        <f>IF(OR(NOT(ISNUMBER(A706)),B706="",AND(C706&lt;&gt;"Özmal",C706&lt;&gt;"Tedarikçi"),NOT(ISNUMBER(I706)),AND(C706="Tedarikçi",NOT(ISNUMBER(N706))),P706=""),"",I706-P706)</f>
        <v/>
      </c>
      <c r="R706" s="5">
        <f>IF(COUNT(G706:H706)=0,"",SUM(G706:H706))</f>
        <v/>
      </c>
      <c r="S706" s="6">
        <f>IF(OR(Q706="",R706="",R706=0),"",I706/R706)</f>
        <v/>
      </c>
      <c r="T706" s="4">
        <f>IF(COUNTA(A706:O706)=0,"",IF(NOT(ISNUMBER(A706)),"Hesaba girmedi: tarih yok",IF(B706="","Hesaba girmedi: plaka yok",IF(AND(C706&lt;&gt;"Özmal",C706&lt;&gt;"Tedarikçi"),"Hesaba girmedi: mülkiyet seçilmedi",IF(NOT(ISNUMBER(I706)),"Hesaba girmedi: navlun yok",IF(AND(C706="Tedarikçi",NOT(ISNUMBER(N706))),"Hesaba girmedi: tedarikçiye ödenen yok",IF(P706="","Hesaba girmedi: gider yok",IF(AND(C706="Özmal",COUNTIF('Sabit giderler'!$A$2:$A$101,B706)=0),"Plaka Sabit giderler'de yok",IF(AND(C706="Tedarikçi",COUNTIF('Sabit giderler'!$A$2:$A$101,B706)&gt;0),"Plaka özmal listesinde, Tedarikçi seçilmiş",IF(AND(C706="Tedarikçi",COUNT(J706,L706)&gt;0),"Tedarikçi işinde yakıt ya da sürücü yazılı",IF(AND(C706="Özmal",ISNUMBER(N706)),"Özmal işte tedarikçiye ödenen yazılı",IF(R706="","Km yazılmadı",""))))))))))))</f>
        <v/>
      </c>
    </row>
    <row r="707">
      <c r="A707" s="3" t="n"/>
      <c r="B707" s="4" t="n"/>
      <c r="C707" s="4" t="n"/>
      <c r="D707" s="4" t="n"/>
      <c r="E707" s="4" t="n"/>
      <c r="F707" s="4" t="n"/>
      <c r="G707" s="5" t="n"/>
      <c r="H707" s="5" t="n"/>
      <c r="I707" s="6" t="n"/>
      <c r="J707" s="6" t="n"/>
      <c r="K707" s="6" t="n"/>
      <c r="L707" s="6" t="n"/>
      <c r="M707" s="6" t="n"/>
      <c r="N707" s="6" t="n"/>
      <c r="O707" s="4" t="n"/>
      <c r="P707" s="6">
        <f>IF(COUNT(J707:N707)=0,"",SUM(J707:N707))</f>
        <v/>
      </c>
      <c r="Q707" s="6">
        <f>IF(OR(NOT(ISNUMBER(A707)),B707="",AND(C707&lt;&gt;"Özmal",C707&lt;&gt;"Tedarikçi"),NOT(ISNUMBER(I707)),AND(C707="Tedarikçi",NOT(ISNUMBER(N707))),P707=""),"",I707-P707)</f>
        <v/>
      </c>
      <c r="R707" s="5">
        <f>IF(COUNT(G707:H707)=0,"",SUM(G707:H707))</f>
        <v/>
      </c>
      <c r="S707" s="6">
        <f>IF(OR(Q707="",R707="",R707=0),"",I707/R707)</f>
        <v/>
      </c>
      <c r="T707" s="4">
        <f>IF(COUNTA(A707:O707)=0,"",IF(NOT(ISNUMBER(A707)),"Hesaba girmedi: tarih yok",IF(B707="","Hesaba girmedi: plaka yok",IF(AND(C707&lt;&gt;"Özmal",C707&lt;&gt;"Tedarikçi"),"Hesaba girmedi: mülkiyet seçilmedi",IF(NOT(ISNUMBER(I707)),"Hesaba girmedi: navlun yok",IF(AND(C707="Tedarikçi",NOT(ISNUMBER(N707))),"Hesaba girmedi: tedarikçiye ödenen yok",IF(P707="","Hesaba girmedi: gider yok",IF(AND(C707="Özmal",COUNTIF('Sabit giderler'!$A$2:$A$101,B707)=0),"Plaka Sabit giderler'de yok",IF(AND(C707="Tedarikçi",COUNTIF('Sabit giderler'!$A$2:$A$101,B707)&gt;0),"Plaka özmal listesinde, Tedarikçi seçilmiş",IF(AND(C707="Tedarikçi",COUNT(J707,L707)&gt;0),"Tedarikçi işinde yakıt ya da sürücü yazılı",IF(AND(C707="Özmal",ISNUMBER(N707)),"Özmal işte tedarikçiye ödenen yazılı",IF(R707="","Km yazılmadı",""))))))))))))</f>
        <v/>
      </c>
    </row>
    <row r="708">
      <c r="A708" s="3" t="n"/>
      <c r="B708" s="4" t="n"/>
      <c r="C708" s="4" t="n"/>
      <c r="D708" s="4" t="n"/>
      <c r="E708" s="4" t="n"/>
      <c r="F708" s="4" t="n"/>
      <c r="G708" s="5" t="n"/>
      <c r="H708" s="5" t="n"/>
      <c r="I708" s="6" t="n"/>
      <c r="J708" s="6" t="n"/>
      <c r="K708" s="6" t="n"/>
      <c r="L708" s="6" t="n"/>
      <c r="M708" s="6" t="n"/>
      <c r="N708" s="6" t="n"/>
      <c r="O708" s="4" t="n"/>
      <c r="P708" s="6">
        <f>IF(COUNT(J708:N708)=0,"",SUM(J708:N708))</f>
        <v/>
      </c>
      <c r="Q708" s="6">
        <f>IF(OR(NOT(ISNUMBER(A708)),B708="",AND(C708&lt;&gt;"Özmal",C708&lt;&gt;"Tedarikçi"),NOT(ISNUMBER(I708)),AND(C708="Tedarikçi",NOT(ISNUMBER(N708))),P708=""),"",I708-P708)</f>
        <v/>
      </c>
      <c r="R708" s="5">
        <f>IF(COUNT(G708:H708)=0,"",SUM(G708:H708))</f>
        <v/>
      </c>
      <c r="S708" s="6">
        <f>IF(OR(Q708="",R708="",R708=0),"",I708/R708)</f>
        <v/>
      </c>
      <c r="T708" s="4">
        <f>IF(COUNTA(A708:O708)=0,"",IF(NOT(ISNUMBER(A708)),"Hesaba girmedi: tarih yok",IF(B708="","Hesaba girmedi: plaka yok",IF(AND(C708&lt;&gt;"Özmal",C708&lt;&gt;"Tedarikçi"),"Hesaba girmedi: mülkiyet seçilmedi",IF(NOT(ISNUMBER(I708)),"Hesaba girmedi: navlun yok",IF(AND(C708="Tedarikçi",NOT(ISNUMBER(N708))),"Hesaba girmedi: tedarikçiye ödenen yok",IF(P708="","Hesaba girmedi: gider yok",IF(AND(C708="Özmal",COUNTIF('Sabit giderler'!$A$2:$A$101,B708)=0),"Plaka Sabit giderler'de yok",IF(AND(C708="Tedarikçi",COUNTIF('Sabit giderler'!$A$2:$A$101,B708)&gt;0),"Plaka özmal listesinde, Tedarikçi seçilmiş",IF(AND(C708="Tedarikçi",COUNT(J708,L708)&gt;0),"Tedarikçi işinde yakıt ya da sürücü yazılı",IF(AND(C708="Özmal",ISNUMBER(N708)),"Özmal işte tedarikçiye ödenen yazılı",IF(R708="","Km yazılmadı",""))))))))))))</f>
        <v/>
      </c>
    </row>
    <row r="709">
      <c r="A709" s="3" t="n"/>
      <c r="B709" s="4" t="n"/>
      <c r="C709" s="4" t="n"/>
      <c r="D709" s="4" t="n"/>
      <c r="E709" s="4" t="n"/>
      <c r="F709" s="4" t="n"/>
      <c r="G709" s="5" t="n"/>
      <c r="H709" s="5" t="n"/>
      <c r="I709" s="6" t="n"/>
      <c r="J709" s="6" t="n"/>
      <c r="K709" s="6" t="n"/>
      <c r="L709" s="6" t="n"/>
      <c r="M709" s="6" t="n"/>
      <c r="N709" s="6" t="n"/>
      <c r="O709" s="4" t="n"/>
      <c r="P709" s="6">
        <f>IF(COUNT(J709:N709)=0,"",SUM(J709:N709))</f>
        <v/>
      </c>
      <c r="Q709" s="6">
        <f>IF(OR(NOT(ISNUMBER(A709)),B709="",AND(C709&lt;&gt;"Özmal",C709&lt;&gt;"Tedarikçi"),NOT(ISNUMBER(I709)),AND(C709="Tedarikçi",NOT(ISNUMBER(N709))),P709=""),"",I709-P709)</f>
        <v/>
      </c>
      <c r="R709" s="5">
        <f>IF(COUNT(G709:H709)=0,"",SUM(G709:H709))</f>
        <v/>
      </c>
      <c r="S709" s="6">
        <f>IF(OR(Q709="",R709="",R709=0),"",I709/R709)</f>
        <v/>
      </c>
      <c r="T709" s="4">
        <f>IF(COUNTA(A709:O709)=0,"",IF(NOT(ISNUMBER(A709)),"Hesaba girmedi: tarih yok",IF(B709="","Hesaba girmedi: plaka yok",IF(AND(C709&lt;&gt;"Özmal",C709&lt;&gt;"Tedarikçi"),"Hesaba girmedi: mülkiyet seçilmedi",IF(NOT(ISNUMBER(I709)),"Hesaba girmedi: navlun yok",IF(AND(C709="Tedarikçi",NOT(ISNUMBER(N709))),"Hesaba girmedi: tedarikçiye ödenen yok",IF(P709="","Hesaba girmedi: gider yok",IF(AND(C709="Özmal",COUNTIF('Sabit giderler'!$A$2:$A$101,B709)=0),"Plaka Sabit giderler'de yok",IF(AND(C709="Tedarikçi",COUNTIF('Sabit giderler'!$A$2:$A$101,B709)&gt;0),"Plaka özmal listesinde, Tedarikçi seçilmiş",IF(AND(C709="Tedarikçi",COUNT(J709,L709)&gt;0),"Tedarikçi işinde yakıt ya da sürücü yazılı",IF(AND(C709="Özmal",ISNUMBER(N709)),"Özmal işte tedarikçiye ödenen yazılı",IF(R709="","Km yazılmadı",""))))))))))))</f>
        <v/>
      </c>
    </row>
    <row r="710">
      <c r="A710" s="3" t="n"/>
      <c r="B710" s="4" t="n"/>
      <c r="C710" s="4" t="n"/>
      <c r="D710" s="4" t="n"/>
      <c r="E710" s="4" t="n"/>
      <c r="F710" s="4" t="n"/>
      <c r="G710" s="5" t="n"/>
      <c r="H710" s="5" t="n"/>
      <c r="I710" s="6" t="n"/>
      <c r="J710" s="6" t="n"/>
      <c r="K710" s="6" t="n"/>
      <c r="L710" s="6" t="n"/>
      <c r="M710" s="6" t="n"/>
      <c r="N710" s="6" t="n"/>
      <c r="O710" s="4" t="n"/>
      <c r="P710" s="6">
        <f>IF(COUNT(J710:N710)=0,"",SUM(J710:N710))</f>
        <v/>
      </c>
      <c r="Q710" s="6">
        <f>IF(OR(NOT(ISNUMBER(A710)),B710="",AND(C710&lt;&gt;"Özmal",C710&lt;&gt;"Tedarikçi"),NOT(ISNUMBER(I710)),AND(C710="Tedarikçi",NOT(ISNUMBER(N710))),P710=""),"",I710-P710)</f>
        <v/>
      </c>
      <c r="R710" s="5">
        <f>IF(COUNT(G710:H710)=0,"",SUM(G710:H710))</f>
        <v/>
      </c>
      <c r="S710" s="6">
        <f>IF(OR(Q710="",R710="",R710=0),"",I710/R710)</f>
        <v/>
      </c>
      <c r="T710" s="4">
        <f>IF(COUNTA(A710:O710)=0,"",IF(NOT(ISNUMBER(A710)),"Hesaba girmedi: tarih yok",IF(B710="","Hesaba girmedi: plaka yok",IF(AND(C710&lt;&gt;"Özmal",C710&lt;&gt;"Tedarikçi"),"Hesaba girmedi: mülkiyet seçilmedi",IF(NOT(ISNUMBER(I710)),"Hesaba girmedi: navlun yok",IF(AND(C710="Tedarikçi",NOT(ISNUMBER(N710))),"Hesaba girmedi: tedarikçiye ödenen yok",IF(P710="","Hesaba girmedi: gider yok",IF(AND(C710="Özmal",COUNTIF('Sabit giderler'!$A$2:$A$101,B710)=0),"Plaka Sabit giderler'de yok",IF(AND(C710="Tedarikçi",COUNTIF('Sabit giderler'!$A$2:$A$101,B710)&gt;0),"Plaka özmal listesinde, Tedarikçi seçilmiş",IF(AND(C710="Tedarikçi",COUNT(J710,L710)&gt;0),"Tedarikçi işinde yakıt ya da sürücü yazılı",IF(AND(C710="Özmal",ISNUMBER(N710)),"Özmal işte tedarikçiye ödenen yazılı",IF(R710="","Km yazılmadı",""))))))))))))</f>
        <v/>
      </c>
    </row>
    <row r="711">
      <c r="A711" s="3" t="n"/>
      <c r="B711" s="4" t="n"/>
      <c r="C711" s="4" t="n"/>
      <c r="D711" s="4" t="n"/>
      <c r="E711" s="4" t="n"/>
      <c r="F711" s="4" t="n"/>
      <c r="G711" s="5" t="n"/>
      <c r="H711" s="5" t="n"/>
      <c r="I711" s="6" t="n"/>
      <c r="J711" s="6" t="n"/>
      <c r="K711" s="6" t="n"/>
      <c r="L711" s="6" t="n"/>
      <c r="M711" s="6" t="n"/>
      <c r="N711" s="6" t="n"/>
      <c r="O711" s="4" t="n"/>
      <c r="P711" s="6">
        <f>IF(COUNT(J711:N711)=0,"",SUM(J711:N711))</f>
        <v/>
      </c>
      <c r="Q711" s="6">
        <f>IF(OR(NOT(ISNUMBER(A711)),B711="",AND(C711&lt;&gt;"Özmal",C711&lt;&gt;"Tedarikçi"),NOT(ISNUMBER(I711)),AND(C711="Tedarikçi",NOT(ISNUMBER(N711))),P711=""),"",I711-P711)</f>
        <v/>
      </c>
      <c r="R711" s="5">
        <f>IF(COUNT(G711:H711)=0,"",SUM(G711:H711))</f>
        <v/>
      </c>
      <c r="S711" s="6">
        <f>IF(OR(Q711="",R711="",R711=0),"",I711/R711)</f>
        <v/>
      </c>
      <c r="T711" s="4">
        <f>IF(COUNTA(A711:O711)=0,"",IF(NOT(ISNUMBER(A711)),"Hesaba girmedi: tarih yok",IF(B711="","Hesaba girmedi: plaka yok",IF(AND(C711&lt;&gt;"Özmal",C711&lt;&gt;"Tedarikçi"),"Hesaba girmedi: mülkiyet seçilmedi",IF(NOT(ISNUMBER(I711)),"Hesaba girmedi: navlun yok",IF(AND(C711="Tedarikçi",NOT(ISNUMBER(N711))),"Hesaba girmedi: tedarikçiye ödenen yok",IF(P711="","Hesaba girmedi: gider yok",IF(AND(C711="Özmal",COUNTIF('Sabit giderler'!$A$2:$A$101,B711)=0),"Plaka Sabit giderler'de yok",IF(AND(C711="Tedarikçi",COUNTIF('Sabit giderler'!$A$2:$A$101,B711)&gt;0),"Plaka özmal listesinde, Tedarikçi seçilmiş",IF(AND(C711="Tedarikçi",COUNT(J711,L711)&gt;0),"Tedarikçi işinde yakıt ya da sürücü yazılı",IF(AND(C711="Özmal",ISNUMBER(N711)),"Özmal işte tedarikçiye ödenen yazılı",IF(R711="","Km yazılmadı",""))))))))))))</f>
        <v/>
      </c>
    </row>
    <row r="712">
      <c r="A712" s="3" t="n"/>
      <c r="B712" s="4" t="n"/>
      <c r="C712" s="4" t="n"/>
      <c r="D712" s="4" t="n"/>
      <c r="E712" s="4" t="n"/>
      <c r="F712" s="4" t="n"/>
      <c r="G712" s="5" t="n"/>
      <c r="H712" s="5" t="n"/>
      <c r="I712" s="6" t="n"/>
      <c r="J712" s="6" t="n"/>
      <c r="K712" s="6" t="n"/>
      <c r="L712" s="6" t="n"/>
      <c r="M712" s="6" t="n"/>
      <c r="N712" s="6" t="n"/>
      <c r="O712" s="4" t="n"/>
      <c r="P712" s="6">
        <f>IF(COUNT(J712:N712)=0,"",SUM(J712:N712))</f>
        <v/>
      </c>
      <c r="Q712" s="6">
        <f>IF(OR(NOT(ISNUMBER(A712)),B712="",AND(C712&lt;&gt;"Özmal",C712&lt;&gt;"Tedarikçi"),NOT(ISNUMBER(I712)),AND(C712="Tedarikçi",NOT(ISNUMBER(N712))),P712=""),"",I712-P712)</f>
        <v/>
      </c>
      <c r="R712" s="5">
        <f>IF(COUNT(G712:H712)=0,"",SUM(G712:H712))</f>
        <v/>
      </c>
      <c r="S712" s="6">
        <f>IF(OR(Q712="",R712="",R712=0),"",I712/R712)</f>
        <v/>
      </c>
      <c r="T712" s="4">
        <f>IF(COUNTA(A712:O712)=0,"",IF(NOT(ISNUMBER(A712)),"Hesaba girmedi: tarih yok",IF(B712="","Hesaba girmedi: plaka yok",IF(AND(C712&lt;&gt;"Özmal",C712&lt;&gt;"Tedarikçi"),"Hesaba girmedi: mülkiyet seçilmedi",IF(NOT(ISNUMBER(I712)),"Hesaba girmedi: navlun yok",IF(AND(C712="Tedarikçi",NOT(ISNUMBER(N712))),"Hesaba girmedi: tedarikçiye ödenen yok",IF(P712="","Hesaba girmedi: gider yok",IF(AND(C712="Özmal",COUNTIF('Sabit giderler'!$A$2:$A$101,B712)=0),"Plaka Sabit giderler'de yok",IF(AND(C712="Tedarikçi",COUNTIF('Sabit giderler'!$A$2:$A$101,B712)&gt;0),"Plaka özmal listesinde, Tedarikçi seçilmiş",IF(AND(C712="Tedarikçi",COUNT(J712,L712)&gt;0),"Tedarikçi işinde yakıt ya da sürücü yazılı",IF(AND(C712="Özmal",ISNUMBER(N712)),"Özmal işte tedarikçiye ödenen yazılı",IF(R712="","Km yazılmadı",""))))))))))))</f>
        <v/>
      </c>
    </row>
    <row r="713">
      <c r="A713" s="3" t="n"/>
      <c r="B713" s="4" t="n"/>
      <c r="C713" s="4" t="n"/>
      <c r="D713" s="4" t="n"/>
      <c r="E713" s="4" t="n"/>
      <c r="F713" s="4" t="n"/>
      <c r="G713" s="5" t="n"/>
      <c r="H713" s="5" t="n"/>
      <c r="I713" s="6" t="n"/>
      <c r="J713" s="6" t="n"/>
      <c r="K713" s="6" t="n"/>
      <c r="L713" s="6" t="n"/>
      <c r="M713" s="6" t="n"/>
      <c r="N713" s="6" t="n"/>
      <c r="O713" s="4" t="n"/>
      <c r="P713" s="6">
        <f>IF(COUNT(J713:N713)=0,"",SUM(J713:N713))</f>
        <v/>
      </c>
      <c r="Q713" s="6">
        <f>IF(OR(NOT(ISNUMBER(A713)),B713="",AND(C713&lt;&gt;"Özmal",C713&lt;&gt;"Tedarikçi"),NOT(ISNUMBER(I713)),AND(C713="Tedarikçi",NOT(ISNUMBER(N713))),P713=""),"",I713-P713)</f>
        <v/>
      </c>
      <c r="R713" s="5">
        <f>IF(COUNT(G713:H713)=0,"",SUM(G713:H713))</f>
        <v/>
      </c>
      <c r="S713" s="6">
        <f>IF(OR(Q713="",R713="",R713=0),"",I713/R713)</f>
        <v/>
      </c>
      <c r="T713" s="4">
        <f>IF(COUNTA(A713:O713)=0,"",IF(NOT(ISNUMBER(A713)),"Hesaba girmedi: tarih yok",IF(B713="","Hesaba girmedi: plaka yok",IF(AND(C713&lt;&gt;"Özmal",C713&lt;&gt;"Tedarikçi"),"Hesaba girmedi: mülkiyet seçilmedi",IF(NOT(ISNUMBER(I713)),"Hesaba girmedi: navlun yok",IF(AND(C713="Tedarikçi",NOT(ISNUMBER(N713))),"Hesaba girmedi: tedarikçiye ödenen yok",IF(P713="","Hesaba girmedi: gider yok",IF(AND(C713="Özmal",COUNTIF('Sabit giderler'!$A$2:$A$101,B713)=0),"Plaka Sabit giderler'de yok",IF(AND(C713="Tedarikçi",COUNTIF('Sabit giderler'!$A$2:$A$101,B713)&gt;0),"Plaka özmal listesinde, Tedarikçi seçilmiş",IF(AND(C713="Tedarikçi",COUNT(J713,L713)&gt;0),"Tedarikçi işinde yakıt ya da sürücü yazılı",IF(AND(C713="Özmal",ISNUMBER(N713)),"Özmal işte tedarikçiye ödenen yazılı",IF(R713="","Km yazılmadı",""))))))))))))</f>
        <v/>
      </c>
    </row>
    <row r="714">
      <c r="A714" s="3" t="n"/>
      <c r="B714" s="4" t="n"/>
      <c r="C714" s="4" t="n"/>
      <c r="D714" s="4" t="n"/>
      <c r="E714" s="4" t="n"/>
      <c r="F714" s="4" t="n"/>
      <c r="G714" s="5" t="n"/>
      <c r="H714" s="5" t="n"/>
      <c r="I714" s="6" t="n"/>
      <c r="J714" s="6" t="n"/>
      <c r="K714" s="6" t="n"/>
      <c r="L714" s="6" t="n"/>
      <c r="M714" s="6" t="n"/>
      <c r="N714" s="6" t="n"/>
      <c r="O714" s="4" t="n"/>
      <c r="P714" s="6">
        <f>IF(COUNT(J714:N714)=0,"",SUM(J714:N714))</f>
        <v/>
      </c>
      <c r="Q714" s="6">
        <f>IF(OR(NOT(ISNUMBER(A714)),B714="",AND(C714&lt;&gt;"Özmal",C714&lt;&gt;"Tedarikçi"),NOT(ISNUMBER(I714)),AND(C714="Tedarikçi",NOT(ISNUMBER(N714))),P714=""),"",I714-P714)</f>
        <v/>
      </c>
      <c r="R714" s="5">
        <f>IF(COUNT(G714:H714)=0,"",SUM(G714:H714))</f>
        <v/>
      </c>
      <c r="S714" s="6">
        <f>IF(OR(Q714="",R714="",R714=0),"",I714/R714)</f>
        <v/>
      </c>
      <c r="T714" s="4">
        <f>IF(COUNTA(A714:O714)=0,"",IF(NOT(ISNUMBER(A714)),"Hesaba girmedi: tarih yok",IF(B714="","Hesaba girmedi: plaka yok",IF(AND(C714&lt;&gt;"Özmal",C714&lt;&gt;"Tedarikçi"),"Hesaba girmedi: mülkiyet seçilmedi",IF(NOT(ISNUMBER(I714)),"Hesaba girmedi: navlun yok",IF(AND(C714="Tedarikçi",NOT(ISNUMBER(N714))),"Hesaba girmedi: tedarikçiye ödenen yok",IF(P714="","Hesaba girmedi: gider yok",IF(AND(C714="Özmal",COUNTIF('Sabit giderler'!$A$2:$A$101,B714)=0),"Plaka Sabit giderler'de yok",IF(AND(C714="Tedarikçi",COUNTIF('Sabit giderler'!$A$2:$A$101,B714)&gt;0),"Plaka özmal listesinde, Tedarikçi seçilmiş",IF(AND(C714="Tedarikçi",COUNT(J714,L714)&gt;0),"Tedarikçi işinde yakıt ya da sürücü yazılı",IF(AND(C714="Özmal",ISNUMBER(N714)),"Özmal işte tedarikçiye ödenen yazılı",IF(R714="","Km yazılmadı",""))))))))))))</f>
        <v/>
      </c>
    </row>
    <row r="715">
      <c r="A715" s="3" t="n"/>
      <c r="B715" s="4" t="n"/>
      <c r="C715" s="4" t="n"/>
      <c r="D715" s="4" t="n"/>
      <c r="E715" s="4" t="n"/>
      <c r="F715" s="4" t="n"/>
      <c r="G715" s="5" t="n"/>
      <c r="H715" s="5" t="n"/>
      <c r="I715" s="6" t="n"/>
      <c r="J715" s="6" t="n"/>
      <c r="K715" s="6" t="n"/>
      <c r="L715" s="6" t="n"/>
      <c r="M715" s="6" t="n"/>
      <c r="N715" s="6" t="n"/>
      <c r="O715" s="4" t="n"/>
      <c r="P715" s="6">
        <f>IF(COUNT(J715:N715)=0,"",SUM(J715:N715))</f>
        <v/>
      </c>
      <c r="Q715" s="6">
        <f>IF(OR(NOT(ISNUMBER(A715)),B715="",AND(C715&lt;&gt;"Özmal",C715&lt;&gt;"Tedarikçi"),NOT(ISNUMBER(I715)),AND(C715="Tedarikçi",NOT(ISNUMBER(N715))),P715=""),"",I715-P715)</f>
        <v/>
      </c>
      <c r="R715" s="5">
        <f>IF(COUNT(G715:H715)=0,"",SUM(G715:H715))</f>
        <v/>
      </c>
      <c r="S715" s="6">
        <f>IF(OR(Q715="",R715="",R715=0),"",I715/R715)</f>
        <v/>
      </c>
      <c r="T715" s="4">
        <f>IF(COUNTA(A715:O715)=0,"",IF(NOT(ISNUMBER(A715)),"Hesaba girmedi: tarih yok",IF(B715="","Hesaba girmedi: plaka yok",IF(AND(C715&lt;&gt;"Özmal",C715&lt;&gt;"Tedarikçi"),"Hesaba girmedi: mülkiyet seçilmedi",IF(NOT(ISNUMBER(I715)),"Hesaba girmedi: navlun yok",IF(AND(C715="Tedarikçi",NOT(ISNUMBER(N715))),"Hesaba girmedi: tedarikçiye ödenen yok",IF(P715="","Hesaba girmedi: gider yok",IF(AND(C715="Özmal",COUNTIF('Sabit giderler'!$A$2:$A$101,B715)=0),"Plaka Sabit giderler'de yok",IF(AND(C715="Tedarikçi",COUNTIF('Sabit giderler'!$A$2:$A$101,B715)&gt;0),"Plaka özmal listesinde, Tedarikçi seçilmiş",IF(AND(C715="Tedarikçi",COUNT(J715,L715)&gt;0),"Tedarikçi işinde yakıt ya da sürücü yazılı",IF(AND(C715="Özmal",ISNUMBER(N715)),"Özmal işte tedarikçiye ödenen yazılı",IF(R715="","Km yazılmadı",""))))))))))))</f>
        <v/>
      </c>
    </row>
    <row r="716">
      <c r="A716" s="3" t="n"/>
      <c r="B716" s="4" t="n"/>
      <c r="C716" s="4" t="n"/>
      <c r="D716" s="4" t="n"/>
      <c r="E716" s="4" t="n"/>
      <c r="F716" s="4" t="n"/>
      <c r="G716" s="5" t="n"/>
      <c r="H716" s="5" t="n"/>
      <c r="I716" s="6" t="n"/>
      <c r="J716" s="6" t="n"/>
      <c r="K716" s="6" t="n"/>
      <c r="L716" s="6" t="n"/>
      <c r="M716" s="6" t="n"/>
      <c r="N716" s="6" t="n"/>
      <c r="O716" s="4" t="n"/>
      <c r="P716" s="6">
        <f>IF(COUNT(J716:N716)=0,"",SUM(J716:N716))</f>
        <v/>
      </c>
      <c r="Q716" s="6">
        <f>IF(OR(NOT(ISNUMBER(A716)),B716="",AND(C716&lt;&gt;"Özmal",C716&lt;&gt;"Tedarikçi"),NOT(ISNUMBER(I716)),AND(C716="Tedarikçi",NOT(ISNUMBER(N716))),P716=""),"",I716-P716)</f>
        <v/>
      </c>
      <c r="R716" s="5">
        <f>IF(COUNT(G716:H716)=0,"",SUM(G716:H716))</f>
        <v/>
      </c>
      <c r="S716" s="6">
        <f>IF(OR(Q716="",R716="",R716=0),"",I716/R716)</f>
        <v/>
      </c>
      <c r="T716" s="4">
        <f>IF(COUNTA(A716:O716)=0,"",IF(NOT(ISNUMBER(A716)),"Hesaba girmedi: tarih yok",IF(B716="","Hesaba girmedi: plaka yok",IF(AND(C716&lt;&gt;"Özmal",C716&lt;&gt;"Tedarikçi"),"Hesaba girmedi: mülkiyet seçilmedi",IF(NOT(ISNUMBER(I716)),"Hesaba girmedi: navlun yok",IF(AND(C716="Tedarikçi",NOT(ISNUMBER(N716))),"Hesaba girmedi: tedarikçiye ödenen yok",IF(P716="","Hesaba girmedi: gider yok",IF(AND(C716="Özmal",COUNTIF('Sabit giderler'!$A$2:$A$101,B716)=0),"Plaka Sabit giderler'de yok",IF(AND(C716="Tedarikçi",COUNTIF('Sabit giderler'!$A$2:$A$101,B716)&gt;0),"Plaka özmal listesinde, Tedarikçi seçilmiş",IF(AND(C716="Tedarikçi",COUNT(J716,L716)&gt;0),"Tedarikçi işinde yakıt ya da sürücü yazılı",IF(AND(C716="Özmal",ISNUMBER(N716)),"Özmal işte tedarikçiye ödenen yazılı",IF(R716="","Km yazılmadı",""))))))))))))</f>
        <v/>
      </c>
    </row>
    <row r="717">
      <c r="A717" s="3" t="n"/>
      <c r="B717" s="4" t="n"/>
      <c r="C717" s="4" t="n"/>
      <c r="D717" s="4" t="n"/>
      <c r="E717" s="4" t="n"/>
      <c r="F717" s="4" t="n"/>
      <c r="G717" s="5" t="n"/>
      <c r="H717" s="5" t="n"/>
      <c r="I717" s="6" t="n"/>
      <c r="J717" s="6" t="n"/>
      <c r="K717" s="6" t="n"/>
      <c r="L717" s="6" t="n"/>
      <c r="M717" s="6" t="n"/>
      <c r="N717" s="6" t="n"/>
      <c r="O717" s="4" t="n"/>
      <c r="P717" s="6">
        <f>IF(COUNT(J717:N717)=0,"",SUM(J717:N717))</f>
        <v/>
      </c>
      <c r="Q717" s="6">
        <f>IF(OR(NOT(ISNUMBER(A717)),B717="",AND(C717&lt;&gt;"Özmal",C717&lt;&gt;"Tedarikçi"),NOT(ISNUMBER(I717)),AND(C717="Tedarikçi",NOT(ISNUMBER(N717))),P717=""),"",I717-P717)</f>
        <v/>
      </c>
      <c r="R717" s="5">
        <f>IF(COUNT(G717:H717)=0,"",SUM(G717:H717))</f>
        <v/>
      </c>
      <c r="S717" s="6">
        <f>IF(OR(Q717="",R717="",R717=0),"",I717/R717)</f>
        <v/>
      </c>
      <c r="T717" s="4">
        <f>IF(COUNTA(A717:O717)=0,"",IF(NOT(ISNUMBER(A717)),"Hesaba girmedi: tarih yok",IF(B717="","Hesaba girmedi: plaka yok",IF(AND(C717&lt;&gt;"Özmal",C717&lt;&gt;"Tedarikçi"),"Hesaba girmedi: mülkiyet seçilmedi",IF(NOT(ISNUMBER(I717)),"Hesaba girmedi: navlun yok",IF(AND(C717="Tedarikçi",NOT(ISNUMBER(N717))),"Hesaba girmedi: tedarikçiye ödenen yok",IF(P717="","Hesaba girmedi: gider yok",IF(AND(C717="Özmal",COUNTIF('Sabit giderler'!$A$2:$A$101,B717)=0),"Plaka Sabit giderler'de yok",IF(AND(C717="Tedarikçi",COUNTIF('Sabit giderler'!$A$2:$A$101,B717)&gt;0),"Plaka özmal listesinde, Tedarikçi seçilmiş",IF(AND(C717="Tedarikçi",COUNT(J717,L717)&gt;0),"Tedarikçi işinde yakıt ya da sürücü yazılı",IF(AND(C717="Özmal",ISNUMBER(N717)),"Özmal işte tedarikçiye ödenen yazılı",IF(R717="","Km yazılmadı",""))))))))))))</f>
        <v/>
      </c>
    </row>
    <row r="718">
      <c r="A718" s="3" t="n"/>
      <c r="B718" s="4" t="n"/>
      <c r="C718" s="4" t="n"/>
      <c r="D718" s="4" t="n"/>
      <c r="E718" s="4" t="n"/>
      <c r="F718" s="4" t="n"/>
      <c r="G718" s="5" t="n"/>
      <c r="H718" s="5" t="n"/>
      <c r="I718" s="6" t="n"/>
      <c r="J718" s="6" t="n"/>
      <c r="K718" s="6" t="n"/>
      <c r="L718" s="6" t="n"/>
      <c r="M718" s="6" t="n"/>
      <c r="N718" s="6" t="n"/>
      <c r="O718" s="4" t="n"/>
      <c r="P718" s="6">
        <f>IF(COUNT(J718:N718)=0,"",SUM(J718:N718))</f>
        <v/>
      </c>
      <c r="Q718" s="6">
        <f>IF(OR(NOT(ISNUMBER(A718)),B718="",AND(C718&lt;&gt;"Özmal",C718&lt;&gt;"Tedarikçi"),NOT(ISNUMBER(I718)),AND(C718="Tedarikçi",NOT(ISNUMBER(N718))),P718=""),"",I718-P718)</f>
        <v/>
      </c>
      <c r="R718" s="5">
        <f>IF(COUNT(G718:H718)=0,"",SUM(G718:H718))</f>
        <v/>
      </c>
      <c r="S718" s="6">
        <f>IF(OR(Q718="",R718="",R718=0),"",I718/R718)</f>
        <v/>
      </c>
      <c r="T718" s="4">
        <f>IF(COUNTA(A718:O718)=0,"",IF(NOT(ISNUMBER(A718)),"Hesaba girmedi: tarih yok",IF(B718="","Hesaba girmedi: plaka yok",IF(AND(C718&lt;&gt;"Özmal",C718&lt;&gt;"Tedarikçi"),"Hesaba girmedi: mülkiyet seçilmedi",IF(NOT(ISNUMBER(I718)),"Hesaba girmedi: navlun yok",IF(AND(C718="Tedarikçi",NOT(ISNUMBER(N718))),"Hesaba girmedi: tedarikçiye ödenen yok",IF(P718="","Hesaba girmedi: gider yok",IF(AND(C718="Özmal",COUNTIF('Sabit giderler'!$A$2:$A$101,B718)=0),"Plaka Sabit giderler'de yok",IF(AND(C718="Tedarikçi",COUNTIF('Sabit giderler'!$A$2:$A$101,B718)&gt;0),"Plaka özmal listesinde, Tedarikçi seçilmiş",IF(AND(C718="Tedarikçi",COUNT(J718,L718)&gt;0),"Tedarikçi işinde yakıt ya da sürücü yazılı",IF(AND(C718="Özmal",ISNUMBER(N718)),"Özmal işte tedarikçiye ödenen yazılı",IF(R718="","Km yazılmadı",""))))))))))))</f>
        <v/>
      </c>
    </row>
    <row r="719">
      <c r="A719" s="3" t="n"/>
      <c r="B719" s="4" t="n"/>
      <c r="C719" s="4" t="n"/>
      <c r="D719" s="4" t="n"/>
      <c r="E719" s="4" t="n"/>
      <c r="F719" s="4" t="n"/>
      <c r="G719" s="5" t="n"/>
      <c r="H719" s="5" t="n"/>
      <c r="I719" s="6" t="n"/>
      <c r="J719" s="6" t="n"/>
      <c r="K719" s="6" t="n"/>
      <c r="L719" s="6" t="n"/>
      <c r="M719" s="6" t="n"/>
      <c r="N719" s="6" t="n"/>
      <c r="O719" s="4" t="n"/>
      <c r="P719" s="6">
        <f>IF(COUNT(J719:N719)=0,"",SUM(J719:N719))</f>
        <v/>
      </c>
      <c r="Q719" s="6">
        <f>IF(OR(NOT(ISNUMBER(A719)),B719="",AND(C719&lt;&gt;"Özmal",C719&lt;&gt;"Tedarikçi"),NOT(ISNUMBER(I719)),AND(C719="Tedarikçi",NOT(ISNUMBER(N719))),P719=""),"",I719-P719)</f>
        <v/>
      </c>
      <c r="R719" s="5">
        <f>IF(COUNT(G719:H719)=0,"",SUM(G719:H719))</f>
        <v/>
      </c>
      <c r="S719" s="6">
        <f>IF(OR(Q719="",R719="",R719=0),"",I719/R719)</f>
        <v/>
      </c>
      <c r="T719" s="4">
        <f>IF(COUNTA(A719:O719)=0,"",IF(NOT(ISNUMBER(A719)),"Hesaba girmedi: tarih yok",IF(B719="","Hesaba girmedi: plaka yok",IF(AND(C719&lt;&gt;"Özmal",C719&lt;&gt;"Tedarikçi"),"Hesaba girmedi: mülkiyet seçilmedi",IF(NOT(ISNUMBER(I719)),"Hesaba girmedi: navlun yok",IF(AND(C719="Tedarikçi",NOT(ISNUMBER(N719))),"Hesaba girmedi: tedarikçiye ödenen yok",IF(P719="","Hesaba girmedi: gider yok",IF(AND(C719="Özmal",COUNTIF('Sabit giderler'!$A$2:$A$101,B719)=0),"Plaka Sabit giderler'de yok",IF(AND(C719="Tedarikçi",COUNTIF('Sabit giderler'!$A$2:$A$101,B719)&gt;0),"Plaka özmal listesinde, Tedarikçi seçilmiş",IF(AND(C719="Tedarikçi",COUNT(J719,L719)&gt;0),"Tedarikçi işinde yakıt ya da sürücü yazılı",IF(AND(C719="Özmal",ISNUMBER(N719)),"Özmal işte tedarikçiye ödenen yazılı",IF(R719="","Km yazılmadı",""))))))))))))</f>
        <v/>
      </c>
    </row>
    <row r="720">
      <c r="A720" s="3" t="n"/>
      <c r="B720" s="4" t="n"/>
      <c r="C720" s="4" t="n"/>
      <c r="D720" s="4" t="n"/>
      <c r="E720" s="4" t="n"/>
      <c r="F720" s="4" t="n"/>
      <c r="G720" s="5" t="n"/>
      <c r="H720" s="5" t="n"/>
      <c r="I720" s="6" t="n"/>
      <c r="J720" s="6" t="n"/>
      <c r="K720" s="6" t="n"/>
      <c r="L720" s="6" t="n"/>
      <c r="M720" s="6" t="n"/>
      <c r="N720" s="6" t="n"/>
      <c r="O720" s="4" t="n"/>
      <c r="P720" s="6">
        <f>IF(COUNT(J720:N720)=0,"",SUM(J720:N720))</f>
        <v/>
      </c>
      <c r="Q720" s="6">
        <f>IF(OR(NOT(ISNUMBER(A720)),B720="",AND(C720&lt;&gt;"Özmal",C720&lt;&gt;"Tedarikçi"),NOT(ISNUMBER(I720)),AND(C720="Tedarikçi",NOT(ISNUMBER(N720))),P720=""),"",I720-P720)</f>
        <v/>
      </c>
      <c r="R720" s="5">
        <f>IF(COUNT(G720:H720)=0,"",SUM(G720:H720))</f>
        <v/>
      </c>
      <c r="S720" s="6">
        <f>IF(OR(Q720="",R720="",R720=0),"",I720/R720)</f>
        <v/>
      </c>
      <c r="T720" s="4">
        <f>IF(COUNTA(A720:O720)=0,"",IF(NOT(ISNUMBER(A720)),"Hesaba girmedi: tarih yok",IF(B720="","Hesaba girmedi: plaka yok",IF(AND(C720&lt;&gt;"Özmal",C720&lt;&gt;"Tedarikçi"),"Hesaba girmedi: mülkiyet seçilmedi",IF(NOT(ISNUMBER(I720)),"Hesaba girmedi: navlun yok",IF(AND(C720="Tedarikçi",NOT(ISNUMBER(N720))),"Hesaba girmedi: tedarikçiye ödenen yok",IF(P720="","Hesaba girmedi: gider yok",IF(AND(C720="Özmal",COUNTIF('Sabit giderler'!$A$2:$A$101,B720)=0),"Plaka Sabit giderler'de yok",IF(AND(C720="Tedarikçi",COUNTIF('Sabit giderler'!$A$2:$A$101,B720)&gt;0),"Plaka özmal listesinde, Tedarikçi seçilmiş",IF(AND(C720="Tedarikçi",COUNT(J720,L720)&gt;0),"Tedarikçi işinde yakıt ya da sürücü yazılı",IF(AND(C720="Özmal",ISNUMBER(N720)),"Özmal işte tedarikçiye ödenen yazılı",IF(R720="","Km yazılmadı",""))))))))))))</f>
        <v/>
      </c>
    </row>
    <row r="721">
      <c r="A721" s="3" t="n"/>
      <c r="B721" s="4" t="n"/>
      <c r="C721" s="4" t="n"/>
      <c r="D721" s="4" t="n"/>
      <c r="E721" s="4" t="n"/>
      <c r="F721" s="4" t="n"/>
      <c r="G721" s="5" t="n"/>
      <c r="H721" s="5" t="n"/>
      <c r="I721" s="6" t="n"/>
      <c r="J721" s="6" t="n"/>
      <c r="K721" s="6" t="n"/>
      <c r="L721" s="6" t="n"/>
      <c r="M721" s="6" t="n"/>
      <c r="N721" s="6" t="n"/>
      <c r="O721" s="4" t="n"/>
      <c r="P721" s="6">
        <f>IF(COUNT(J721:N721)=0,"",SUM(J721:N721))</f>
        <v/>
      </c>
      <c r="Q721" s="6">
        <f>IF(OR(NOT(ISNUMBER(A721)),B721="",AND(C721&lt;&gt;"Özmal",C721&lt;&gt;"Tedarikçi"),NOT(ISNUMBER(I721)),AND(C721="Tedarikçi",NOT(ISNUMBER(N721))),P721=""),"",I721-P721)</f>
        <v/>
      </c>
      <c r="R721" s="5">
        <f>IF(COUNT(G721:H721)=0,"",SUM(G721:H721))</f>
        <v/>
      </c>
      <c r="S721" s="6">
        <f>IF(OR(Q721="",R721="",R721=0),"",I721/R721)</f>
        <v/>
      </c>
      <c r="T721" s="4">
        <f>IF(COUNTA(A721:O721)=0,"",IF(NOT(ISNUMBER(A721)),"Hesaba girmedi: tarih yok",IF(B721="","Hesaba girmedi: plaka yok",IF(AND(C721&lt;&gt;"Özmal",C721&lt;&gt;"Tedarikçi"),"Hesaba girmedi: mülkiyet seçilmedi",IF(NOT(ISNUMBER(I721)),"Hesaba girmedi: navlun yok",IF(AND(C721="Tedarikçi",NOT(ISNUMBER(N721))),"Hesaba girmedi: tedarikçiye ödenen yok",IF(P721="","Hesaba girmedi: gider yok",IF(AND(C721="Özmal",COUNTIF('Sabit giderler'!$A$2:$A$101,B721)=0),"Plaka Sabit giderler'de yok",IF(AND(C721="Tedarikçi",COUNTIF('Sabit giderler'!$A$2:$A$101,B721)&gt;0),"Plaka özmal listesinde, Tedarikçi seçilmiş",IF(AND(C721="Tedarikçi",COUNT(J721,L721)&gt;0),"Tedarikçi işinde yakıt ya da sürücü yazılı",IF(AND(C721="Özmal",ISNUMBER(N721)),"Özmal işte tedarikçiye ödenen yazılı",IF(R721="","Km yazılmadı",""))))))))))))</f>
        <v/>
      </c>
    </row>
    <row r="722">
      <c r="A722" s="3" t="n"/>
      <c r="B722" s="4" t="n"/>
      <c r="C722" s="4" t="n"/>
      <c r="D722" s="4" t="n"/>
      <c r="E722" s="4" t="n"/>
      <c r="F722" s="4" t="n"/>
      <c r="G722" s="5" t="n"/>
      <c r="H722" s="5" t="n"/>
      <c r="I722" s="6" t="n"/>
      <c r="J722" s="6" t="n"/>
      <c r="K722" s="6" t="n"/>
      <c r="L722" s="6" t="n"/>
      <c r="M722" s="6" t="n"/>
      <c r="N722" s="6" t="n"/>
      <c r="O722" s="4" t="n"/>
      <c r="P722" s="6">
        <f>IF(COUNT(J722:N722)=0,"",SUM(J722:N722))</f>
        <v/>
      </c>
      <c r="Q722" s="6">
        <f>IF(OR(NOT(ISNUMBER(A722)),B722="",AND(C722&lt;&gt;"Özmal",C722&lt;&gt;"Tedarikçi"),NOT(ISNUMBER(I722)),AND(C722="Tedarikçi",NOT(ISNUMBER(N722))),P722=""),"",I722-P722)</f>
        <v/>
      </c>
      <c r="R722" s="5">
        <f>IF(COUNT(G722:H722)=0,"",SUM(G722:H722))</f>
        <v/>
      </c>
      <c r="S722" s="6">
        <f>IF(OR(Q722="",R722="",R722=0),"",I722/R722)</f>
        <v/>
      </c>
      <c r="T722" s="4">
        <f>IF(COUNTA(A722:O722)=0,"",IF(NOT(ISNUMBER(A722)),"Hesaba girmedi: tarih yok",IF(B722="","Hesaba girmedi: plaka yok",IF(AND(C722&lt;&gt;"Özmal",C722&lt;&gt;"Tedarikçi"),"Hesaba girmedi: mülkiyet seçilmedi",IF(NOT(ISNUMBER(I722)),"Hesaba girmedi: navlun yok",IF(AND(C722="Tedarikçi",NOT(ISNUMBER(N722))),"Hesaba girmedi: tedarikçiye ödenen yok",IF(P722="","Hesaba girmedi: gider yok",IF(AND(C722="Özmal",COUNTIF('Sabit giderler'!$A$2:$A$101,B722)=0),"Plaka Sabit giderler'de yok",IF(AND(C722="Tedarikçi",COUNTIF('Sabit giderler'!$A$2:$A$101,B722)&gt;0),"Plaka özmal listesinde, Tedarikçi seçilmiş",IF(AND(C722="Tedarikçi",COUNT(J722,L722)&gt;0),"Tedarikçi işinde yakıt ya da sürücü yazılı",IF(AND(C722="Özmal",ISNUMBER(N722)),"Özmal işte tedarikçiye ödenen yazılı",IF(R722="","Km yazılmadı",""))))))))))))</f>
        <v/>
      </c>
    </row>
    <row r="723">
      <c r="A723" s="3" t="n"/>
      <c r="B723" s="4" t="n"/>
      <c r="C723" s="4" t="n"/>
      <c r="D723" s="4" t="n"/>
      <c r="E723" s="4" t="n"/>
      <c r="F723" s="4" t="n"/>
      <c r="G723" s="5" t="n"/>
      <c r="H723" s="5" t="n"/>
      <c r="I723" s="6" t="n"/>
      <c r="J723" s="6" t="n"/>
      <c r="K723" s="6" t="n"/>
      <c r="L723" s="6" t="n"/>
      <c r="M723" s="6" t="n"/>
      <c r="N723" s="6" t="n"/>
      <c r="O723" s="4" t="n"/>
      <c r="P723" s="6">
        <f>IF(COUNT(J723:N723)=0,"",SUM(J723:N723))</f>
        <v/>
      </c>
      <c r="Q723" s="6">
        <f>IF(OR(NOT(ISNUMBER(A723)),B723="",AND(C723&lt;&gt;"Özmal",C723&lt;&gt;"Tedarikçi"),NOT(ISNUMBER(I723)),AND(C723="Tedarikçi",NOT(ISNUMBER(N723))),P723=""),"",I723-P723)</f>
        <v/>
      </c>
      <c r="R723" s="5">
        <f>IF(COUNT(G723:H723)=0,"",SUM(G723:H723))</f>
        <v/>
      </c>
      <c r="S723" s="6">
        <f>IF(OR(Q723="",R723="",R723=0),"",I723/R723)</f>
        <v/>
      </c>
      <c r="T723" s="4">
        <f>IF(COUNTA(A723:O723)=0,"",IF(NOT(ISNUMBER(A723)),"Hesaba girmedi: tarih yok",IF(B723="","Hesaba girmedi: plaka yok",IF(AND(C723&lt;&gt;"Özmal",C723&lt;&gt;"Tedarikçi"),"Hesaba girmedi: mülkiyet seçilmedi",IF(NOT(ISNUMBER(I723)),"Hesaba girmedi: navlun yok",IF(AND(C723="Tedarikçi",NOT(ISNUMBER(N723))),"Hesaba girmedi: tedarikçiye ödenen yok",IF(P723="","Hesaba girmedi: gider yok",IF(AND(C723="Özmal",COUNTIF('Sabit giderler'!$A$2:$A$101,B723)=0),"Plaka Sabit giderler'de yok",IF(AND(C723="Tedarikçi",COUNTIF('Sabit giderler'!$A$2:$A$101,B723)&gt;0),"Plaka özmal listesinde, Tedarikçi seçilmiş",IF(AND(C723="Tedarikçi",COUNT(J723,L723)&gt;0),"Tedarikçi işinde yakıt ya da sürücü yazılı",IF(AND(C723="Özmal",ISNUMBER(N723)),"Özmal işte tedarikçiye ödenen yazılı",IF(R723="","Km yazılmadı",""))))))))))))</f>
        <v/>
      </c>
    </row>
    <row r="724">
      <c r="A724" s="3" t="n"/>
      <c r="B724" s="4" t="n"/>
      <c r="C724" s="4" t="n"/>
      <c r="D724" s="4" t="n"/>
      <c r="E724" s="4" t="n"/>
      <c r="F724" s="4" t="n"/>
      <c r="G724" s="5" t="n"/>
      <c r="H724" s="5" t="n"/>
      <c r="I724" s="6" t="n"/>
      <c r="J724" s="6" t="n"/>
      <c r="K724" s="6" t="n"/>
      <c r="L724" s="6" t="n"/>
      <c r="M724" s="6" t="n"/>
      <c r="N724" s="6" t="n"/>
      <c r="O724" s="4" t="n"/>
      <c r="P724" s="6">
        <f>IF(COUNT(J724:N724)=0,"",SUM(J724:N724))</f>
        <v/>
      </c>
      <c r="Q724" s="6">
        <f>IF(OR(NOT(ISNUMBER(A724)),B724="",AND(C724&lt;&gt;"Özmal",C724&lt;&gt;"Tedarikçi"),NOT(ISNUMBER(I724)),AND(C724="Tedarikçi",NOT(ISNUMBER(N724))),P724=""),"",I724-P724)</f>
        <v/>
      </c>
      <c r="R724" s="5">
        <f>IF(COUNT(G724:H724)=0,"",SUM(G724:H724))</f>
        <v/>
      </c>
      <c r="S724" s="6">
        <f>IF(OR(Q724="",R724="",R724=0),"",I724/R724)</f>
        <v/>
      </c>
      <c r="T724" s="4">
        <f>IF(COUNTA(A724:O724)=0,"",IF(NOT(ISNUMBER(A724)),"Hesaba girmedi: tarih yok",IF(B724="","Hesaba girmedi: plaka yok",IF(AND(C724&lt;&gt;"Özmal",C724&lt;&gt;"Tedarikçi"),"Hesaba girmedi: mülkiyet seçilmedi",IF(NOT(ISNUMBER(I724)),"Hesaba girmedi: navlun yok",IF(AND(C724="Tedarikçi",NOT(ISNUMBER(N724))),"Hesaba girmedi: tedarikçiye ödenen yok",IF(P724="","Hesaba girmedi: gider yok",IF(AND(C724="Özmal",COUNTIF('Sabit giderler'!$A$2:$A$101,B724)=0),"Plaka Sabit giderler'de yok",IF(AND(C724="Tedarikçi",COUNTIF('Sabit giderler'!$A$2:$A$101,B724)&gt;0),"Plaka özmal listesinde, Tedarikçi seçilmiş",IF(AND(C724="Tedarikçi",COUNT(J724,L724)&gt;0),"Tedarikçi işinde yakıt ya da sürücü yazılı",IF(AND(C724="Özmal",ISNUMBER(N724)),"Özmal işte tedarikçiye ödenen yazılı",IF(R724="","Km yazılmadı",""))))))))))))</f>
        <v/>
      </c>
    </row>
    <row r="725">
      <c r="A725" s="3" t="n"/>
      <c r="B725" s="4" t="n"/>
      <c r="C725" s="4" t="n"/>
      <c r="D725" s="4" t="n"/>
      <c r="E725" s="4" t="n"/>
      <c r="F725" s="4" t="n"/>
      <c r="G725" s="5" t="n"/>
      <c r="H725" s="5" t="n"/>
      <c r="I725" s="6" t="n"/>
      <c r="J725" s="6" t="n"/>
      <c r="K725" s="6" t="n"/>
      <c r="L725" s="6" t="n"/>
      <c r="M725" s="6" t="n"/>
      <c r="N725" s="6" t="n"/>
      <c r="O725" s="4" t="n"/>
      <c r="P725" s="6">
        <f>IF(COUNT(J725:N725)=0,"",SUM(J725:N725))</f>
        <v/>
      </c>
      <c r="Q725" s="6">
        <f>IF(OR(NOT(ISNUMBER(A725)),B725="",AND(C725&lt;&gt;"Özmal",C725&lt;&gt;"Tedarikçi"),NOT(ISNUMBER(I725)),AND(C725="Tedarikçi",NOT(ISNUMBER(N725))),P725=""),"",I725-P725)</f>
        <v/>
      </c>
      <c r="R725" s="5">
        <f>IF(COUNT(G725:H725)=0,"",SUM(G725:H725))</f>
        <v/>
      </c>
      <c r="S725" s="6">
        <f>IF(OR(Q725="",R725="",R725=0),"",I725/R725)</f>
        <v/>
      </c>
      <c r="T725" s="4">
        <f>IF(COUNTA(A725:O725)=0,"",IF(NOT(ISNUMBER(A725)),"Hesaba girmedi: tarih yok",IF(B725="","Hesaba girmedi: plaka yok",IF(AND(C725&lt;&gt;"Özmal",C725&lt;&gt;"Tedarikçi"),"Hesaba girmedi: mülkiyet seçilmedi",IF(NOT(ISNUMBER(I725)),"Hesaba girmedi: navlun yok",IF(AND(C725="Tedarikçi",NOT(ISNUMBER(N725))),"Hesaba girmedi: tedarikçiye ödenen yok",IF(P725="","Hesaba girmedi: gider yok",IF(AND(C725="Özmal",COUNTIF('Sabit giderler'!$A$2:$A$101,B725)=0),"Plaka Sabit giderler'de yok",IF(AND(C725="Tedarikçi",COUNTIF('Sabit giderler'!$A$2:$A$101,B725)&gt;0),"Plaka özmal listesinde, Tedarikçi seçilmiş",IF(AND(C725="Tedarikçi",COUNT(J725,L725)&gt;0),"Tedarikçi işinde yakıt ya da sürücü yazılı",IF(AND(C725="Özmal",ISNUMBER(N725)),"Özmal işte tedarikçiye ödenen yazılı",IF(R725="","Km yazılmadı",""))))))))))))</f>
        <v/>
      </c>
    </row>
    <row r="726">
      <c r="A726" s="3" t="n"/>
      <c r="B726" s="4" t="n"/>
      <c r="C726" s="4" t="n"/>
      <c r="D726" s="4" t="n"/>
      <c r="E726" s="4" t="n"/>
      <c r="F726" s="4" t="n"/>
      <c r="G726" s="5" t="n"/>
      <c r="H726" s="5" t="n"/>
      <c r="I726" s="6" t="n"/>
      <c r="J726" s="6" t="n"/>
      <c r="K726" s="6" t="n"/>
      <c r="L726" s="6" t="n"/>
      <c r="M726" s="6" t="n"/>
      <c r="N726" s="6" t="n"/>
      <c r="O726" s="4" t="n"/>
      <c r="P726" s="6">
        <f>IF(COUNT(J726:N726)=0,"",SUM(J726:N726))</f>
        <v/>
      </c>
      <c r="Q726" s="6">
        <f>IF(OR(NOT(ISNUMBER(A726)),B726="",AND(C726&lt;&gt;"Özmal",C726&lt;&gt;"Tedarikçi"),NOT(ISNUMBER(I726)),AND(C726="Tedarikçi",NOT(ISNUMBER(N726))),P726=""),"",I726-P726)</f>
        <v/>
      </c>
      <c r="R726" s="5">
        <f>IF(COUNT(G726:H726)=0,"",SUM(G726:H726))</f>
        <v/>
      </c>
      <c r="S726" s="6">
        <f>IF(OR(Q726="",R726="",R726=0),"",I726/R726)</f>
        <v/>
      </c>
      <c r="T726" s="4">
        <f>IF(COUNTA(A726:O726)=0,"",IF(NOT(ISNUMBER(A726)),"Hesaba girmedi: tarih yok",IF(B726="","Hesaba girmedi: plaka yok",IF(AND(C726&lt;&gt;"Özmal",C726&lt;&gt;"Tedarikçi"),"Hesaba girmedi: mülkiyet seçilmedi",IF(NOT(ISNUMBER(I726)),"Hesaba girmedi: navlun yok",IF(AND(C726="Tedarikçi",NOT(ISNUMBER(N726))),"Hesaba girmedi: tedarikçiye ödenen yok",IF(P726="","Hesaba girmedi: gider yok",IF(AND(C726="Özmal",COUNTIF('Sabit giderler'!$A$2:$A$101,B726)=0),"Plaka Sabit giderler'de yok",IF(AND(C726="Tedarikçi",COUNTIF('Sabit giderler'!$A$2:$A$101,B726)&gt;0),"Plaka özmal listesinde, Tedarikçi seçilmiş",IF(AND(C726="Tedarikçi",COUNT(J726,L726)&gt;0),"Tedarikçi işinde yakıt ya da sürücü yazılı",IF(AND(C726="Özmal",ISNUMBER(N726)),"Özmal işte tedarikçiye ödenen yazılı",IF(R726="","Km yazılmadı",""))))))))))))</f>
        <v/>
      </c>
    </row>
    <row r="727">
      <c r="A727" s="3" t="n"/>
      <c r="B727" s="4" t="n"/>
      <c r="C727" s="4" t="n"/>
      <c r="D727" s="4" t="n"/>
      <c r="E727" s="4" t="n"/>
      <c r="F727" s="4" t="n"/>
      <c r="G727" s="5" t="n"/>
      <c r="H727" s="5" t="n"/>
      <c r="I727" s="6" t="n"/>
      <c r="J727" s="6" t="n"/>
      <c r="K727" s="6" t="n"/>
      <c r="L727" s="6" t="n"/>
      <c r="M727" s="6" t="n"/>
      <c r="N727" s="6" t="n"/>
      <c r="O727" s="4" t="n"/>
      <c r="P727" s="6">
        <f>IF(COUNT(J727:N727)=0,"",SUM(J727:N727))</f>
        <v/>
      </c>
      <c r="Q727" s="6">
        <f>IF(OR(NOT(ISNUMBER(A727)),B727="",AND(C727&lt;&gt;"Özmal",C727&lt;&gt;"Tedarikçi"),NOT(ISNUMBER(I727)),AND(C727="Tedarikçi",NOT(ISNUMBER(N727))),P727=""),"",I727-P727)</f>
        <v/>
      </c>
      <c r="R727" s="5">
        <f>IF(COUNT(G727:H727)=0,"",SUM(G727:H727))</f>
        <v/>
      </c>
      <c r="S727" s="6">
        <f>IF(OR(Q727="",R727="",R727=0),"",I727/R727)</f>
        <v/>
      </c>
      <c r="T727" s="4">
        <f>IF(COUNTA(A727:O727)=0,"",IF(NOT(ISNUMBER(A727)),"Hesaba girmedi: tarih yok",IF(B727="","Hesaba girmedi: plaka yok",IF(AND(C727&lt;&gt;"Özmal",C727&lt;&gt;"Tedarikçi"),"Hesaba girmedi: mülkiyet seçilmedi",IF(NOT(ISNUMBER(I727)),"Hesaba girmedi: navlun yok",IF(AND(C727="Tedarikçi",NOT(ISNUMBER(N727))),"Hesaba girmedi: tedarikçiye ödenen yok",IF(P727="","Hesaba girmedi: gider yok",IF(AND(C727="Özmal",COUNTIF('Sabit giderler'!$A$2:$A$101,B727)=0),"Plaka Sabit giderler'de yok",IF(AND(C727="Tedarikçi",COUNTIF('Sabit giderler'!$A$2:$A$101,B727)&gt;0),"Plaka özmal listesinde, Tedarikçi seçilmiş",IF(AND(C727="Tedarikçi",COUNT(J727,L727)&gt;0),"Tedarikçi işinde yakıt ya da sürücü yazılı",IF(AND(C727="Özmal",ISNUMBER(N727)),"Özmal işte tedarikçiye ödenen yazılı",IF(R727="","Km yazılmadı",""))))))))))))</f>
        <v/>
      </c>
    </row>
    <row r="728">
      <c r="A728" s="3" t="n"/>
      <c r="B728" s="4" t="n"/>
      <c r="C728" s="4" t="n"/>
      <c r="D728" s="4" t="n"/>
      <c r="E728" s="4" t="n"/>
      <c r="F728" s="4" t="n"/>
      <c r="G728" s="5" t="n"/>
      <c r="H728" s="5" t="n"/>
      <c r="I728" s="6" t="n"/>
      <c r="J728" s="6" t="n"/>
      <c r="K728" s="6" t="n"/>
      <c r="L728" s="6" t="n"/>
      <c r="M728" s="6" t="n"/>
      <c r="N728" s="6" t="n"/>
      <c r="O728" s="4" t="n"/>
      <c r="P728" s="6">
        <f>IF(COUNT(J728:N728)=0,"",SUM(J728:N728))</f>
        <v/>
      </c>
      <c r="Q728" s="6">
        <f>IF(OR(NOT(ISNUMBER(A728)),B728="",AND(C728&lt;&gt;"Özmal",C728&lt;&gt;"Tedarikçi"),NOT(ISNUMBER(I728)),AND(C728="Tedarikçi",NOT(ISNUMBER(N728))),P728=""),"",I728-P728)</f>
        <v/>
      </c>
      <c r="R728" s="5">
        <f>IF(COUNT(G728:H728)=0,"",SUM(G728:H728))</f>
        <v/>
      </c>
      <c r="S728" s="6">
        <f>IF(OR(Q728="",R728="",R728=0),"",I728/R728)</f>
        <v/>
      </c>
      <c r="T728" s="4">
        <f>IF(COUNTA(A728:O728)=0,"",IF(NOT(ISNUMBER(A728)),"Hesaba girmedi: tarih yok",IF(B728="","Hesaba girmedi: plaka yok",IF(AND(C728&lt;&gt;"Özmal",C728&lt;&gt;"Tedarikçi"),"Hesaba girmedi: mülkiyet seçilmedi",IF(NOT(ISNUMBER(I728)),"Hesaba girmedi: navlun yok",IF(AND(C728="Tedarikçi",NOT(ISNUMBER(N728))),"Hesaba girmedi: tedarikçiye ödenen yok",IF(P728="","Hesaba girmedi: gider yok",IF(AND(C728="Özmal",COUNTIF('Sabit giderler'!$A$2:$A$101,B728)=0),"Plaka Sabit giderler'de yok",IF(AND(C728="Tedarikçi",COUNTIF('Sabit giderler'!$A$2:$A$101,B728)&gt;0),"Plaka özmal listesinde, Tedarikçi seçilmiş",IF(AND(C728="Tedarikçi",COUNT(J728,L728)&gt;0),"Tedarikçi işinde yakıt ya da sürücü yazılı",IF(AND(C728="Özmal",ISNUMBER(N728)),"Özmal işte tedarikçiye ödenen yazılı",IF(R728="","Km yazılmadı",""))))))))))))</f>
        <v/>
      </c>
    </row>
    <row r="729">
      <c r="A729" s="3" t="n"/>
      <c r="B729" s="4" t="n"/>
      <c r="C729" s="4" t="n"/>
      <c r="D729" s="4" t="n"/>
      <c r="E729" s="4" t="n"/>
      <c r="F729" s="4" t="n"/>
      <c r="G729" s="5" t="n"/>
      <c r="H729" s="5" t="n"/>
      <c r="I729" s="6" t="n"/>
      <c r="J729" s="6" t="n"/>
      <c r="K729" s="6" t="n"/>
      <c r="L729" s="6" t="n"/>
      <c r="M729" s="6" t="n"/>
      <c r="N729" s="6" t="n"/>
      <c r="O729" s="4" t="n"/>
      <c r="P729" s="6">
        <f>IF(COUNT(J729:N729)=0,"",SUM(J729:N729))</f>
        <v/>
      </c>
      <c r="Q729" s="6">
        <f>IF(OR(NOT(ISNUMBER(A729)),B729="",AND(C729&lt;&gt;"Özmal",C729&lt;&gt;"Tedarikçi"),NOT(ISNUMBER(I729)),AND(C729="Tedarikçi",NOT(ISNUMBER(N729))),P729=""),"",I729-P729)</f>
        <v/>
      </c>
      <c r="R729" s="5">
        <f>IF(COUNT(G729:H729)=0,"",SUM(G729:H729))</f>
        <v/>
      </c>
      <c r="S729" s="6">
        <f>IF(OR(Q729="",R729="",R729=0),"",I729/R729)</f>
        <v/>
      </c>
      <c r="T729" s="4">
        <f>IF(COUNTA(A729:O729)=0,"",IF(NOT(ISNUMBER(A729)),"Hesaba girmedi: tarih yok",IF(B729="","Hesaba girmedi: plaka yok",IF(AND(C729&lt;&gt;"Özmal",C729&lt;&gt;"Tedarikçi"),"Hesaba girmedi: mülkiyet seçilmedi",IF(NOT(ISNUMBER(I729)),"Hesaba girmedi: navlun yok",IF(AND(C729="Tedarikçi",NOT(ISNUMBER(N729))),"Hesaba girmedi: tedarikçiye ödenen yok",IF(P729="","Hesaba girmedi: gider yok",IF(AND(C729="Özmal",COUNTIF('Sabit giderler'!$A$2:$A$101,B729)=0),"Plaka Sabit giderler'de yok",IF(AND(C729="Tedarikçi",COUNTIF('Sabit giderler'!$A$2:$A$101,B729)&gt;0),"Plaka özmal listesinde, Tedarikçi seçilmiş",IF(AND(C729="Tedarikçi",COUNT(J729,L729)&gt;0),"Tedarikçi işinde yakıt ya da sürücü yazılı",IF(AND(C729="Özmal",ISNUMBER(N729)),"Özmal işte tedarikçiye ödenen yazılı",IF(R729="","Km yazılmadı",""))))))))))))</f>
        <v/>
      </c>
    </row>
    <row r="730">
      <c r="A730" s="3" t="n"/>
      <c r="B730" s="4" t="n"/>
      <c r="C730" s="4" t="n"/>
      <c r="D730" s="4" t="n"/>
      <c r="E730" s="4" t="n"/>
      <c r="F730" s="4" t="n"/>
      <c r="G730" s="5" t="n"/>
      <c r="H730" s="5" t="n"/>
      <c r="I730" s="6" t="n"/>
      <c r="J730" s="6" t="n"/>
      <c r="K730" s="6" t="n"/>
      <c r="L730" s="6" t="n"/>
      <c r="M730" s="6" t="n"/>
      <c r="N730" s="6" t="n"/>
      <c r="O730" s="4" t="n"/>
      <c r="P730" s="6">
        <f>IF(COUNT(J730:N730)=0,"",SUM(J730:N730))</f>
        <v/>
      </c>
      <c r="Q730" s="6">
        <f>IF(OR(NOT(ISNUMBER(A730)),B730="",AND(C730&lt;&gt;"Özmal",C730&lt;&gt;"Tedarikçi"),NOT(ISNUMBER(I730)),AND(C730="Tedarikçi",NOT(ISNUMBER(N730))),P730=""),"",I730-P730)</f>
        <v/>
      </c>
      <c r="R730" s="5">
        <f>IF(COUNT(G730:H730)=0,"",SUM(G730:H730))</f>
        <v/>
      </c>
      <c r="S730" s="6">
        <f>IF(OR(Q730="",R730="",R730=0),"",I730/R730)</f>
        <v/>
      </c>
      <c r="T730" s="4">
        <f>IF(COUNTA(A730:O730)=0,"",IF(NOT(ISNUMBER(A730)),"Hesaba girmedi: tarih yok",IF(B730="","Hesaba girmedi: plaka yok",IF(AND(C730&lt;&gt;"Özmal",C730&lt;&gt;"Tedarikçi"),"Hesaba girmedi: mülkiyet seçilmedi",IF(NOT(ISNUMBER(I730)),"Hesaba girmedi: navlun yok",IF(AND(C730="Tedarikçi",NOT(ISNUMBER(N730))),"Hesaba girmedi: tedarikçiye ödenen yok",IF(P730="","Hesaba girmedi: gider yok",IF(AND(C730="Özmal",COUNTIF('Sabit giderler'!$A$2:$A$101,B730)=0),"Plaka Sabit giderler'de yok",IF(AND(C730="Tedarikçi",COUNTIF('Sabit giderler'!$A$2:$A$101,B730)&gt;0),"Plaka özmal listesinde, Tedarikçi seçilmiş",IF(AND(C730="Tedarikçi",COUNT(J730,L730)&gt;0),"Tedarikçi işinde yakıt ya da sürücü yazılı",IF(AND(C730="Özmal",ISNUMBER(N730)),"Özmal işte tedarikçiye ödenen yazılı",IF(R730="","Km yazılmadı",""))))))))))))</f>
        <v/>
      </c>
    </row>
    <row r="731">
      <c r="A731" s="3" t="n"/>
      <c r="B731" s="4" t="n"/>
      <c r="C731" s="4" t="n"/>
      <c r="D731" s="4" t="n"/>
      <c r="E731" s="4" t="n"/>
      <c r="F731" s="4" t="n"/>
      <c r="G731" s="5" t="n"/>
      <c r="H731" s="5" t="n"/>
      <c r="I731" s="6" t="n"/>
      <c r="J731" s="6" t="n"/>
      <c r="K731" s="6" t="n"/>
      <c r="L731" s="6" t="n"/>
      <c r="M731" s="6" t="n"/>
      <c r="N731" s="6" t="n"/>
      <c r="O731" s="4" t="n"/>
      <c r="P731" s="6">
        <f>IF(COUNT(J731:N731)=0,"",SUM(J731:N731))</f>
        <v/>
      </c>
      <c r="Q731" s="6">
        <f>IF(OR(NOT(ISNUMBER(A731)),B731="",AND(C731&lt;&gt;"Özmal",C731&lt;&gt;"Tedarikçi"),NOT(ISNUMBER(I731)),AND(C731="Tedarikçi",NOT(ISNUMBER(N731))),P731=""),"",I731-P731)</f>
        <v/>
      </c>
      <c r="R731" s="5">
        <f>IF(COUNT(G731:H731)=0,"",SUM(G731:H731))</f>
        <v/>
      </c>
      <c r="S731" s="6">
        <f>IF(OR(Q731="",R731="",R731=0),"",I731/R731)</f>
        <v/>
      </c>
      <c r="T731" s="4">
        <f>IF(COUNTA(A731:O731)=0,"",IF(NOT(ISNUMBER(A731)),"Hesaba girmedi: tarih yok",IF(B731="","Hesaba girmedi: plaka yok",IF(AND(C731&lt;&gt;"Özmal",C731&lt;&gt;"Tedarikçi"),"Hesaba girmedi: mülkiyet seçilmedi",IF(NOT(ISNUMBER(I731)),"Hesaba girmedi: navlun yok",IF(AND(C731="Tedarikçi",NOT(ISNUMBER(N731))),"Hesaba girmedi: tedarikçiye ödenen yok",IF(P731="","Hesaba girmedi: gider yok",IF(AND(C731="Özmal",COUNTIF('Sabit giderler'!$A$2:$A$101,B731)=0),"Plaka Sabit giderler'de yok",IF(AND(C731="Tedarikçi",COUNTIF('Sabit giderler'!$A$2:$A$101,B731)&gt;0),"Plaka özmal listesinde, Tedarikçi seçilmiş",IF(AND(C731="Tedarikçi",COUNT(J731,L731)&gt;0),"Tedarikçi işinde yakıt ya da sürücü yazılı",IF(AND(C731="Özmal",ISNUMBER(N731)),"Özmal işte tedarikçiye ödenen yazılı",IF(R731="","Km yazılmadı",""))))))))))))</f>
        <v/>
      </c>
    </row>
    <row r="732">
      <c r="A732" s="3" t="n"/>
      <c r="B732" s="4" t="n"/>
      <c r="C732" s="4" t="n"/>
      <c r="D732" s="4" t="n"/>
      <c r="E732" s="4" t="n"/>
      <c r="F732" s="4" t="n"/>
      <c r="G732" s="5" t="n"/>
      <c r="H732" s="5" t="n"/>
      <c r="I732" s="6" t="n"/>
      <c r="J732" s="6" t="n"/>
      <c r="K732" s="6" t="n"/>
      <c r="L732" s="6" t="n"/>
      <c r="M732" s="6" t="n"/>
      <c r="N732" s="6" t="n"/>
      <c r="O732" s="4" t="n"/>
      <c r="P732" s="6">
        <f>IF(COUNT(J732:N732)=0,"",SUM(J732:N732))</f>
        <v/>
      </c>
      <c r="Q732" s="6">
        <f>IF(OR(NOT(ISNUMBER(A732)),B732="",AND(C732&lt;&gt;"Özmal",C732&lt;&gt;"Tedarikçi"),NOT(ISNUMBER(I732)),AND(C732="Tedarikçi",NOT(ISNUMBER(N732))),P732=""),"",I732-P732)</f>
        <v/>
      </c>
      <c r="R732" s="5">
        <f>IF(COUNT(G732:H732)=0,"",SUM(G732:H732))</f>
        <v/>
      </c>
      <c r="S732" s="6">
        <f>IF(OR(Q732="",R732="",R732=0),"",I732/R732)</f>
        <v/>
      </c>
      <c r="T732" s="4">
        <f>IF(COUNTA(A732:O732)=0,"",IF(NOT(ISNUMBER(A732)),"Hesaba girmedi: tarih yok",IF(B732="","Hesaba girmedi: plaka yok",IF(AND(C732&lt;&gt;"Özmal",C732&lt;&gt;"Tedarikçi"),"Hesaba girmedi: mülkiyet seçilmedi",IF(NOT(ISNUMBER(I732)),"Hesaba girmedi: navlun yok",IF(AND(C732="Tedarikçi",NOT(ISNUMBER(N732))),"Hesaba girmedi: tedarikçiye ödenen yok",IF(P732="","Hesaba girmedi: gider yok",IF(AND(C732="Özmal",COUNTIF('Sabit giderler'!$A$2:$A$101,B732)=0),"Plaka Sabit giderler'de yok",IF(AND(C732="Tedarikçi",COUNTIF('Sabit giderler'!$A$2:$A$101,B732)&gt;0),"Plaka özmal listesinde, Tedarikçi seçilmiş",IF(AND(C732="Tedarikçi",COUNT(J732,L732)&gt;0),"Tedarikçi işinde yakıt ya da sürücü yazılı",IF(AND(C732="Özmal",ISNUMBER(N732)),"Özmal işte tedarikçiye ödenen yazılı",IF(R732="","Km yazılmadı",""))))))))))))</f>
        <v/>
      </c>
    </row>
    <row r="733">
      <c r="A733" s="3" t="n"/>
      <c r="B733" s="4" t="n"/>
      <c r="C733" s="4" t="n"/>
      <c r="D733" s="4" t="n"/>
      <c r="E733" s="4" t="n"/>
      <c r="F733" s="4" t="n"/>
      <c r="G733" s="5" t="n"/>
      <c r="H733" s="5" t="n"/>
      <c r="I733" s="6" t="n"/>
      <c r="J733" s="6" t="n"/>
      <c r="K733" s="6" t="n"/>
      <c r="L733" s="6" t="n"/>
      <c r="M733" s="6" t="n"/>
      <c r="N733" s="6" t="n"/>
      <c r="O733" s="4" t="n"/>
      <c r="P733" s="6">
        <f>IF(COUNT(J733:N733)=0,"",SUM(J733:N733))</f>
        <v/>
      </c>
      <c r="Q733" s="6">
        <f>IF(OR(NOT(ISNUMBER(A733)),B733="",AND(C733&lt;&gt;"Özmal",C733&lt;&gt;"Tedarikçi"),NOT(ISNUMBER(I733)),AND(C733="Tedarikçi",NOT(ISNUMBER(N733))),P733=""),"",I733-P733)</f>
        <v/>
      </c>
      <c r="R733" s="5">
        <f>IF(COUNT(G733:H733)=0,"",SUM(G733:H733))</f>
        <v/>
      </c>
      <c r="S733" s="6">
        <f>IF(OR(Q733="",R733="",R733=0),"",I733/R733)</f>
        <v/>
      </c>
      <c r="T733" s="4">
        <f>IF(COUNTA(A733:O733)=0,"",IF(NOT(ISNUMBER(A733)),"Hesaba girmedi: tarih yok",IF(B733="","Hesaba girmedi: plaka yok",IF(AND(C733&lt;&gt;"Özmal",C733&lt;&gt;"Tedarikçi"),"Hesaba girmedi: mülkiyet seçilmedi",IF(NOT(ISNUMBER(I733)),"Hesaba girmedi: navlun yok",IF(AND(C733="Tedarikçi",NOT(ISNUMBER(N733))),"Hesaba girmedi: tedarikçiye ödenen yok",IF(P733="","Hesaba girmedi: gider yok",IF(AND(C733="Özmal",COUNTIF('Sabit giderler'!$A$2:$A$101,B733)=0),"Plaka Sabit giderler'de yok",IF(AND(C733="Tedarikçi",COUNTIF('Sabit giderler'!$A$2:$A$101,B733)&gt;0),"Plaka özmal listesinde, Tedarikçi seçilmiş",IF(AND(C733="Tedarikçi",COUNT(J733,L733)&gt;0),"Tedarikçi işinde yakıt ya da sürücü yazılı",IF(AND(C733="Özmal",ISNUMBER(N733)),"Özmal işte tedarikçiye ödenen yazılı",IF(R733="","Km yazılmadı",""))))))))))))</f>
        <v/>
      </c>
    </row>
    <row r="734">
      <c r="A734" s="3" t="n"/>
      <c r="B734" s="4" t="n"/>
      <c r="C734" s="4" t="n"/>
      <c r="D734" s="4" t="n"/>
      <c r="E734" s="4" t="n"/>
      <c r="F734" s="4" t="n"/>
      <c r="G734" s="5" t="n"/>
      <c r="H734" s="5" t="n"/>
      <c r="I734" s="6" t="n"/>
      <c r="J734" s="6" t="n"/>
      <c r="K734" s="6" t="n"/>
      <c r="L734" s="6" t="n"/>
      <c r="M734" s="6" t="n"/>
      <c r="N734" s="6" t="n"/>
      <c r="O734" s="4" t="n"/>
      <c r="P734" s="6">
        <f>IF(COUNT(J734:N734)=0,"",SUM(J734:N734))</f>
        <v/>
      </c>
      <c r="Q734" s="6">
        <f>IF(OR(NOT(ISNUMBER(A734)),B734="",AND(C734&lt;&gt;"Özmal",C734&lt;&gt;"Tedarikçi"),NOT(ISNUMBER(I734)),AND(C734="Tedarikçi",NOT(ISNUMBER(N734))),P734=""),"",I734-P734)</f>
        <v/>
      </c>
      <c r="R734" s="5">
        <f>IF(COUNT(G734:H734)=0,"",SUM(G734:H734))</f>
        <v/>
      </c>
      <c r="S734" s="6">
        <f>IF(OR(Q734="",R734="",R734=0),"",I734/R734)</f>
        <v/>
      </c>
      <c r="T734" s="4">
        <f>IF(COUNTA(A734:O734)=0,"",IF(NOT(ISNUMBER(A734)),"Hesaba girmedi: tarih yok",IF(B734="","Hesaba girmedi: plaka yok",IF(AND(C734&lt;&gt;"Özmal",C734&lt;&gt;"Tedarikçi"),"Hesaba girmedi: mülkiyet seçilmedi",IF(NOT(ISNUMBER(I734)),"Hesaba girmedi: navlun yok",IF(AND(C734="Tedarikçi",NOT(ISNUMBER(N734))),"Hesaba girmedi: tedarikçiye ödenen yok",IF(P734="","Hesaba girmedi: gider yok",IF(AND(C734="Özmal",COUNTIF('Sabit giderler'!$A$2:$A$101,B734)=0),"Plaka Sabit giderler'de yok",IF(AND(C734="Tedarikçi",COUNTIF('Sabit giderler'!$A$2:$A$101,B734)&gt;0),"Plaka özmal listesinde, Tedarikçi seçilmiş",IF(AND(C734="Tedarikçi",COUNT(J734,L734)&gt;0),"Tedarikçi işinde yakıt ya da sürücü yazılı",IF(AND(C734="Özmal",ISNUMBER(N734)),"Özmal işte tedarikçiye ödenen yazılı",IF(R734="","Km yazılmadı",""))))))))))))</f>
        <v/>
      </c>
    </row>
    <row r="735">
      <c r="A735" s="3" t="n"/>
      <c r="B735" s="4" t="n"/>
      <c r="C735" s="4" t="n"/>
      <c r="D735" s="4" t="n"/>
      <c r="E735" s="4" t="n"/>
      <c r="F735" s="4" t="n"/>
      <c r="G735" s="5" t="n"/>
      <c r="H735" s="5" t="n"/>
      <c r="I735" s="6" t="n"/>
      <c r="J735" s="6" t="n"/>
      <c r="K735" s="6" t="n"/>
      <c r="L735" s="6" t="n"/>
      <c r="M735" s="6" t="n"/>
      <c r="N735" s="6" t="n"/>
      <c r="O735" s="4" t="n"/>
      <c r="P735" s="6">
        <f>IF(COUNT(J735:N735)=0,"",SUM(J735:N735))</f>
        <v/>
      </c>
      <c r="Q735" s="6">
        <f>IF(OR(NOT(ISNUMBER(A735)),B735="",AND(C735&lt;&gt;"Özmal",C735&lt;&gt;"Tedarikçi"),NOT(ISNUMBER(I735)),AND(C735="Tedarikçi",NOT(ISNUMBER(N735))),P735=""),"",I735-P735)</f>
        <v/>
      </c>
      <c r="R735" s="5">
        <f>IF(COUNT(G735:H735)=0,"",SUM(G735:H735))</f>
        <v/>
      </c>
      <c r="S735" s="6">
        <f>IF(OR(Q735="",R735="",R735=0),"",I735/R735)</f>
        <v/>
      </c>
      <c r="T735" s="4">
        <f>IF(COUNTA(A735:O735)=0,"",IF(NOT(ISNUMBER(A735)),"Hesaba girmedi: tarih yok",IF(B735="","Hesaba girmedi: plaka yok",IF(AND(C735&lt;&gt;"Özmal",C735&lt;&gt;"Tedarikçi"),"Hesaba girmedi: mülkiyet seçilmedi",IF(NOT(ISNUMBER(I735)),"Hesaba girmedi: navlun yok",IF(AND(C735="Tedarikçi",NOT(ISNUMBER(N735))),"Hesaba girmedi: tedarikçiye ödenen yok",IF(P735="","Hesaba girmedi: gider yok",IF(AND(C735="Özmal",COUNTIF('Sabit giderler'!$A$2:$A$101,B735)=0),"Plaka Sabit giderler'de yok",IF(AND(C735="Tedarikçi",COUNTIF('Sabit giderler'!$A$2:$A$101,B735)&gt;0),"Plaka özmal listesinde, Tedarikçi seçilmiş",IF(AND(C735="Tedarikçi",COUNT(J735,L735)&gt;0),"Tedarikçi işinde yakıt ya da sürücü yazılı",IF(AND(C735="Özmal",ISNUMBER(N735)),"Özmal işte tedarikçiye ödenen yazılı",IF(R735="","Km yazılmadı",""))))))))))))</f>
        <v/>
      </c>
    </row>
    <row r="736">
      <c r="A736" s="3" t="n"/>
      <c r="B736" s="4" t="n"/>
      <c r="C736" s="4" t="n"/>
      <c r="D736" s="4" t="n"/>
      <c r="E736" s="4" t="n"/>
      <c r="F736" s="4" t="n"/>
      <c r="G736" s="5" t="n"/>
      <c r="H736" s="5" t="n"/>
      <c r="I736" s="6" t="n"/>
      <c r="J736" s="6" t="n"/>
      <c r="K736" s="6" t="n"/>
      <c r="L736" s="6" t="n"/>
      <c r="M736" s="6" t="n"/>
      <c r="N736" s="6" t="n"/>
      <c r="O736" s="4" t="n"/>
      <c r="P736" s="6">
        <f>IF(COUNT(J736:N736)=0,"",SUM(J736:N736))</f>
        <v/>
      </c>
      <c r="Q736" s="6">
        <f>IF(OR(NOT(ISNUMBER(A736)),B736="",AND(C736&lt;&gt;"Özmal",C736&lt;&gt;"Tedarikçi"),NOT(ISNUMBER(I736)),AND(C736="Tedarikçi",NOT(ISNUMBER(N736))),P736=""),"",I736-P736)</f>
        <v/>
      </c>
      <c r="R736" s="5">
        <f>IF(COUNT(G736:H736)=0,"",SUM(G736:H736))</f>
        <v/>
      </c>
      <c r="S736" s="6">
        <f>IF(OR(Q736="",R736="",R736=0),"",I736/R736)</f>
        <v/>
      </c>
      <c r="T736" s="4">
        <f>IF(COUNTA(A736:O736)=0,"",IF(NOT(ISNUMBER(A736)),"Hesaba girmedi: tarih yok",IF(B736="","Hesaba girmedi: plaka yok",IF(AND(C736&lt;&gt;"Özmal",C736&lt;&gt;"Tedarikçi"),"Hesaba girmedi: mülkiyet seçilmedi",IF(NOT(ISNUMBER(I736)),"Hesaba girmedi: navlun yok",IF(AND(C736="Tedarikçi",NOT(ISNUMBER(N736))),"Hesaba girmedi: tedarikçiye ödenen yok",IF(P736="","Hesaba girmedi: gider yok",IF(AND(C736="Özmal",COUNTIF('Sabit giderler'!$A$2:$A$101,B736)=0),"Plaka Sabit giderler'de yok",IF(AND(C736="Tedarikçi",COUNTIF('Sabit giderler'!$A$2:$A$101,B736)&gt;0),"Plaka özmal listesinde, Tedarikçi seçilmiş",IF(AND(C736="Tedarikçi",COUNT(J736,L736)&gt;0),"Tedarikçi işinde yakıt ya da sürücü yazılı",IF(AND(C736="Özmal",ISNUMBER(N736)),"Özmal işte tedarikçiye ödenen yazılı",IF(R736="","Km yazılmadı",""))))))))))))</f>
        <v/>
      </c>
    </row>
    <row r="737">
      <c r="A737" s="3" t="n"/>
      <c r="B737" s="4" t="n"/>
      <c r="C737" s="4" t="n"/>
      <c r="D737" s="4" t="n"/>
      <c r="E737" s="4" t="n"/>
      <c r="F737" s="4" t="n"/>
      <c r="G737" s="5" t="n"/>
      <c r="H737" s="5" t="n"/>
      <c r="I737" s="6" t="n"/>
      <c r="J737" s="6" t="n"/>
      <c r="K737" s="6" t="n"/>
      <c r="L737" s="6" t="n"/>
      <c r="M737" s="6" t="n"/>
      <c r="N737" s="6" t="n"/>
      <c r="O737" s="4" t="n"/>
      <c r="P737" s="6">
        <f>IF(COUNT(J737:N737)=0,"",SUM(J737:N737))</f>
        <v/>
      </c>
      <c r="Q737" s="6">
        <f>IF(OR(NOT(ISNUMBER(A737)),B737="",AND(C737&lt;&gt;"Özmal",C737&lt;&gt;"Tedarikçi"),NOT(ISNUMBER(I737)),AND(C737="Tedarikçi",NOT(ISNUMBER(N737))),P737=""),"",I737-P737)</f>
        <v/>
      </c>
      <c r="R737" s="5">
        <f>IF(COUNT(G737:H737)=0,"",SUM(G737:H737))</f>
        <v/>
      </c>
      <c r="S737" s="6">
        <f>IF(OR(Q737="",R737="",R737=0),"",I737/R737)</f>
        <v/>
      </c>
      <c r="T737" s="4">
        <f>IF(COUNTA(A737:O737)=0,"",IF(NOT(ISNUMBER(A737)),"Hesaba girmedi: tarih yok",IF(B737="","Hesaba girmedi: plaka yok",IF(AND(C737&lt;&gt;"Özmal",C737&lt;&gt;"Tedarikçi"),"Hesaba girmedi: mülkiyet seçilmedi",IF(NOT(ISNUMBER(I737)),"Hesaba girmedi: navlun yok",IF(AND(C737="Tedarikçi",NOT(ISNUMBER(N737))),"Hesaba girmedi: tedarikçiye ödenen yok",IF(P737="","Hesaba girmedi: gider yok",IF(AND(C737="Özmal",COUNTIF('Sabit giderler'!$A$2:$A$101,B737)=0),"Plaka Sabit giderler'de yok",IF(AND(C737="Tedarikçi",COUNTIF('Sabit giderler'!$A$2:$A$101,B737)&gt;0),"Plaka özmal listesinde, Tedarikçi seçilmiş",IF(AND(C737="Tedarikçi",COUNT(J737,L737)&gt;0),"Tedarikçi işinde yakıt ya da sürücü yazılı",IF(AND(C737="Özmal",ISNUMBER(N737)),"Özmal işte tedarikçiye ödenen yazılı",IF(R737="","Km yazılmadı",""))))))))))))</f>
        <v/>
      </c>
    </row>
    <row r="738">
      <c r="A738" s="3" t="n"/>
      <c r="B738" s="4" t="n"/>
      <c r="C738" s="4" t="n"/>
      <c r="D738" s="4" t="n"/>
      <c r="E738" s="4" t="n"/>
      <c r="F738" s="4" t="n"/>
      <c r="G738" s="5" t="n"/>
      <c r="H738" s="5" t="n"/>
      <c r="I738" s="6" t="n"/>
      <c r="J738" s="6" t="n"/>
      <c r="K738" s="6" t="n"/>
      <c r="L738" s="6" t="n"/>
      <c r="M738" s="6" t="n"/>
      <c r="N738" s="6" t="n"/>
      <c r="O738" s="4" t="n"/>
      <c r="P738" s="6">
        <f>IF(COUNT(J738:N738)=0,"",SUM(J738:N738))</f>
        <v/>
      </c>
      <c r="Q738" s="6">
        <f>IF(OR(NOT(ISNUMBER(A738)),B738="",AND(C738&lt;&gt;"Özmal",C738&lt;&gt;"Tedarikçi"),NOT(ISNUMBER(I738)),AND(C738="Tedarikçi",NOT(ISNUMBER(N738))),P738=""),"",I738-P738)</f>
        <v/>
      </c>
      <c r="R738" s="5">
        <f>IF(COUNT(G738:H738)=0,"",SUM(G738:H738))</f>
        <v/>
      </c>
      <c r="S738" s="6">
        <f>IF(OR(Q738="",R738="",R738=0),"",I738/R738)</f>
        <v/>
      </c>
      <c r="T738" s="4">
        <f>IF(COUNTA(A738:O738)=0,"",IF(NOT(ISNUMBER(A738)),"Hesaba girmedi: tarih yok",IF(B738="","Hesaba girmedi: plaka yok",IF(AND(C738&lt;&gt;"Özmal",C738&lt;&gt;"Tedarikçi"),"Hesaba girmedi: mülkiyet seçilmedi",IF(NOT(ISNUMBER(I738)),"Hesaba girmedi: navlun yok",IF(AND(C738="Tedarikçi",NOT(ISNUMBER(N738))),"Hesaba girmedi: tedarikçiye ödenen yok",IF(P738="","Hesaba girmedi: gider yok",IF(AND(C738="Özmal",COUNTIF('Sabit giderler'!$A$2:$A$101,B738)=0),"Plaka Sabit giderler'de yok",IF(AND(C738="Tedarikçi",COUNTIF('Sabit giderler'!$A$2:$A$101,B738)&gt;0),"Plaka özmal listesinde, Tedarikçi seçilmiş",IF(AND(C738="Tedarikçi",COUNT(J738,L738)&gt;0),"Tedarikçi işinde yakıt ya da sürücü yazılı",IF(AND(C738="Özmal",ISNUMBER(N738)),"Özmal işte tedarikçiye ödenen yazılı",IF(R738="","Km yazılmadı",""))))))))))))</f>
        <v/>
      </c>
    </row>
    <row r="739">
      <c r="A739" s="3" t="n"/>
      <c r="B739" s="4" t="n"/>
      <c r="C739" s="4" t="n"/>
      <c r="D739" s="4" t="n"/>
      <c r="E739" s="4" t="n"/>
      <c r="F739" s="4" t="n"/>
      <c r="G739" s="5" t="n"/>
      <c r="H739" s="5" t="n"/>
      <c r="I739" s="6" t="n"/>
      <c r="J739" s="6" t="n"/>
      <c r="K739" s="6" t="n"/>
      <c r="L739" s="6" t="n"/>
      <c r="M739" s="6" t="n"/>
      <c r="N739" s="6" t="n"/>
      <c r="O739" s="4" t="n"/>
      <c r="P739" s="6">
        <f>IF(COUNT(J739:N739)=0,"",SUM(J739:N739))</f>
        <v/>
      </c>
      <c r="Q739" s="6">
        <f>IF(OR(NOT(ISNUMBER(A739)),B739="",AND(C739&lt;&gt;"Özmal",C739&lt;&gt;"Tedarikçi"),NOT(ISNUMBER(I739)),AND(C739="Tedarikçi",NOT(ISNUMBER(N739))),P739=""),"",I739-P739)</f>
        <v/>
      </c>
      <c r="R739" s="5">
        <f>IF(COUNT(G739:H739)=0,"",SUM(G739:H739))</f>
        <v/>
      </c>
      <c r="S739" s="6">
        <f>IF(OR(Q739="",R739="",R739=0),"",I739/R739)</f>
        <v/>
      </c>
      <c r="T739" s="4">
        <f>IF(COUNTA(A739:O739)=0,"",IF(NOT(ISNUMBER(A739)),"Hesaba girmedi: tarih yok",IF(B739="","Hesaba girmedi: plaka yok",IF(AND(C739&lt;&gt;"Özmal",C739&lt;&gt;"Tedarikçi"),"Hesaba girmedi: mülkiyet seçilmedi",IF(NOT(ISNUMBER(I739)),"Hesaba girmedi: navlun yok",IF(AND(C739="Tedarikçi",NOT(ISNUMBER(N739))),"Hesaba girmedi: tedarikçiye ödenen yok",IF(P739="","Hesaba girmedi: gider yok",IF(AND(C739="Özmal",COUNTIF('Sabit giderler'!$A$2:$A$101,B739)=0),"Plaka Sabit giderler'de yok",IF(AND(C739="Tedarikçi",COUNTIF('Sabit giderler'!$A$2:$A$101,B739)&gt;0),"Plaka özmal listesinde, Tedarikçi seçilmiş",IF(AND(C739="Tedarikçi",COUNT(J739,L739)&gt;0),"Tedarikçi işinde yakıt ya da sürücü yazılı",IF(AND(C739="Özmal",ISNUMBER(N739)),"Özmal işte tedarikçiye ödenen yazılı",IF(R739="","Km yazılmadı",""))))))))))))</f>
        <v/>
      </c>
    </row>
    <row r="740">
      <c r="A740" s="3" t="n"/>
      <c r="B740" s="4" t="n"/>
      <c r="C740" s="4" t="n"/>
      <c r="D740" s="4" t="n"/>
      <c r="E740" s="4" t="n"/>
      <c r="F740" s="4" t="n"/>
      <c r="G740" s="5" t="n"/>
      <c r="H740" s="5" t="n"/>
      <c r="I740" s="6" t="n"/>
      <c r="J740" s="6" t="n"/>
      <c r="K740" s="6" t="n"/>
      <c r="L740" s="6" t="n"/>
      <c r="M740" s="6" t="n"/>
      <c r="N740" s="6" t="n"/>
      <c r="O740" s="4" t="n"/>
      <c r="P740" s="6">
        <f>IF(COUNT(J740:N740)=0,"",SUM(J740:N740))</f>
        <v/>
      </c>
      <c r="Q740" s="6">
        <f>IF(OR(NOT(ISNUMBER(A740)),B740="",AND(C740&lt;&gt;"Özmal",C740&lt;&gt;"Tedarikçi"),NOT(ISNUMBER(I740)),AND(C740="Tedarikçi",NOT(ISNUMBER(N740))),P740=""),"",I740-P740)</f>
        <v/>
      </c>
      <c r="R740" s="5">
        <f>IF(COUNT(G740:H740)=0,"",SUM(G740:H740))</f>
        <v/>
      </c>
      <c r="S740" s="6">
        <f>IF(OR(Q740="",R740="",R740=0),"",I740/R740)</f>
        <v/>
      </c>
      <c r="T740" s="4">
        <f>IF(COUNTA(A740:O740)=0,"",IF(NOT(ISNUMBER(A740)),"Hesaba girmedi: tarih yok",IF(B740="","Hesaba girmedi: plaka yok",IF(AND(C740&lt;&gt;"Özmal",C740&lt;&gt;"Tedarikçi"),"Hesaba girmedi: mülkiyet seçilmedi",IF(NOT(ISNUMBER(I740)),"Hesaba girmedi: navlun yok",IF(AND(C740="Tedarikçi",NOT(ISNUMBER(N740))),"Hesaba girmedi: tedarikçiye ödenen yok",IF(P740="","Hesaba girmedi: gider yok",IF(AND(C740="Özmal",COUNTIF('Sabit giderler'!$A$2:$A$101,B740)=0),"Plaka Sabit giderler'de yok",IF(AND(C740="Tedarikçi",COUNTIF('Sabit giderler'!$A$2:$A$101,B740)&gt;0),"Plaka özmal listesinde, Tedarikçi seçilmiş",IF(AND(C740="Tedarikçi",COUNT(J740,L740)&gt;0),"Tedarikçi işinde yakıt ya da sürücü yazılı",IF(AND(C740="Özmal",ISNUMBER(N740)),"Özmal işte tedarikçiye ödenen yazılı",IF(R740="","Km yazılmadı",""))))))))))))</f>
        <v/>
      </c>
    </row>
    <row r="741">
      <c r="A741" s="3" t="n"/>
      <c r="B741" s="4" t="n"/>
      <c r="C741" s="4" t="n"/>
      <c r="D741" s="4" t="n"/>
      <c r="E741" s="4" t="n"/>
      <c r="F741" s="4" t="n"/>
      <c r="G741" s="5" t="n"/>
      <c r="H741" s="5" t="n"/>
      <c r="I741" s="6" t="n"/>
      <c r="J741" s="6" t="n"/>
      <c r="K741" s="6" t="n"/>
      <c r="L741" s="6" t="n"/>
      <c r="M741" s="6" t="n"/>
      <c r="N741" s="6" t="n"/>
      <c r="O741" s="4" t="n"/>
      <c r="P741" s="6">
        <f>IF(COUNT(J741:N741)=0,"",SUM(J741:N741))</f>
        <v/>
      </c>
      <c r="Q741" s="6">
        <f>IF(OR(NOT(ISNUMBER(A741)),B741="",AND(C741&lt;&gt;"Özmal",C741&lt;&gt;"Tedarikçi"),NOT(ISNUMBER(I741)),AND(C741="Tedarikçi",NOT(ISNUMBER(N741))),P741=""),"",I741-P741)</f>
        <v/>
      </c>
      <c r="R741" s="5">
        <f>IF(COUNT(G741:H741)=0,"",SUM(G741:H741))</f>
        <v/>
      </c>
      <c r="S741" s="6">
        <f>IF(OR(Q741="",R741="",R741=0),"",I741/R741)</f>
        <v/>
      </c>
      <c r="T741" s="4">
        <f>IF(COUNTA(A741:O741)=0,"",IF(NOT(ISNUMBER(A741)),"Hesaba girmedi: tarih yok",IF(B741="","Hesaba girmedi: plaka yok",IF(AND(C741&lt;&gt;"Özmal",C741&lt;&gt;"Tedarikçi"),"Hesaba girmedi: mülkiyet seçilmedi",IF(NOT(ISNUMBER(I741)),"Hesaba girmedi: navlun yok",IF(AND(C741="Tedarikçi",NOT(ISNUMBER(N741))),"Hesaba girmedi: tedarikçiye ödenen yok",IF(P741="","Hesaba girmedi: gider yok",IF(AND(C741="Özmal",COUNTIF('Sabit giderler'!$A$2:$A$101,B741)=0),"Plaka Sabit giderler'de yok",IF(AND(C741="Tedarikçi",COUNTIF('Sabit giderler'!$A$2:$A$101,B741)&gt;0),"Plaka özmal listesinde, Tedarikçi seçilmiş",IF(AND(C741="Tedarikçi",COUNT(J741,L741)&gt;0),"Tedarikçi işinde yakıt ya da sürücü yazılı",IF(AND(C741="Özmal",ISNUMBER(N741)),"Özmal işte tedarikçiye ödenen yazılı",IF(R741="","Km yazılmadı",""))))))))))))</f>
        <v/>
      </c>
    </row>
    <row r="742">
      <c r="A742" s="3" t="n"/>
      <c r="B742" s="4" t="n"/>
      <c r="C742" s="4" t="n"/>
      <c r="D742" s="4" t="n"/>
      <c r="E742" s="4" t="n"/>
      <c r="F742" s="4" t="n"/>
      <c r="G742" s="5" t="n"/>
      <c r="H742" s="5" t="n"/>
      <c r="I742" s="6" t="n"/>
      <c r="J742" s="6" t="n"/>
      <c r="K742" s="6" t="n"/>
      <c r="L742" s="6" t="n"/>
      <c r="M742" s="6" t="n"/>
      <c r="N742" s="6" t="n"/>
      <c r="O742" s="4" t="n"/>
      <c r="P742" s="6">
        <f>IF(COUNT(J742:N742)=0,"",SUM(J742:N742))</f>
        <v/>
      </c>
      <c r="Q742" s="6">
        <f>IF(OR(NOT(ISNUMBER(A742)),B742="",AND(C742&lt;&gt;"Özmal",C742&lt;&gt;"Tedarikçi"),NOT(ISNUMBER(I742)),AND(C742="Tedarikçi",NOT(ISNUMBER(N742))),P742=""),"",I742-P742)</f>
        <v/>
      </c>
      <c r="R742" s="5">
        <f>IF(COUNT(G742:H742)=0,"",SUM(G742:H742))</f>
        <v/>
      </c>
      <c r="S742" s="6">
        <f>IF(OR(Q742="",R742="",R742=0),"",I742/R742)</f>
        <v/>
      </c>
      <c r="T742" s="4">
        <f>IF(COUNTA(A742:O742)=0,"",IF(NOT(ISNUMBER(A742)),"Hesaba girmedi: tarih yok",IF(B742="","Hesaba girmedi: plaka yok",IF(AND(C742&lt;&gt;"Özmal",C742&lt;&gt;"Tedarikçi"),"Hesaba girmedi: mülkiyet seçilmedi",IF(NOT(ISNUMBER(I742)),"Hesaba girmedi: navlun yok",IF(AND(C742="Tedarikçi",NOT(ISNUMBER(N742))),"Hesaba girmedi: tedarikçiye ödenen yok",IF(P742="","Hesaba girmedi: gider yok",IF(AND(C742="Özmal",COUNTIF('Sabit giderler'!$A$2:$A$101,B742)=0),"Plaka Sabit giderler'de yok",IF(AND(C742="Tedarikçi",COUNTIF('Sabit giderler'!$A$2:$A$101,B742)&gt;0),"Plaka özmal listesinde, Tedarikçi seçilmiş",IF(AND(C742="Tedarikçi",COUNT(J742,L742)&gt;0),"Tedarikçi işinde yakıt ya da sürücü yazılı",IF(AND(C742="Özmal",ISNUMBER(N742)),"Özmal işte tedarikçiye ödenen yazılı",IF(R742="","Km yazılmadı",""))))))))))))</f>
        <v/>
      </c>
    </row>
    <row r="743">
      <c r="A743" s="3" t="n"/>
      <c r="B743" s="4" t="n"/>
      <c r="C743" s="4" t="n"/>
      <c r="D743" s="4" t="n"/>
      <c r="E743" s="4" t="n"/>
      <c r="F743" s="4" t="n"/>
      <c r="G743" s="5" t="n"/>
      <c r="H743" s="5" t="n"/>
      <c r="I743" s="6" t="n"/>
      <c r="J743" s="6" t="n"/>
      <c r="K743" s="6" t="n"/>
      <c r="L743" s="6" t="n"/>
      <c r="M743" s="6" t="n"/>
      <c r="N743" s="6" t="n"/>
      <c r="O743" s="4" t="n"/>
      <c r="P743" s="6">
        <f>IF(COUNT(J743:N743)=0,"",SUM(J743:N743))</f>
        <v/>
      </c>
      <c r="Q743" s="6">
        <f>IF(OR(NOT(ISNUMBER(A743)),B743="",AND(C743&lt;&gt;"Özmal",C743&lt;&gt;"Tedarikçi"),NOT(ISNUMBER(I743)),AND(C743="Tedarikçi",NOT(ISNUMBER(N743))),P743=""),"",I743-P743)</f>
        <v/>
      </c>
      <c r="R743" s="5">
        <f>IF(COUNT(G743:H743)=0,"",SUM(G743:H743))</f>
        <v/>
      </c>
      <c r="S743" s="6">
        <f>IF(OR(Q743="",R743="",R743=0),"",I743/R743)</f>
        <v/>
      </c>
      <c r="T743" s="4">
        <f>IF(COUNTA(A743:O743)=0,"",IF(NOT(ISNUMBER(A743)),"Hesaba girmedi: tarih yok",IF(B743="","Hesaba girmedi: plaka yok",IF(AND(C743&lt;&gt;"Özmal",C743&lt;&gt;"Tedarikçi"),"Hesaba girmedi: mülkiyet seçilmedi",IF(NOT(ISNUMBER(I743)),"Hesaba girmedi: navlun yok",IF(AND(C743="Tedarikçi",NOT(ISNUMBER(N743))),"Hesaba girmedi: tedarikçiye ödenen yok",IF(P743="","Hesaba girmedi: gider yok",IF(AND(C743="Özmal",COUNTIF('Sabit giderler'!$A$2:$A$101,B743)=0),"Plaka Sabit giderler'de yok",IF(AND(C743="Tedarikçi",COUNTIF('Sabit giderler'!$A$2:$A$101,B743)&gt;0),"Plaka özmal listesinde, Tedarikçi seçilmiş",IF(AND(C743="Tedarikçi",COUNT(J743,L743)&gt;0),"Tedarikçi işinde yakıt ya da sürücü yazılı",IF(AND(C743="Özmal",ISNUMBER(N743)),"Özmal işte tedarikçiye ödenen yazılı",IF(R743="","Km yazılmadı",""))))))))))))</f>
        <v/>
      </c>
    </row>
    <row r="744">
      <c r="A744" s="3" t="n"/>
      <c r="B744" s="4" t="n"/>
      <c r="C744" s="4" t="n"/>
      <c r="D744" s="4" t="n"/>
      <c r="E744" s="4" t="n"/>
      <c r="F744" s="4" t="n"/>
      <c r="G744" s="5" t="n"/>
      <c r="H744" s="5" t="n"/>
      <c r="I744" s="6" t="n"/>
      <c r="J744" s="6" t="n"/>
      <c r="K744" s="6" t="n"/>
      <c r="L744" s="6" t="n"/>
      <c r="M744" s="6" t="n"/>
      <c r="N744" s="6" t="n"/>
      <c r="O744" s="4" t="n"/>
      <c r="P744" s="6">
        <f>IF(COUNT(J744:N744)=0,"",SUM(J744:N744))</f>
        <v/>
      </c>
      <c r="Q744" s="6">
        <f>IF(OR(NOT(ISNUMBER(A744)),B744="",AND(C744&lt;&gt;"Özmal",C744&lt;&gt;"Tedarikçi"),NOT(ISNUMBER(I744)),AND(C744="Tedarikçi",NOT(ISNUMBER(N744))),P744=""),"",I744-P744)</f>
        <v/>
      </c>
      <c r="R744" s="5">
        <f>IF(COUNT(G744:H744)=0,"",SUM(G744:H744))</f>
        <v/>
      </c>
      <c r="S744" s="6">
        <f>IF(OR(Q744="",R744="",R744=0),"",I744/R744)</f>
        <v/>
      </c>
      <c r="T744" s="4">
        <f>IF(COUNTA(A744:O744)=0,"",IF(NOT(ISNUMBER(A744)),"Hesaba girmedi: tarih yok",IF(B744="","Hesaba girmedi: plaka yok",IF(AND(C744&lt;&gt;"Özmal",C744&lt;&gt;"Tedarikçi"),"Hesaba girmedi: mülkiyet seçilmedi",IF(NOT(ISNUMBER(I744)),"Hesaba girmedi: navlun yok",IF(AND(C744="Tedarikçi",NOT(ISNUMBER(N744))),"Hesaba girmedi: tedarikçiye ödenen yok",IF(P744="","Hesaba girmedi: gider yok",IF(AND(C744="Özmal",COUNTIF('Sabit giderler'!$A$2:$A$101,B744)=0),"Plaka Sabit giderler'de yok",IF(AND(C744="Tedarikçi",COUNTIF('Sabit giderler'!$A$2:$A$101,B744)&gt;0),"Plaka özmal listesinde, Tedarikçi seçilmiş",IF(AND(C744="Tedarikçi",COUNT(J744,L744)&gt;0),"Tedarikçi işinde yakıt ya da sürücü yazılı",IF(AND(C744="Özmal",ISNUMBER(N744)),"Özmal işte tedarikçiye ödenen yazılı",IF(R744="","Km yazılmadı",""))))))))))))</f>
        <v/>
      </c>
    </row>
    <row r="745">
      <c r="A745" s="3" t="n"/>
      <c r="B745" s="4" t="n"/>
      <c r="C745" s="4" t="n"/>
      <c r="D745" s="4" t="n"/>
      <c r="E745" s="4" t="n"/>
      <c r="F745" s="4" t="n"/>
      <c r="G745" s="5" t="n"/>
      <c r="H745" s="5" t="n"/>
      <c r="I745" s="6" t="n"/>
      <c r="J745" s="6" t="n"/>
      <c r="K745" s="6" t="n"/>
      <c r="L745" s="6" t="n"/>
      <c r="M745" s="6" t="n"/>
      <c r="N745" s="6" t="n"/>
      <c r="O745" s="4" t="n"/>
      <c r="P745" s="6">
        <f>IF(COUNT(J745:N745)=0,"",SUM(J745:N745))</f>
        <v/>
      </c>
      <c r="Q745" s="6">
        <f>IF(OR(NOT(ISNUMBER(A745)),B745="",AND(C745&lt;&gt;"Özmal",C745&lt;&gt;"Tedarikçi"),NOT(ISNUMBER(I745)),AND(C745="Tedarikçi",NOT(ISNUMBER(N745))),P745=""),"",I745-P745)</f>
        <v/>
      </c>
      <c r="R745" s="5">
        <f>IF(COUNT(G745:H745)=0,"",SUM(G745:H745))</f>
        <v/>
      </c>
      <c r="S745" s="6">
        <f>IF(OR(Q745="",R745="",R745=0),"",I745/R745)</f>
        <v/>
      </c>
      <c r="T745" s="4">
        <f>IF(COUNTA(A745:O745)=0,"",IF(NOT(ISNUMBER(A745)),"Hesaba girmedi: tarih yok",IF(B745="","Hesaba girmedi: plaka yok",IF(AND(C745&lt;&gt;"Özmal",C745&lt;&gt;"Tedarikçi"),"Hesaba girmedi: mülkiyet seçilmedi",IF(NOT(ISNUMBER(I745)),"Hesaba girmedi: navlun yok",IF(AND(C745="Tedarikçi",NOT(ISNUMBER(N745))),"Hesaba girmedi: tedarikçiye ödenen yok",IF(P745="","Hesaba girmedi: gider yok",IF(AND(C745="Özmal",COUNTIF('Sabit giderler'!$A$2:$A$101,B745)=0),"Plaka Sabit giderler'de yok",IF(AND(C745="Tedarikçi",COUNTIF('Sabit giderler'!$A$2:$A$101,B745)&gt;0),"Plaka özmal listesinde, Tedarikçi seçilmiş",IF(AND(C745="Tedarikçi",COUNT(J745,L745)&gt;0),"Tedarikçi işinde yakıt ya da sürücü yazılı",IF(AND(C745="Özmal",ISNUMBER(N745)),"Özmal işte tedarikçiye ödenen yazılı",IF(R745="","Km yazılmadı",""))))))))))))</f>
        <v/>
      </c>
    </row>
    <row r="746">
      <c r="A746" s="3" t="n"/>
      <c r="B746" s="4" t="n"/>
      <c r="C746" s="4" t="n"/>
      <c r="D746" s="4" t="n"/>
      <c r="E746" s="4" t="n"/>
      <c r="F746" s="4" t="n"/>
      <c r="G746" s="5" t="n"/>
      <c r="H746" s="5" t="n"/>
      <c r="I746" s="6" t="n"/>
      <c r="J746" s="6" t="n"/>
      <c r="K746" s="6" t="n"/>
      <c r="L746" s="6" t="n"/>
      <c r="M746" s="6" t="n"/>
      <c r="N746" s="6" t="n"/>
      <c r="O746" s="4" t="n"/>
      <c r="P746" s="6">
        <f>IF(COUNT(J746:N746)=0,"",SUM(J746:N746))</f>
        <v/>
      </c>
      <c r="Q746" s="6">
        <f>IF(OR(NOT(ISNUMBER(A746)),B746="",AND(C746&lt;&gt;"Özmal",C746&lt;&gt;"Tedarikçi"),NOT(ISNUMBER(I746)),AND(C746="Tedarikçi",NOT(ISNUMBER(N746))),P746=""),"",I746-P746)</f>
        <v/>
      </c>
      <c r="R746" s="5">
        <f>IF(COUNT(G746:H746)=0,"",SUM(G746:H746))</f>
        <v/>
      </c>
      <c r="S746" s="6">
        <f>IF(OR(Q746="",R746="",R746=0),"",I746/R746)</f>
        <v/>
      </c>
      <c r="T746" s="4">
        <f>IF(COUNTA(A746:O746)=0,"",IF(NOT(ISNUMBER(A746)),"Hesaba girmedi: tarih yok",IF(B746="","Hesaba girmedi: plaka yok",IF(AND(C746&lt;&gt;"Özmal",C746&lt;&gt;"Tedarikçi"),"Hesaba girmedi: mülkiyet seçilmedi",IF(NOT(ISNUMBER(I746)),"Hesaba girmedi: navlun yok",IF(AND(C746="Tedarikçi",NOT(ISNUMBER(N746))),"Hesaba girmedi: tedarikçiye ödenen yok",IF(P746="","Hesaba girmedi: gider yok",IF(AND(C746="Özmal",COUNTIF('Sabit giderler'!$A$2:$A$101,B746)=0),"Plaka Sabit giderler'de yok",IF(AND(C746="Tedarikçi",COUNTIF('Sabit giderler'!$A$2:$A$101,B746)&gt;0),"Plaka özmal listesinde, Tedarikçi seçilmiş",IF(AND(C746="Tedarikçi",COUNT(J746,L746)&gt;0),"Tedarikçi işinde yakıt ya da sürücü yazılı",IF(AND(C746="Özmal",ISNUMBER(N746)),"Özmal işte tedarikçiye ödenen yazılı",IF(R746="","Km yazılmadı",""))))))))))))</f>
        <v/>
      </c>
    </row>
    <row r="747">
      <c r="A747" s="3" t="n"/>
      <c r="B747" s="4" t="n"/>
      <c r="C747" s="4" t="n"/>
      <c r="D747" s="4" t="n"/>
      <c r="E747" s="4" t="n"/>
      <c r="F747" s="4" t="n"/>
      <c r="G747" s="5" t="n"/>
      <c r="H747" s="5" t="n"/>
      <c r="I747" s="6" t="n"/>
      <c r="J747" s="6" t="n"/>
      <c r="K747" s="6" t="n"/>
      <c r="L747" s="6" t="n"/>
      <c r="M747" s="6" t="n"/>
      <c r="N747" s="6" t="n"/>
      <c r="O747" s="4" t="n"/>
      <c r="P747" s="6">
        <f>IF(COUNT(J747:N747)=0,"",SUM(J747:N747))</f>
        <v/>
      </c>
      <c r="Q747" s="6">
        <f>IF(OR(NOT(ISNUMBER(A747)),B747="",AND(C747&lt;&gt;"Özmal",C747&lt;&gt;"Tedarikçi"),NOT(ISNUMBER(I747)),AND(C747="Tedarikçi",NOT(ISNUMBER(N747))),P747=""),"",I747-P747)</f>
        <v/>
      </c>
      <c r="R747" s="5">
        <f>IF(COUNT(G747:H747)=0,"",SUM(G747:H747))</f>
        <v/>
      </c>
      <c r="S747" s="6">
        <f>IF(OR(Q747="",R747="",R747=0),"",I747/R747)</f>
        <v/>
      </c>
      <c r="T747" s="4">
        <f>IF(COUNTA(A747:O747)=0,"",IF(NOT(ISNUMBER(A747)),"Hesaba girmedi: tarih yok",IF(B747="","Hesaba girmedi: plaka yok",IF(AND(C747&lt;&gt;"Özmal",C747&lt;&gt;"Tedarikçi"),"Hesaba girmedi: mülkiyet seçilmedi",IF(NOT(ISNUMBER(I747)),"Hesaba girmedi: navlun yok",IF(AND(C747="Tedarikçi",NOT(ISNUMBER(N747))),"Hesaba girmedi: tedarikçiye ödenen yok",IF(P747="","Hesaba girmedi: gider yok",IF(AND(C747="Özmal",COUNTIF('Sabit giderler'!$A$2:$A$101,B747)=0),"Plaka Sabit giderler'de yok",IF(AND(C747="Tedarikçi",COUNTIF('Sabit giderler'!$A$2:$A$101,B747)&gt;0),"Plaka özmal listesinde, Tedarikçi seçilmiş",IF(AND(C747="Tedarikçi",COUNT(J747,L747)&gt;0),"Tedarikçi işinde yakıt ya da sürücü yazılı",IF(AND(C747="Özmal",ISNUMBER(N747)),"Özmal işte tedarikçiye ödenen yazılı",IF(R747="","Km yazılmadı",""))))))))))))</f>
        <v/>
      </c>
    </row>
    <row r="748">
      <c r="A748" s="3" t="n"/>
      <c r="B748" s="4" t="n"/>
      <c r="C748" s="4" t="n"/>
      <c r="D748" s="4" t="n"/>
      <c r="E748" s="4" t="n"/>
      <c r="F748" s="4" t="n"/>
      <c r="G748" s="5" t="n"/>
      <c r="H748" s="5" t="n"/>
      <c r="I748" s="6" t="n"/>
      <c r="J748" s="6" t="n"/>
      <c r="K748" s="6" t="n"/>
      <c r="L748" s="6" t="n"/>
      <c r="M748" s="6" t="n"/>
      <c r="N748" s="6" t="n"/>
      <c r="O748" s="4" t="n"/>
      <c r="P748" s="6">
        <f>IF(COUNT(J748:N748)=0,"",SUM(J748:N748))</f>
        <v/>
      </c>
      <c r="Q748" s="6">
        <f>IF(OR(NOT(ISNUMBER(A748)),B748="",AND(C748&lt;&gt;"Özmal",C748&lt;&gt;"Tedarikçi"),NOT(ISNUMBER(I748)),AND(C748="Tedarikçi",NOT(ISNUMBER(N748))),P748=""),"",I748-P748)</f>
        <v/>
      </c>
      <c r="R748" s="5">
        <f>IF(COUNT(G748:H748)=0,"",SUM(G748:H748))</f>
        <v/>
      </c>
      <c r="S748" s="6">
        <f>IF(OR(Q748="",R748="",R748=0),"",I748/R748)</f>
        <v/>
      </c>
      <c r="T748" s="4">
        <f>IF(COUNTA(A748:O748)=0,"",IF(NOT(ISNUMBER(A748)),"Hesaba girmedi: tarih yok",IF(B748="","Hesaba girmedi: plaka yok",IF(AND(C748&lt;&gt;"Özmal",C748&lt;&gt;"Tedarikçi"),"Hesaba girmedi: mülkiyet seçilmedi",IF(NOT(ISNUMBER(I748)),"Hesaba girmedi: navlun yok",IF(AND(C748="Tedarikçi",NOT(ISNUMBER(N748))),"Hesaba girmedi: tedarikçiye ödenen yok",IF(P748="","Hesaba girmedi: gider yok",IF(AND(C748="Özmal",COUNTIF('Sabit giderler'!$A$2:$A$101,B748)=0),"Plaka Sabit giderler'de yok",IF(AND(C748="Tedarikçi",COUNTIF('Sabit giderler'!$A$2:$A$101,B748)&gt;0),"Plaka özmal listesinde, Tedarikçi seçilmiş",IF(AND(C748="Tedarikçi",COUNT(J748,L748)&gt;0),"Tedarikçi işinde yakıt ya da sürücü yazılı",IF(AND(C748="Özmal",ISNUMBER(N748)),"Özmal işte tedarikçiye ödenen yazılı",IF(R748="","Km yazılmadı",""))))))))))))</f>
        <v/>
      </c>
    </row>
    <row r="749">
      <c r="A749" s="3" t="n"/>
      <c r="B749" s="4" t="n"/>
      <c r="C749" s="4" t="n"/>
      <c r="D749" s="4" t="n"/>
      <c r="E749" s="4" t="n"/>
      <c r="F749" s="4" t="n"/>
      <c r="G749" s="5" t="n"/>
      <c r="H749" s="5" t="n"/>
      <c r="I749" s="6" t="n"/>
      <c r="J749" s="6" t="n"/>
      <c r="K749" s="6" t="n"/>
      <c r="L749" s="6" t="n"/>
      <c r="M749" s="6" t="n"/>
      <c r="N749" s="6" t="n"/>
      <c r="O749" s="4" t="n"/>
      <c r="P749" s="6">
        <f>IF(COUNT(J749:N749)=0,"",SUM(J749:N749))</f>
        <v/>
      </c>
      <c r="Q749" s="6">
        <f>IF(OR(NOT(ISNUMBER(A749)),B749="",AND(C749&lt;&gt;"Özmal",C749&lt;&gt;"Tedarikçi"),NOT(ISNUMBER(I749)),AND(C749="Tedarikçi",NOT(ISNUMBER(N749))),P749=""),"",I749-P749)</f>
        <v/>
      </c>
      <c r="R749" s="5">
        <f>IF(COUNT(G749:H749)=0,"",SUM(G749:H749))</f>
        <v/>
      </c>
      <c r="S749" s="6">
        <f>IF(OR(Q749="",R749="",R749=0),"",I749/R749)</f>
        <v/>
      </c>
      <c r="T749" s="4">
        <f>IF(COUNTA(A749:O749)=0,"",IF(NOT(ISNUMBER(A749)),"Hesaba girmedi: tarih yok",IF(B749="","Hesaba girmedi: plaka yok",IF(AND(C749&lt;&gt;"Özmal",C749&lt;&gt;"Tedarikçi"),"Hesaba girmedi: mülkiyet seçilmedi",IF(NOT(ISNUMBER(I749)),"Hesaba girmedi: navlun yok",IF(AND(C749="Tedarikçi",NOT(ISNUMBER(N749))),"Hesaba girmedi: tedarikçiye ödenen yok",IF(P749="","Hesaba girmedi: gider yok",IF(AND(C749="Özmal",COUNTIF('Sabit giderler'!$A$2:$A$101,B749)=0),"Plaka Sabit giderler'de yok",IF(AND(C749="Tedarikçi",COUNTIF('Sabit giderler'!$A$2:$A$101,B749)&gt;0),"Plaka özmal listesinde, Tedarikçi seçilmiş",IF(AND(C749="Tedarikçi",COUNT(J749,L749)&gt;0),"Tedarikçi işinde yakıt ya da sürücü yazılı",IF(AND(C749="Özmal",ISNUMBER(N749)),"Özmal işte tedarikçiye ödenen yazılı",IF(R749="","Km yazılmadı",""))))))))))))</f>
        <v/>
      </c>
    </row>
    <row r="750">
      <c r="A750" s="3" t="n"/>
      <c r="B750" s="4" t="n"/>
      <c r="C750" s="4" t="n"/>
      <c r="D750" s="4" t="n"/>
      <c r="E750" s="4" t="n"/>
      <c r="F750" s="4" t="n"/>
      <c r="G750" s="5" t="n"/>
      <c r="H750" s="5" t="n"/>
      <c r="I750" s="6" t="n"/>
      <c r="J750" s="6" t="n"/>
      <c r="K750" s="6" t="n"/>
      <c r="L750" s="6" t="n"/>
      <c r="M750" s="6" t="n"/>
      <c r="N750" s="6" t="n"/>
      <c r="O750" s="4" t="n"/>
      <c r="P750" s="6">
        <f>IF(COUNT(J750:N750)=0,"",SUM(J750:N750))</f>
        <v/>
      </c>
      <c r="Q750" s="6">
        <f>IF(OR(NOT(ISNUMBER(A750)),B750="",AND(C750&lt;&gt;"Özmal",C750&lt;&gt;"Tedarikçi"),NOT(ISNUMBER(I750)),AND(C750="Tedarikçi",NOT(ISNUMBER(N750))),P750=""),"",I750-P750)</f>
        <v/>
      </c>
      <c r="R750" s="5">
        <f>IF(COUNT(G750:H750)=0,"",SUM(G750:H750))</f>
        <v/>
      </c>
      <c r="S750" s="6">
        <f>IF(OR(Q750="",R750="",R750=0),"",I750/R750)</f>
        <v/>
      </c>
      <c r="T750" s="4">
        <f>IF(COUNTA(A750:O750)=0,"",IF(NOT(ISNUMBER(A750)),"Hesaba girmedi: tarih yok",IF(B750="","Hesaba girmedi: plaka yok",IF(AND(C750&lt;&gt;"Özmal",C750&lt;&gt;"Tedarikçi"),"Hesaba girmedi: mülkiyet seçilmedi",IF(NOT(ISNUMBER(I750)),"Hesaba girmedi: navlun yok",IF(AND(C750="Tedarikçi",NOT(ISNUMBER(N750))),"Hesaba girmedi: tedarikçiye ödenen yok",IF(P750="","Hesaba girmedi: gider yok",IF(AND(C750="Özmal",COUNTIF('Sabit giderler'!$A$2:$A$101,B750)=0),"Plaka Sabit giderler'de yok",IF(AND(C750="Tedarikçi",COUNTIF('Sabit giderler'!$A$2:$A$101,B750)&gt;0),"Plaka özmal listesinde, Tedarikçi seçilmiş",IF(AND(C750="Tedarikçi",COUNT(J750,L750)&gt;0),"Tedarikçi işinde yakıt ya da sürücü yazılı",IF(AND(C750="Özmal",ISNUMBER(N750)),"Özmal işte tedarikçiye ödenen yazılı",IF(R750="","Km yazılmadı",""))))))))))))</f>
        <v/>
      </c>
    </row>
    <row r="751">
      <c r="A751" s="3" t="n"/>
      <c r="B751" s="4" t="n"/>
      <c r="C751" s="4" t="n"/>
      <c r="D751" s="4" t="n"/>
      <c r="E751" s="4" t="n"/>
      <c r="F751" s="4" t="n"/>
      <c r="G751" s="5" t="n"/>
      <c r="H751" s="5" t="n"/>
      <c r="I751" s="6" t="n"/>
      <c r="J751" s="6" t="n"/>
      <c r="K751" s="6" t="n"/>
      <c r="L751" s="6" t="n"/>
      <c r="M751" s="6" t="n"/>
      <c r="N751" s="6" t="n"/>
      <c r="O751" s="4" t="n"/>
      <c r="P751" s="6">
        <f>IF(COUNT(J751:N751)=0,"",SUM(J751:N751))</f>
        <v/>
      </c>
      <c r="Q751" s="6">
        <f>IF(OR(NOT(ISNUMBER(A751)),B751="",AND(C751&lt;&gt;"Özmal",C751&lt;&gt;"Tedarikçi"),NOT(ISNUMBER(I751)),AND(C751="Tedarikçi",NOT(ISNUMBER(N751))),P751=""),"",I751-P751)</f>
        <v/>
      </c>
      <c r="R751" s="5">
        <f>IF(COUNT(G751:H751)=0,"",SUM(G751:H751))</f>
        <v/>
      </c>
      <c r="S751" s="6">
        <f>IF(OR(Q751="",R751="",R751=0),"",I751/R751)</f>
        <v/>
      </c>
      <c r="T751" s="4">
        <f>IF(COUNTA(A751:O751)=0,"",IF(NOT(ISNUMBER(A751)),"Hesaba girmedi: tarih yok",IF(B751="","Hesaba girmedi: plaka yok",IF(AND(C751&lt;&gt;"Özmal",C751&lt;&gt;"Tedarikçi"),"Hesaba girmedi: mülkiyet seçilmedi",IF(NOT(ISNUMBER(I751)),"Hesaba girmedi: navlun yok",IF(AND(C751="Tedarikçi",NOT(ISNUMBER(N751))),"Hesaba girmedi: tedarikçiye ödenen yok",IF(P751="","Hesaba girmedi: gider yok",IF(AND(C751="Özmal",COUNTIF('Sabit giderler'!$A$2:$A$101,B751)=0),"Plaka Sabit giderler'de yok",IF(AND(C751="Tedarikçi",COUNTIF('Sabit giderler'!$A$2:$A$101,B751)&gt;0),"Plaka özmal listesinde, Tedarikçi seçilmiş",IF(AND(C751="Tedarikçi",COUNT(J751,L751)&gt;0),"Tedarikçi işinde yakıt ya da sürücü yazılı",IF(AND(C751="Özmal",ISNUMBER(N751)),"Özmal işte tedarikçiye ödenen yazılı",IF(R751="","Km yazılmadı",""))))))))))))</f>
        <v/>
      </c>
    </row>
    <row r="752">
      <c r="A752" s="3" t="n"/>
      <c r="B752" s="4" t="n"/>
      <c r="C752" s="4" t="n"/>
      <c r="D752" s="4" t="n"/>
      <c r="E752" s="4" t="n"/>
      <c r="F752" s="4" t="n"/>
      <c r="G752" s="5" t="n"/>
      <c r="H752" s="5" t="n"/>
      <c r="I752" s="6" t="n"/>
      <c r="J752" s="6" t="n"/>
      <c r="K752" s="6" t="n"/>
      <c r="L752" s="6" t="n"/>
      <c r="M752" s="6" t="n"/>
      <c r="N752" s="6" t="n"/>
      <c r="O752" s="4" t="n"/>
      <c r="P752" s="6">
        <f>IF(COUNT(J752:N752)=0,"",SUM(J752:N752))</f>
        <v/>
      </c>
      <c r="Q752" s="6">
        <f>IF(OR(NOT(ISNUMBER(A752)),B752="",AND(C752&lt;&gt;"Özmal",C752&lt;&gt;"Tedarikçi"),NOT(ISNUMBER(I752)),AND(C752="Tedarikçi",NOT(ISNUMBER(N752))),P752=""),"",I752-P752)</f>
        <v/>
      </c>
      <c r="R752" s="5">
        <f>IF(COUNT(G752:H752)=0,"",SUM(G752:H752))</f>
        <v/>
      </c>
      <c r="S752" s="6">
        <f>IF(OR(Q752="",R752="",R752=0),"",I752/R752)</f>
        <v/>
      </c>
      <c r="T752" s="4">
        <f>IF(COUNTA(A752:O752)=0,"",IF(NOT(ISNUMBER(A752)),"Hesaba girmedi: tarih yok",IF(B752="","Hesaba girmedi: plaka yok",IF(AND(C752&lt;&gt;"Özmal",C752&lt;&gt;"Tedarikçi"),"Hesaba girmedi: mülkiyet seçilmedi",IF(NOT(ISNUMBER(I752)),"Hesaba girmedi: navlun yok",IF(AND(C752="Tedarikçi",NOT(ISNUMBER(N752))),"Hesaba girmedi: tedarikçiye ödenen yok",IF(P752="","Hesaba girmedi: gider yok",IF(AND(C752="Özmal",COUNTIF('Sabit giderler'!$A$2:$A$101,B752)=0),"Plaka Sabit giderler'de yok",IF(AND(C752="Tedarikçi",COUNTIF('Sabit giderler'!$A$2:$A$101,B752)&gt;0),"Plaka özmal listesinde, Tedarikçi seçilmiş",IF(AND(C752="Tedarikçi",COUNT(J752,L752)&gt;0),"Tedarikçi işinde yakıt ya da sürücü yazılı",IF(AND(C752="Özmal",ISNUMBER(N752)),"Özmal işte tedarikçiye ödenen yazılı",IF(R752="","Km yazılmadı",""))))))))))))</f>
        <v/>
      </c>
    </row>
    <row r="753">
      <c r="A753" s="3" t="n"/>
      <c r="B753" s="4" t="n"/>
      <c r="C753" s="4" t="n"/>
      <c r="D753" s="4" t="n"/>
      <c r="E753" s="4" t="n"/>
      <c r="F753" s="4" t="n"/>
      <c r="G753" s="5" t="n"/>
      <c r="H753" s="5" t="n"/>
      <c r="I753" s="6" t="n"/>
      <c r="J753" s="6" t="n"/>
      <c r="K753" s="6" t="n"/>
      <c r="L753" s="6" t="n"/>
      <c r="M753" s="6" t="n"/>
      <c r="N753" s="6" t="n"/>
      <c r="O753" s="4" t="n"/>
      <c r="P753" s="6">
        <f>IF(COUNT(J753:N753)=0,"",SUM(J753:N753))</f>
        <v/>
      </c>
      <c r="Q753" s="6">
        <f>IF(OR(NOT(ISNUMBER(A753)),B753="",AND(C753&lt;&gt;"Özmal",C753&lt;&gt;"Tedarikçi"),NOT(ISNUMBER(I753)),AND(C753="Tedarikçi",NOT(ISNUMBER(N753))),P753=""),"",I753-P753)</f>
        <v/>
      </c>
      <c r="R753" s="5">
        <f>IF(COUNT(G753:H753)=0,"",SUM(G753:H753))</f>
        <v/>
      </c>
      <c r="S753" s="6">
        <f>IF(OR(Q753="",R753="",R753=0),"",I753/R753)</f>
        <v/>
      </c>
      <c r="T753" s="4">
        <f>IF(COUNTA(A753:O753)=0,"",IF(NOT(ISNUMBER(A753)),"Hesaba girmedi: tarih yok",IF(B753="","Hesaba girmedi: plaka yok",IF(AND(C753&lt;&gt;"Özmal",C753&lt;&gt;"Tedarikçi"),"Hesaba girmedi: mülkiyet seçilmedi",IF(NOT(ISNUMBER(I753)),"Hesaba girmedi: navlun yok",IF(AND(C753="Tedarikçi",NOT(ISNUMBER(N753))),"Hesaba girmedi: tedarikçiye ödenen yok",IF(P753="","Hesaba girmedi: gider yok",IF(AND(C753="Özmal",COUNTIF('Sabit giderler'!$A$2:$A$101,B753)=0),"Plaka Sabit giderler'de yok",IF(AND(C753="Tedarikçi",COUNTIF('Sabit giderler'!$A$2:$A$101,B753)&gt;0),"Plaka özmal listesinde, Tedarikçi seçilmiş",IF(AND(C753="Tedarikçi",COUNT(J753,L753)&gt;0),"Tedarikçi işinde yakıt ya da sürücü yazılı",IF(AND(C753="Özmal",ISNUMBER(N753)),"Özmal işte tedarikçiye ödenen yazılı",IF(R753="","Km yazılmadı",""))))))))))))</f>
        <v/>
      </c>
    </row>
    <row r="754">
      <c r="A754" s="3" t="n"/>
      <c r="B754" s="4" t="n"/>
      <c r="C754" s="4" t="n"/>
      <c r="D754" s="4" t="n"/>
      <c r="E754" s="4" t="n"/>
      <c r="F754" s="4" t="n"/>
      <c r="G754" s="5" t="n"/>
      <c r="H754" s="5" t="n"/>
      <c r="I754" s="6" t="n"/>
      <c r="J754" s="6" t="n"/>
      <c r="K754" s="6" t="n"/>
      <c r="L754" s="6" t="n"/>
      <c r="M754" s="6" t="n"/>
      <c r="N754" s="6" t="n"/>
      <c r="O754" s="4" t="n"/>
      <c r="P754" s="6">
        <f>IF(COUNT(J754:N754)=0,"",SUM(J754:N754))</f>
        <v/>
      </c>
      <c r="Q754" s="6">
        <f>IF(OR(NOT(ISNUMBER(A754)),B754="",AND(C754&lt;&gt;"Özmal",C754&lt;&gt;"Tedarikçi"),NOT(ISNUMBER(I754)),AND(C754="Tedarikçi",NOT(ISNUMBER(N754))),P754=""),"",I754-P754)</f>
        <v/>
      </c>
      <c r="R754" s="5">
        <f>IF(COUNT(G754:H754)=0,"",SUM(G754:H754))</f>
        <v/>
      </c>
      <c r="S754" s="6">
        <f>IF(OR(Q754="",R754="",R754=0),"",I754/R754)</f>
        <v/>
      </c>
      <c r="T754" s="4">
        <f>IF(COUNTA(A754:O754)=0,"",IF(NOT(ISNUMBER(A754)),"Hesaba girmedi: tarih yok",IF(B754="","Hesaba girmedi: plaka yok",IF(AND(C754&lt;&gt;"Özmal",C754&lt;&gt;"Tedarikçi"),"Hesaba girmedi: mülkiyet seçilmedi",IF(NOT(ISNUMBER(I754)),"Hesaba girmedi: navlun yok",IF(AND(C754="Tedarikçi",NOT(ISNUMBER(N754))),"Hesaba girmedi: tedarikçiye ödenen yok",IF(P754="","Hesaba girmedi: gider yok",IF(AND(C754="Özmal",COUNTIF('Sabit giderler'!$A$2:$A$101,B754)=0),"Plaka Sabit giderler'de yok",IF(AND(C754="Tedarikçi",COUNTIF('Sabit giderler'!$A$2:$A$101,B754)&gt;0),"Plaka özmal listesinde, Tedarikçi seçilmiş",IF(AND(C754="Tedarikçi",COUNT(J754,L754)&gt;0),"Tedarikçi işinde yakıt ya da sürücü yazılı",IF(AND(C754="Özmal",ISNUMBER(N754)),"Özmal işte tedarikçiye ödenen yazılı",IF(R754="","Km yazılmadı",""))))))))))))</f>
        <v/>
      </c>
    </row>
    <row r="755">
      <c r="A755" s="3" t="n"/>
      <c r="B755" s="4" t="n"/>
      <c r="C755" s="4" t="n"/>
      <c r="D755" s="4" t="n"/>
      <c r="E755" s="4" t="n"/>
      <c r="F755" s="4" t="n"/>
      <c r="G755" s="5" t="n"/>
      <c r="H755" s="5" t="n"/>
      <c r="I755" s="6" t="n"/>
      <c r="J755" s="6" t="n"/>
      <c r="K755" s="6" t="n"/>
      <c r="L755" s="6" t="n"/>
      <c r="M755" s="6" t="n"/>
      <c r="N755" s="6" t="n"/>
      <c r="O755" s="4" t="n"/>
      <c r="P755" s="6">
        <f>IF(COUNT(J755:N755)=0,"",SUM(J755:N755))</f>
        <v/>
      </c>
      <c r="Q755" s="6">
        <f>IF(OR(NOT(ISNUMBER(A755)),B755="",AND(C755&lt;&gt;"Özmal",C755&lt;&gt;"Tedarikçi"),NOT(ISNUMBER(I755)),AND(C755="Tedarikçi",NOT(ISNUMBER(N755))),P755=""),"",I755-P755)</f>
        <v/>
      </c>
      <c r="R755" s="5">
        <f>IF(COUNT(G755:H755)=0,"",SUM(G755:H755))</f>
        <v/>
      </c>
      <c r="S755" s="6">
        <f>IF(OR(Q755="",R755="",R755=0),"",I755/R755)</f>
        <v/>
      </c>
      <c r="T755" s="4">
        <f>IF(COUNTA(A755:O755)=0,"",IF(NOT(ISNUMBER(A755)),"Hesaba girmedi: tarih yok",IF(B755="","Hesaba girmedi: plaka yok",IF(AND(C755&lt;&gt;"Özmal",C755&lt;&gt;"Tedarikçi"),"Hesaba girmedi: mülkiyet seçilmedi",IF(NOT(ISNUMBER(I755)),"Hesaba girmedi: navlun yok",IF(AND(C755="Tedarikçi",NOT(ISNUMBER(N755))),"Hesaba girmedi: tedarikçiye ödenen yok",IF(P755="","Hesaba girmedi: gider yok",IF(AND(C755="Özmal",COUNTIF('Sabit giderler'!$A$2:$A$101,B755)=0),"Plaka Sabit giderler'de yok",IF(AND(C755="Tedarikçi",COUNTIF('Sabit giderler'!$A$2:$A$101,B755)&gt;0),"Plaka özmal listesinde, Tedarikçi seçilmiş",IF(AND(C755="Tedarikçi",COUNT(J755,L755)&gt;0),"Tedarikçi işinde yakıt ya da sürücü yazılı",IF(AND(C755="Özmal",ISNUMBER(N755)),"Özmal işte tedarikçiye ödenen yazılı",IF(R755="","Km yazılmadı",""))))))))))))</f>
        <v/>
      </c>
    </row>
    <row r="756">
      <c r="A756" s="3" t="n"/>
      <c r="B756" s="4" t="n"/>
      <c r="C756" s="4" t="n"/>
      <c r="D756" s="4" t="n"/>
      <c r="E756" s="4" t="n"/>
      <c r="F756" s="4" t="n"/>
      <c r="G756" s="5" t="n"/>
      <c r="H756" s="5" t="n"/>
      <c r="I756" s="6" t="n"/>
      <c r="J756" s="6" t="n"/>
      <c r="K756" s="6" t="n"/>
      <c r="L756" s="6" t="n"/>
      <c r="M756" s="6" t="n"/>
      <c r="N756" s="6" t="n"/>
      <c r="O756" s="4" t="n"/>
      <c r="P756" s="6">
        <f>IF(COUNT(J756:N756)=0,"",SUM(J756:N756))</f>
        <v/>
      </c>
      <c r="Q756" s="6">
        <f>IF(OR(NOT(ISNUMBER(A756)),B756="",AND(C756&lt;&gt;"Özmal",C756&lt;&gt;"Tedarikçi"),NOT(ISNUMBER(I756)),AND(C756="Tedarikçi",NOT(ISNUMBER(N756))),P756=""),"",I756-P756)</f>
        <v/>
      </c>
      <c r="R756" s="5">
        <f>IF(COUNT(G756:H756)=0,"",SUM(G756:H756))</f>
        <v/>
      </c>
      <c r="S756" s="6">
        <f>IF(OR(Q756="",R756="",R756=0),"",I756/R756)</f>
        <v/>
      </c>
      <c r="T756" s="4">
        <f>IF(COUNTA(A756:O756)=0,"",IF(NOT(ISNUMBER(A756)),"Hesaba girmedi: tarih yok",IF(B756="","Hesaba girmedi: plaka yok",IF(AND(C756&lt;&gt;"Özmal",C756&lt;&gt;"Tedarikçi"),"Hesaba girmedi: mülkiyet seçilmedi",IF(NOT(ISNUMBER(I756)),"Hesaba girmedi: navlun yok",IF(AND(C756="Tedarikçi",NOT(ISNUMBER(N756))),"Hesaba girmedi: tedarikçiye ödenen yok",IF(P756="","Hesaba girmedi: gider yok",IF(AND(C756="Özmal",COUNTIF('Sabit giderler'!$A$2:$A$101,B756)=0),"Plaka Sabit giderler'de yok",IF(AND(C756="Tedarikçi",COUNTIF('Sabit giderler'!$A$2:$A$101,B756)&gt;0),"Plaka özmal listesinde, Tedarikçi seçilmiş",IF(AND(C756="Tedarikçi",COUNT(J756,L756)&gt;0),"Tedarikçi işinde yakıt ya da sürücü yazılı",IF(AND(C756="Özmal",ISNUMBER(N756)),"Özmal işte tedarikçiye ödenen yazılı",IF(R756="","Km yazılmadı",""))))))))))))</f>
        <v/>
      </c>
    </row>
    <row r="757">
      <c r="A757" s="3" t="n"/>
      <c r="B757" s="4" t="n"/>
      <c r="C757" s="4" t="n"/>
      <c r="D757" s="4" t="n"/>
      <c r="E757" s="4" t="n"/>
      <c r="F757" s="4" t="n"/>
      <c r="G757" s="5" t="n"/>
      <c r="H757" s="5" t="n"/>
      <c r="I757" s="6" t="n"/>
      <c r="J757" s="6" t="n"/>
      <c r="K757" s="6" t="n"/>
      <c r="L757" s="6" t="n"/>
      <c r="M757" s="6" t="n"/>
      <c r="N757" s="6" t="n"/>
      <c r="O757" s="4" t="n"/>
      <c r="P757" s="6">
        <f>IF(COUNT(J757:N757)=0,"",SUM(J757:N757))</f>
        <v/>
      </c>
      <c r="Q757" s="6">
        <f>IF(OR(NOT(ISNUMBER(A757)),B757="",AND(C757&lt;&gt;"Özmal",C757&lt;&gt;"Tedarikçi"),NOT(ISNUMBER(I757)),AND(C757="Tedarikçi",NOT(ISNUMBER(N757))),P757=""),"",I757-P757)</f>
        <v/>
      </c>
      <c r="R757" s="5">
        <f>IF(COUNT(G757:H757)=0,"",SUM(G757:H757))</f>
        <v/>
      </c>
      <c r="S757" s="6">
        <f>IF(OR(Q757="",R757="",R757=0),"",I757/R757)</f>
        <v/>
      </c>
      <c r="T757" s="4">
        <f>IF(COUNTA(A757:O757)=0,"",IF(NOT(ISNUMBER(A757)),"Hesaba girmedi: tarih yok",IF(B757="","Hesaba girmedi: plaka yok",IF(AND(C757&lt;&gt;"Özmal",C757&lt;&gt;"Tedarikçi"),"Hesaba girmedi: mülkiyet seçilmedi",IF(NOT(ISNUMBER(I757)),"Hesaba girmedi: navlun yok",IF(AND(C757="Tedarikçi",NOT(ISNUMBER(N757))),"Hesaba girmedi: tedarikçiye ödenen yok",IF(P757="","Hesaba girmedi: gider yok",IF(AND(C757="Özmal",COUNTIF('Sabit giderler'!$A$2:$A$101,B757)=0),"Plaka Sabit giderler'de yok",IF(AND(C757="Tedarikçi",COUNTIF('Sabit giderler'!$A$2:$A$101,B757)&gt;0),"Plaka özmal listesinde, Tedarikçi seçilmiş",IF(AND(C757="Tedarikçi",COUNT(J757,L757)&gt;0),"Tedarikçi işinde yakıt ya da sürücü yazılı",IF(AND(C757="Özmal",ISNUMBER(N757)),"Özmal işte tedarikçiye ödenen yazılı",IF(R757="","Km yazılmadı",""))))))))))))</f>
        <v/>
      </c>
    </row>
    <row r="758">
      <c r="A758" s="3" t="n"/>
      <c r="B758" s="4" t="n"/>
      <c r="C758" s="4" t="n"/>
      <c r="D758" s="4" t="n"/>
      <c r="E758" s="4" t="n"/>
      <c r="F758" s="4" t="n"/>
      <c r="G758" s="5" t="n"/>
      <c r="H758" s="5" t="n"/>
      <c r="I758" s="6" t="n"/>
      <c r="J758" s="6" t="n"/>
      <c r="K758" s="6" t="n"/>
      <c r="L758" s="6" t="n"/>
      <c r="M758" s="6" t="n"/>
      <c r="N758" s="6" t="n"/>
      <c r="O758" s="4" t="n"/>
      <c r="P758" s="6">
        <f>IF(COUNT(J758:N758)=0,"",SUM(J758:N758))</f>
        <v/>
      </c>
      <c r="Q758" s="6">
        <f>IF(OR(NOT(ISNUMBER(A758)),B758="",AND(C758&lt;&gt;"Özmal",C758&lt;&gt;"Tedarikçi"),NOT(ISNUMBER(I758)),AND(C758="Tedarikçi",NOT(ISNUMBER(N758))),P758=""),"",I758-P758)</f>
        <v/>
      </c>
      <c r="R758" s="5">
        <f>IF(COUNT(G758:H758)=0,"",SUM(G758:H758))</f>
        <v/>
      </c>
      <c r="S758" s="6">
        <f>IF(OR(Q758="",R758="",R758=0),"",I758/R758)</f>
        <v/>
      </c>
      <c r="T758" s="4">
        <f>IF(COUNTA(A758:O758)=0,"",IF(NOT(ISNUMBER(A758)),"Hesaba girmedi: tarih yok",IF(B758="","Hesaba girmedi: plaka yok",IF(AND(C758&lt;&gt;"Özmal",C758&lt;&gt;"Tedarikçi"),"Hesaba girmedi: mülkiyet seçilmedi",IF(NOT(ISNUMBER(I758)),"Hesaba girmedi: navlun yok",IF(AND(C758="Tedarikçi",NOT(ISNUMBER(N758))),"Hesaba girmedi: tedarikçiye ödenen yok",IF(P758="","Hesaba girmedi: gider yok",IF(AND(C758="Özmal",COUNTIF('Sabit giderler'!$A$2:$A$101,B758)=0),"Plaka Sabit giderler'de yok",IF(AND(C758="Tedarikçi",COUNTIF('Sabit giderler'!$A$2:$A$101,B758)&gt;0),"Plaka özmal listesinde, Tedarikçi seçilmiş",IF(AND(C758="Tedarikçi",COUNT(J758,L758)&gt;0),"Tedarikçi işinde yakıt ya da sürücü yazılı",IF(AND(C758="Özmal",ISNUMBER(N758)),"Özmal işte tedarikçiye ödenen yazılı",IF(R758="","Km yazılmadı",""))))))))))))</f>
        <v/>
      </c>
    </row>
    <row r="759">
      <c r="A759" s="3" t="n"/>
      <c r="B759" s="4" t="n"/>
      <c r="C759" s="4" t="n"/>
      <c r="D759" s="4" t="n"/>
      <c r="E759" s="4" t="n"/>
      <c r="F759" s="4" t="n"/>
      <c r="G759" s="5" t="n"/>
      <c r="H759" s="5" t="n"/>
      <c r="I759" s="6" t="n"/>
      <c r="J759" s="6" t="n"/>
      <c r="K759" s="6" t="n"/>
      <c r="L759" s="6" t="n"/>
      <c r="M759" s="6" t="n"/>
      <c r="N759" s="6" t="n"/>
      <c r="O759" s="4" t="n"/>
      <c r="P759" s="6">
        <f>IF(COUNT(J759:N759)=0,"",SUM(J759:N759))</f>
        <v/>
      </c>
      <c r="Q759" s="6">
        <f>IF(OR(NOT(ISNUMBER(A759)),B759="",AND(C759&lt;&gt;"Özmal",C759&lt;&gt;"Tedarikçi"),NOT(ISNUMBER(I759)),AND(C759="Tedarikçi",NOT(ISNUMBER(N759))),P759=""),"",I759-P759)</f>
        <v/>
      </c>
      <c r="R759" s="5">
        <f>IF(COUNT(G759:H759)=0,"",SUM(G759:H759))</f>
        <v/>
      </c>
      <c r="S759" s="6">
        <f>IF(OR(Q759="",R759="",R759=0),"",I759/R759)</f>
        <v/>
      </c>
      <c r="T759" s="4">
        <f>IF(COUNTA(A759:O759)=0,"",IF(NOT(ISNUMBER(A759)),"Hesaba girmedi: tarih yok",IF(B759="","Hesaba girmedi: plaka yok",IF(AND(C759&lt;&gt;"Özmal",C759&lt;&gt;"Tedarikçi"),"Hesaba girmedi: mülkiyet seçilmedi",IF(NOT(ISNUMBER(I759)),"Hesaba girmedi: navlun yok",IF(AND(C759="Tedarikçi",NOT(ISNUMBER(N759))),"Hesaba girmedi: tedarikçiye ödenen yok",IF(P759="","Hesaba girmedi: gider yok",IF(AND(C759="Özmal",COUNTIF('Sabit giderler'!$A$2:$A$101,B759)=0),"Plaka Sabit giderler'de yok",IF(AND(C759="Tedarikçi",COUNTIF('Sabit giderler'!$A$2:$A$101,B759)&gt;0),"Plaka özmal listesinde, Tedarikçi seçilmiş",IF(AND(C759="Tedarikçi",COUNT(J759,L759)&gt;0),"Tedarikçi işinde yakıt ya da sürücü yazılı",IF(AND(C759="Özmal",ISNUMBER(N759)),"Özmal işte tedarikçiye ödenen yazılı",IF(R759="","Km yazılmadı",""))))))))))))</f>
        <v/>
      </c>
    </row>
    <row r="760">
      <c r="A760" s="3" t="n"/>
      <c r="B760" s="4" t="n"/>
      <c r="C760" s="4" t="n"/>
      <c r="D760" s="4" t="n"/>
      <c r="E760" s="4" t="n"/>
      <c r="F760" s="4" t="n"/>
      <c r="G760" s="5" t="n"/>
      <c r="H760" s="5" t="n"/>
      <c r="I760" s="6" t="n"/>
      <c r="J760" s="6" t="n"/>
      <c r="K760" s="6" t="n"/>
      <c r="L760" s="6" t="n"/>
      <c r="M760" s="6" t="n"/>
      <c r="N760" s="6" t="n"/>
      <c r="O760" s="4" t="n"/>
      <c r="P760" s="6">
        <f>IF(COUNT(J760:N760)=0,"",SUM(J760:N760))</f>
        <v/>
      </c>
      <c r="Q760" s="6">
        <f>IF(OR(NOT(ISNUMBER(A760)),B760="",AND(C760&lt;&gt;"Özmal",C760&lt;&gt;"Tedarikçi"),NOT(ISNUMBER(I760)),AND(C760="Tedarikçi",NOT(ISNUMBER(N760))),P760=""),"",I760-P760)</f>
        <v/>
      </c>
      <c r="R760" s="5">
        <f>IF(COUNT(G760:H760)=0,"",SUM(G760:H760))</f>
        <v/>
      </c>
      <c r="S760" s="6">
        <f>IF(OR(Q760="",R760="",R760=0),"",I760/R760)</f>
        <v/>
      </c>
      <c r="T760" s="4">
        <f>IF(COUNTA(A760:O760)=0,"",IF(NOT(ISNUMBER(A760)),"Hesaba girmedi: tarih yok",IF(B760="","Hesaba girmedi: plaka yok",IF(AND(C760&lt;&gt;"Özmal",C760&lt;&gt;"Tedarikçi"),"Hesaba girmedi: mülkiyet seçilmedi",IF(NOT(ISNUMBER(I760)),"Hesaba girmedi: navlun yok",IF(AND(C760="Tedarikçi",NOT(ISNUMBER(N760))),"Hesaba girmedi: tedarikçiye ödenen yok",IF(P760="","Hesaba girmedi: gider yok",IF(AND(C760="Özmal",COUNTIF('Sabit giderler'!$A$2:$A$101,B760)=0),"Plaka Sabit giderler'de yok",IF(AND(C760="Tedarikçi",COUNTIF('Sabit giderler'!$A$2:$A$101,B760)&gt;0),"Plaka özmal listesinde, Tedarikçi seçilmiş",IF(AND(C760="Tedarikçi",COUNT(J760,L760)&gt;0),"Tedarikçi işinde yakıt ya da sürücü yazılı",IF(AND(C760="Özmal",ISNUMBER(N760)),"Özmal işte tedarikçiye ödenen yazılı",IF(R760="","Km yazılmadı",""))))))))))))</f>
        <v/>
      </c>
    </row>
    <row r="761">
      <c r="A761" s="3" t="n"/>
      <c r="B761" s="4" t="n"/>
      <c r="C761" s="4" t="n"/>
      <c r="D761" s="4" t="n"/>
      <c r="E761" s="4" t="n"/>
      <c r="F761" s="4" t="n"/>
      <c r="G761" s="5" t="n"/>
      <c r="H761" s="5" t="n"/>
      <c r="I761" s="6" t="n"/>
      <c r="J761" s="6" t="n"/>
      <c r="K761" s="6" t="n"/>
      <c r="L761" s="6" t="n"/>
      <c r="M761" s="6" t="n"/>
      <c r="N761" s="6" t="n"/>
      <c r="O761" s="4" t="n"/>
      <c r="P761" s="6">
        <f>IF(COUNT(J761:N761)=0,"",SUM(J761:N761))</f>
        <v/>
      </c>
      <c r="Q761" s="6">
        <f>IF(OR(NOT(ISNUMBER(A761)),B761="",AND(C761&lt;&gt;"Özmal",C761&lt;&gt;"Tedarikçi"),NOT(ISNUMBER(I761)),AND(C761="Tedarikçi",NOT(ISNUMBER(N761))),P761=""),"",I761-P761)</f>
        <v/>
      </c>
      <c r="R761" s="5">
        <f>IF(COUNT(G761:H761)=0,"",SUM(G761:H761))</f>
        <v/>
      </c>
      <c r="S761" s="6">
        <f>IF(OR(Q761="",R761="",R761=0),"",I761/R761)</f>
        <v/>
      </c>
      <c r="T761" s="4">
        <f>IF(COUNTA(A761:O761)=0,"",IF(NOT(ISNUMBER(A761)),"Hesaba girmedi: tarih yok",IF(B761="","Hesaba girmedi: plaka yok",IF(AND(C761&lt;&gt;"Özmal",C761&lt;&gt;"Tedarikçi"),"Hesaba girmedi: mülkiyet seçilmedi",IF(NOT(ISNUMBER(I761)),"Hesaba girmedi: navlun yok",IF(AND(C761="Tedarikçi",NOT(ISNUMBER(N761))),"Hesaba girmedi: tedarikçiye ödenen yok",IF(P761="","Hesaba girmedi: gider yok",IF(AND(C761="Özmal",COUNTIF('Sabit giderler'!$A$2:$A$101,B761)=0),"Plaka Sabit giderler'de yok",IF(AND(C761="Tedarikçi",COUNTIF('Sabit giderler'!$A$2:$A$101,B761)&gt;0),"Plaka özmal listesinde, Tedarikçi seçilmiş",IF(AND(C761="Tedarikçi",COUNT(J761,L761)&gt;0),"Tedarikçi işinde yakıt ya da sürücü yazılı",IF(AND(C761="Özmal",ISNUMBER(N761)),"Özmal işte tedarikçiye ödenen yazılı",IF(R761="","Km yazılmadı",""))))))))))))</f>
        <v/>
      </c>
    </row>
    <row r="762">
      <c r="A762" s="3" t="n"/>
      <c r="B762" s="4" t="n"/>
      <c r="C762" s="4" t="n"/>
      <c r="D762" s="4" t="n"/>
      <c r="E762" s="4" t="n"/>
      <c r="F762" s="4" t="n"/>
      <c r="G762" s="5" t="n"/>
      <c r="H762" s="5" t="n"/>
      <c r="I762" s="6" t="n"/>
      <c r="J762" s="6" t="n"/>
      <c r="K762" s="6" t="n"/>
      <c r="L762" s="6" t="n"/>
      <c r="M762" s="6" t="n"/>
      <c r="N762" s="6" t="n"/>
      <c r="O762" s="4" t="n"/>
      <c r="P762" s="6">
        <f>IF(COUNT(J762:N762)=0,"",SUM(J762:N762))</f>
        <v/>
      </c>
      <c r="Q762" s="6">
        <f>IF(OR(NOT(ISNUMBER(A762)),B762="",AND(C762&lt;&gt;"Özmal",C762&lt;&gt;"Tedarikçi"),NOT(ISNUMBER(I762)),AND(C762="Tedarikçi",NOT(ISNUMBER(N762))),P762=""),"",I762-P762)</f>
        <v/>
      </c>
      <c r="R762" s="5">
        <f>IF(COUNT(G762:H762)=0,"",SUM(G762:H762))</f>
        <v/>
      </c>
      <c r="S762" s="6">
        <f>IF(OR(Q762="",R762="",R762=0),"",I762/R762)</f>
        <v/>
      </c>
      <c r="T762" s="4">
        <f>IF(COUNTA(A762:O762)=0,"",IF(NOT(ISNUMBER(A762)),"Hesaba girmedi: tarih yok",IF(B762="","Hesaba girmedi: plaka yok",IF(AND(C762&lt;&gt;"Özmal",C762&lt;&gt;"Tedarikçi"),"Hesaba girmedi: mülkiyet seçilmedi",IF(NOT(ISNUMBER(I762)),"Hesaba girmedi: navlun yok",IF(AND(C762="Tedarikçi",NOT(ISNUMBER(N762))),"Hesaba girmedi: tedarikçiye ödenen yok",IF(P762="","Hesaba girmedi: gider yok",IF(AND(C762="Özmal",COUNTIF('Sabit giderler'!$A$2:$A$101,B762)=0),"Plaka Sabit giderler'de yok",IF(AND(C762="Tedarikçi",COUNTIF('Sabit giderler'!$A$2:$A$101,B762)&gt;0),"Plaka özmal listesinde, Tedarikçi seçilmiş",IF(AND(C762="Tedarikçi",COUNT(J762,L762)&gt;0),"Tedarikçi işinde yakıt ya da sürücü yazılı",IF(AND(C762="Özmal",ISNUMBER(N762)),"Özmal işte tedarikçiye ödenen yazılı",IF(R762="","Km yazılmadı",""))))))))))))</f>
        <v/>
      </c>
    </row>
    <row r="763">
      <c r="A763" s="3" t="n"/>
      <c r="B763" s="4" t="n"/>
      <c r="C763" s="4" t="n"/>
      <c r="D763" s="4" t="n"/>
      <c r="E763" s="4" t="n"/>
      <c r="F763" s="4" t="n"/>
      <c r="G763" s="5" t="n"/>
      <c r="H763" s="5" t="n"/>
      <c r="I763" s="6" t="n"/>
      <c r="J763" s="6" t="n"/>
      <c r="K763" s="6" t="n"/>
      <c r="L763" s="6" t="n"/>
      <c r="M763" s="6" t="n"/>
      <c r="N763" s="6" t="n"/>
      <c r="O763" s="4" t="n"/>
      <c r="P763" s="6">
        <f>IF(COUNT(J763:N763)=0,"",SUM(J763:N763))</f>
        <v/>
      </c>
      <c r="Q763" s="6">
        <f>IF(OR(NOT(ISNUMBER(A763)),B763="",AND(C763&lt;&gt;"Özmal",C763&lt;&gt;"Tedarikçi"),NOT(ISNUMBER(I763)),AND(C763="Tedarikçi",NOT(ISNUMBER(N763))),P763=""),"",I763-P763)</f>
        <v/>
      </c>
      <c r="R763" s="5">
        <f>IF(COUNT(G763:H763)=0,"",SUM(G763:H763))</f>
        <v/>
      </c>
      <c r="S763" s="6">
        <f>IF(OR(Q763="",R763="",R763=0),"",I763/R763)</f>
        <v/>
      </c>
      <c r="T763" s="4">
        <f>IF(COUNTA(A763:O763)=0,"",IF(NOT(ISNUMBER(A763)),"Hesaba girmedi: tarih yok",IF(B763="","Hesaba girmedi: plaka yok",IF(AND(C763&lt;&gt;"Özmal",C763&lt;&gt;"Tedarikçi"),"Hesaba girmedi: mülkiyet seçilmedi",IF(NOT(ISNUMBER(I763)),"Hesaba girmedi: navlun yok",IF(AND(C763="Tedarikçi",NOT(ISNUMBER(N763))),"Hesaba girmedi: tedarikçiye ödenen yok",IF(P763="","Hesaba girmedi: gider yok",IF(AND(C763="Özmal",COUNTIF('Sabit giderler'!$A$2:$A$101,B763)=0),"Plaka Sabit giderler'de yok",IF(AND(C763="Tedarikçi",COUNTIF('Sabit giderler'!$A$2:$A$101,B763)&gt;0),"Plaka özmal listesinde, Tedarikçi seçilmiş",IF(AND(C763="Tedarikçi",COUNT(J763,L763)&gt;0),"Tedarikçi işinde yakıt ya da sürücü yazılı",IF(AND(C763="Özmal",ISNUMBER(N763)),"Özmal işte tedarikçiye ödenen yazılı",IF(R763="","Km yazılmadı",""))))))))))))</f>
        <v/>
      </c>
    </row>
    <row r="764">
      <c r="A764" s="3" t="n"/>
      <c r="B764" s="4" t="n"/>
      <c r="C764" s="4" t="n"/>
      <c r="D764" s="4" t="n"/>
      <c r="E764" s="4" t="n"/>
      <c r="F764" s="4" t="n"/>
      <c r="G764" s="5" t="n"/>
      <c r="H764" s="5" t="n"/>
      <c r="I764" s="6" t="n"/>
      <c r="J764" s="6" t="n"/>
      <c r="K764" s="6" t="n"/>
      <c r="L764" s="6" t="n"/>
      <c r="M764" s="6" t="n"/>
      <c r="N764" s="6" t="n"/>
      <c r="O764" s="4" t="n"/>
      <c r="P764" s="6">
        <f>IF(COUNT(J764:N764)=0,"",SUM(J764:N764))</f>
        <v/>
      </c>
      <c r="Q764" s="6">
        <f>IF(OR(NOT(ISNUMBER(A764)),B764="",AND(C764&lt;&gt;"Özmal",C764&lt;&gt;"Tedarikçi"),NOT(ISNUMBER(I764)),AND(C764="Tedarikçi",NOT(ISNUMBER(N764))),P764=""),"",I764-P764)</f>
        <v/>
      </c>
      <c r="R764" s="5">
        <f>IF(COUNT(G764:H764)=0,"",SUM(G764:H764))</f>
        <v/>
      </c>
      <c r="S764" s="6">
        <f>IF(OR(Q764="",R764="",R764=0),"",I764/R764)</f>
        <v/>
      </c>
      <c r="T764" s="4">
        <f>IF(COUNTA(A764:O764)=0,"",IF(NOT(ISNUMBER(A764)),"Hesaba girmedi: tarih yok",IF(B764="","Hesaba girmedi: plaka yok",IF(AND(C764&lt;&gt;"Özmal",C764&lt;&gt;"Tedarikçi"),"Hesaba girmedi: mülkiyet seçilmedi",IF(NOT(ISNUMBER(I764)),"Hesaba girmedi: navlun yok",IF(AND(C764="Tedarikçi",NOT(ISNUMBER(N764))),"Hesaba girmedi: tedarikçiye ödenen yok",IF(P764="","Hesaba girmedi: gider yok",IF(AND(C764="Özmal",COUNTIF('Sabit giderler'!$A$2:$A$101,B764)=0),"Plaka Sabit giderler'de yok",IF(AND(C764="Tedarikçi",COUNTIF('Sabit giderler'!$A$2:$A$101,B764)&gt;0),"Plaka özmal listesinde, Tedarikçi seçilmiş",IF(AND(C764="Tedarikçi",COUNT(J764,L764)&gt;0),"Tedarikçi işinde yakıt ya da sürücü yazılı",IF(AND(C764="Özmal",ISNUMBER(N764)),"Özmal işte tedarikçiye ödenen yazılı",IF(R764="","Km yazılmadı",""))))))))))))</f>
        <v/>
      </c>
    </row>
    <row r="765">
      <c r="A765" s="3" t="n"/>
      <c r="B765" s="4" t="n"/>
      <c r="C765" s="4" t="n"/>
      <c r="D765" s="4" t="n"/>
      <c r="E765" s="4" t="n"/>
      <c r="F765" s="4" t="n"/>
      <c r="G765" s="5" t="n"/>
      <c r="H765" s="5" t="n"/>
      <c r="I765" s="6" t="n"/>
      <c r="J765" s="6" t="n"/>
      <c r="K765" s="6" t="n"/>
      <c r="L765" s="6" t="n"/>
      <c r="M765" s="6" t="n"/>
      <c r="N765" s="6" t="n"/>
      <c r="O765" s="4" t="n"/>
      <c r="P765" s="6">
        <f>IF(COUNT(J765:N765)=0,"",SUM(J765:N765))</f>
        <v/>
      </c>
      <c r="Q765" s="6">
        <f>IF(OR(NOT(ISNUMBER(A765)),B765="",AND(C765&lt;&gt;"Özmal",C765&lt;&gt;"Tedarikçi"),NOT(ISNUMBER(I765)),AND(C765="Tedarikçi",NOT(ISNUMBER(N765))),P765=""),"",I765-P765)</f>
        <v/>
      </c>
      <c r="R765" s="5">
        <f>IF(COUNT(G765:H765)=0,"",SUM(G765:H765))</f>
        <v/>
      </c>
      <c r="S765" s="6">
        <f>IF(OR(Q765="",R765="",R765=0),"",I765/R765)</f>
        <v/>
      </c>
      <c r="T765" s="4">
        <f>IF(COUNTA(A765:O765)=0,"",IF(NOT(ISNUMBER(A765)),"Hesaba girmedi: tarih yok",IF(B765="","Hesaba girmedi: plaka yok",IF(AND(C765&lt;&gt;"Özmal",C765&lt;&gt;"Tedarikçi"),"Hesaba girmedi: mülkiyet seçilmedi",IF(NOT(ISNUMBER(I765)),"Hesaba girmedi: navlun yok",IF(AND(C765="Tedarikçi",NOT(ISNUMBER(N765))),"Hesaba girmedi: tedarikçiye ödenen yok",IF(P765="","Hesaba girmedi: gider yok",IF(AND(C765="Özmal",COUNTIF('Sabit giderler'!$A$2:$A$101,B765)=0),"Plaka Sabit giderler'de yok",IF(AND(C765="Tedarikçi",COUNTIF('Sabit giderler'!$A$2:$A$101,B765)&gt;0),"Plaka özmal listesinde, Tedarikçi seçilmiş",IF(AND(C765="Tedarikçi",COUNT(J765,L765)&gt;0),"Tedarikçi işinde yakıt ya da sürücü yazılı",IF(AND(C765="Özmal",ISNUMBER(N765)),"Özmal işte tedarikçiye ödenen yazılı",IF(R765="","Km yazılmadı",""))))))))))))</f>
        <v/>
      </c>
    </row>
    <row r="766">
      <c r="A766" s="3" t="n"/>
      <c r="B766" s="4" t="n"/>
      <c r="C766" s="4" t="n"/>
      <c r="D766" s="4" t="n"/>
      <c r="E766" s="4" t="n"/>
      <c r="F766" s="4" t="n"/>
      <c r="G766" s="5" t="n"/>
      <c r="H766" s="5" t="n"/>
      <c r="I766" s="6" t="n"/>
      <c r="J766" s="6" t="n"/>
      <c r="K766" s="6" t="n"/>
      <c r="L766" s="6" t="n"/>
      <c r="M766" s="6" t="n"/>
      <c r="N766" s="6" t="n"/>
      <c r="O766" s="4" t="n"/>
      <c r="P766" s="6">
        <f>IF(COUNT(J766:N766)=0,"",SUM(J766:N766))</f>
        <v/>
      </c>
      <c r="Q766" s="6">
        <f>IF(OR(NOT(ISNUMBER(A766)),B766="",AND(C766&lt;&gt;"Özmal",C766&lt;&gt;"Tedarikçi"),NOT(ISNUMBER(I766)),AND(C766="Tedarikçi",NOT(ISNUMBER(N766))),P766=""),"",I766-P766)</f>
        <v/>
      </c>
      <c r="R766" s="5">
        <f>IF(COUNT(G766:H766)=0,"",SUM(G766:H766))</f>
        <v/>
      </c>
      <c r="S766" s="6">
        <f>IF(OR(Q766="",R766="",R766=0),"",I766/R766)</f>
        <v/>
      </c>
      <c r="T766" s="4">
        <f>IF(COUNTA(A766:O766)=0,"",IF(NOT(ISNUMBER(A766)),"Hesaba girmedi: tarih yok",IF(B766="","Hesaba girmedi: plaka yok",IF(AND(C766&lt;&gt;"Özmal",C766&lt;&gt;"Tedarikçi"),"Hesaba girmedi: mülkiyet seçilmedi",IF(NOT(ISNUMBER(I766)),"Hesaba girmedi: navlun yok",IF(AND(C766="Tedarikçi",NOT(ISNUMBER(N766))),"Hesaba girmedi: tedarikçiye ödenen yok",IF(P766="","Hesaba girmedi: gider yok",IF(AND(C766="Özmal",COUNTIF('Sabit giderler'!$A$2:$A$101,B766)=0),"Plaka Sabit giderler'de yok",IF(AND(C766="Tedarikçi",COUNTIF('Sabit giderler'!$A$2:$A$101,B766)&gt;0),"Plaka özmal listesinde, Tedarikçi seçilmiş",IF(AND(C766="Tedarikçi",COUNT(J766,L766)&gt;0),"Tedarikçi işinde yakıt ya da sürücü yazılı",IF(AND(C766="Özmal",ISNUMBER(N766)),"Özmal işte tedarikçiye ödenen yazılı",IF(R766="","Km yazılmadı",""))))))))))))</f>
        <v/>
      </c>
    </row>
    <row r="767">
      <c r="A767" s="3" t="n"/>
      <c r="B767" s="4" t="n"/>
      <c r="C767" s="4" t="n"/>
      <c r="D767" s="4" t="n"/>
      <c r="E767" s="4" t="n"/>
      <c r="F767" s="4" t="n"/>
      <c r="G767" s="5" t="n"/>
      <c r="H767" s="5" t="n"/>
      <c r="I767" s="6" t="n"/>
      <c r="J767" s="6" t="n"/>
      <c r="K767" s="6" t="n"/>
      <c r="L767" s="6" t="n"/>
      <c r="M767" s="6" t="n"/>
      <c r="N767" s="6" t="n"/>
      <c r="O767" s="4" t="n"/>
      <c r="P767" s="6">
        <f>IF(COUNT(J767:N767)=0,"",SUM(J767:N767))</f>
        <v/>
      </c>
      <c r="Q767" s="6">
        <f>IF(OR(NOT(ISNUMBER(A767)),B767="",AND(C767&lt;&gt;"Özmal",C767&lt;&gt;"Tedarikçi"),NOT(ISNUMBER(I767)),AND(C767="Tedarikçi",NOT(ISNUMBER(N767))),P767=""),"",I767-P767)</f>
        <v/>
      </c>
      <c r="R767" s="5">
        <f>IF(COUNT(G767:H767)=0,"",SUM(G767:H767))</f>
        <v/>
      </c>
      <c r="S767" s="6">
        <f>IF(OR(Q767="",R767="",R767=0),"",I767/R767)</f>
        <v/>
      </c>
      <c r="T767" s="4">
        <f>IF(COUNTA(A767:O767)=0,"",IF(NOT(ISNUMBER(A767)),"Hesaba girmedi: tarih yok",IF(B767="","Hesaba girmedi: plaka yok",IF(AND(C767&lt;&gt;"Özmal",C767&lt;&gt;"Tedarikçi"),"Hesaba girmedi: mülkiyet seçilmedi",IF(NOT(ISNUMBER(I767)),"Hesaba girmedi: navlun yok",IF(AND(C767="Tedarikçi",NOT(ISNUMBER(N767))),"Hesaba girmedi: tedarikçiye ödenen yok",IF(P767="","Hesaba girmedi: gider yok",IF(AND(C767="Özmal",COUNTIF('Sabit giderler'!$A$2:$A$101,B767)=0),"Plaka Sabit giderler'de yok",IF(AND(C767="Tedarikçi",COUNTIF('Sabit giderler'!$A$2:$A$101,B767)&gt;0),"Plaka özmal listesinde, Tedarikçi seçilmiş",IF(AND(C767="Tedarikçi",COUNT(J767,L767)&gt;0),"Tedarikçi işinde yakıt ya da sürücü yazılı",IF(AND(C767="Özmal",ISNUMBER(N767)),"Özmal işte tedarikçiye ödenen yazılı",IF(R767="","Km yazılmadı",""))))))))))))</f>
        <v/>
      </c>
    </row>
    <row r="768">
      <c r="A768" s="3" t="n"/>
      <c r="B768" s="4" t="n"/>
      <c r="C768" s="4" t="n"/>
      <c r="D768" s="4" t="n"/>
      <c r="E768" s="4" t="n"/>
      <c r="F768" s="4" t="n"/>
      <c r="G768" s="5" t="n"/>
      <c r="H768" s="5" t="n"/>
      <c r="I768" s="6" t="n"/>
      <c r="J768" s="6" t="n"/>
      <c r="K768" s="6" t="n"/>
      <c r="L768" s="6" t="n"/>
      <c r="M768" s="6" t="n"/>
      <c r="N768" s="6" t="n"/>
      <c r="O768" s="4" t="n"/>
      <c r="P768" s="6">
        <f>IF(COUNT(J768:N768)=0,"",SUM(J768:N768))</f>
        <v/>
      </c>
      <c r="Q768" s="6">
        <f>IF(OR(NOT(ISNUMBER(A768)),B768="",AND(C768&lt;&gt;"Özmal",C768&lt;&gt;"Tedarikçi"),NOT(ISNUMBER(I768)),AND(C768="Tedarikçi",NOT(ISNUMBER(N768))),P768=""),"",I768-P768)</f>
        <v/>
      </c>
      <c r="R768" s="5">
        <f>IF(COUNT(G768:H768)=0,"",SUM(G768:H768))</f>
        <v/>
      </c>
      <c r="S768" s="6">
        <f>IF(OR(Q768="",R768="",R768=0),"",I768/R768)</f>
        <v/>
      </c>
      <c r="T768" s="4">
        <f>IF(COUNTA(A768:O768)=0,"",IF(NOT(ISNUMBER(A768)),"Hesaba girmedi: tarih yok",IF(B768="","Hesaba girmedi: plaka yok",IF(AND(C768&lt;&gt;"Özmal",C768&lt;&gt;"Tedarikçi"),"Hesaba girmedi: mülkiyet seçilmedi",IF(NOT(ISNUMBER(I768)),"Hesaba girmedi: navlun yok",IF(AND(C768="Tedarikçi",NOT(ISNUMBER(N768))),"Hesaba girmedi: tedarikçiye ödenen yok",IF(P768="","Hesaba girmedi: gider yok",IF(AND(C768="Özmal",COUNTIF('Sabit giderler'!$A$2:$A$101,B768)=0),"Plaka Sabit giderler'de yok",IF(AND(C768="Tedarikçi",COUNTIF('Sabit giderler'!$A$2:$A$101,B768)&gt;0),"Plaka özmal listesinde, Tedarikçi seçilmiş",IF(AND(C768="Tedarikçi",COUNT(J768,L768)&gt;0),"Tedarikçi işinde yakıt ya da sürücü yazılı",IF(AND(C768="Özmal",ISNUMBER(N768)),"Özmal işte tedarikçiye ödenen yazılı",IF(R768="","Km yazılmadı",""))))))))))))</f>
        <v/>
      </c>
    </row>
    <row r="769">
      <c r="A769" s="3" t="n"/>
      <c r="B769" s="4" t="n"/>
      <c r="C769" s="4" t="n"/>
      <c r="D769" s="4" t="n"/>
      <c r="E769" s="4" t="n"/>
      <c r="F769" s="4" t="n"/>
      <c r="G769" s="5" t="n"/>
      <c r="H769" s="5" t="n"/>
      <c r="I769" s="6" t="n"/>
      <c r="J769" s="6" t="n"/>
      <c r="K769" s="6" t="n"/>
      <c r="L769" s="6" t="n"/>
      <c r="M769" s="6" t="n"/>
      <c r="N769" s="6" t="n"/>
      <c r="O769" s="4" t="n"/>
      <c r="P769" s="6">
        <f>IF(COUNT(J769:N769)=0,"",SUM(J769:N769))</f>
        <v/>
      </c>
      <c r="Q769" s="6">
        <f>IF(OR(NOT(ISNUMBER(A769)),B769="",AND(C769&lt;&gt;"Özmal",C769&lt;&gt;"Tedarikçi"),NOT(ISNUMBER(I769)),AND(C769="Tedarikçi",NOT(ISNUMBER(N769))),P769=""),"",I769-P769)</f>
        <v/>
      </c>
      <c r="R769" s="5">
        <f>IF(COUNT(G769:H769)=0,"",SUM(G769:H769))</f>
        <v/>
      </c>
      <c r="S769" s="6">
        <f>IF(OR(Q769="",R769="",R769=0),"",I769/R769)</f>
        <v/>
      </c>
      <c r="T769" s="4">
        <f>IF(COUNTA(A769:O769)=0,"",IF(NOT(ISNUMBER(A769)),"Hesaba girmedi: tarih yok",IF(B769="","Hesaba girmedi: plaka yok",IF(AND(C769&lt;&gt;"Özmal",C769&lt;&gt;"Tedarikçi"),"Hesaba girmedi: mülkiyet seçilmedi",IF(NOT(ISNUMBER(I769)),"Hesaba girmedi: navlun yok",IF(AND(C769="Tedarikçi",NOT(ISNUMBER(N769))),"Hesaba girmedi: tedarikçiye ödenen yok",IF(P769="","Hesaba girmedi: gider yok",IF(AND(C769="Özmal",COUNTIF('Sabit giderler'!$A$2:$A$101,B769)=0),"Plaka Sabit giderler'de yok",IF(AND(C769="Tedarikçi",COUNTIF('Sabit giderler'!$A$2:$A$101,B769)&gt;0),"Plaka özmal listesinde, Tedarikçi seçilmiş",IF(AND(C769="Tedarikçi",COUNT(J769,L769)&gt;0),"Tedarikçi işinde yakıt ya da sürücü yazılı",IF(AND(C769="Özmal",ISNUMBER(N769)),"Özmal işte tedarikçiye ödenen yazılı",IF(R769="","Km yazılmadı",""))))))))))))</f>
        <v/>
      </c>
    </row>
    <row r="770">
      <c r="A770" s="3" t="n"/>
      <c r="B770" s="4" t="n"/>
      <c r="C770" s="4" t="n"/>
      <c r="D770" s="4" t="n"/>
      <c r="E770" s="4" t="n"/>
      <c r="F770" s="4" t="n"/>
      <c r="G770" s="5" t="n"/>
      <c r="H770" s="5" t="n"/>
      <c r="I770" s="6" t="n"/>
      <c r="J770" s="6" t="n"/>
      <c r="K770" s="6" t="n"/>
      <c r="L770" s="6" t="n"/>
      <c r="M770" s="6" t="n"/>
      <c r="N770" s="6" t="n"/>
      <c r="O770" s="4" t="n"/>
      <c r="P770" s="6">
        <f>IF(COUNT(J770:N770)=0,"",SUM(J770:N770))</f>
        <v/>
      </c>
      <c r="Q770" s="6">
        <f>IF(OR(NOT(ISNUMBER(A770)),B770="",AND(C770&lt;&gt;"Özmal",C770&lt;&gt;"Tedarikçi"),NOT(ISNUMBER(I770)),AND(C770="Tedarikçi",NOT(ISNUMBER(N770))),P770=""),"",I770-P770)</f>
        <v/>
      </c>
      <c r="R770" s="5">
        <f>IF(COUNT(G770:H770)=0,"",SUM(G770:H770))</f>
        <v/>
      </c>
      <c r="S770" s="6">
        <f>IF(OR(Q770="",R770="",R770=0),"",I770/R770)</f>
        <v/>
      </c>
      <c r="T770" s="4">
        <f>IF(COUNTA(A770:O770)=0,"",IF(NOT(ISNUMBER(A770)),"Hesaba girmedi: tarih yok",IF(B770="","Hesaba girmedi: plaka yok",IF(AND(C770&lt;&gt;"Özmal",C770&lt;&gt;"Tedarikçi"),"Hesaba girmedi: mülkiyet seçilmedi",IF(NOT(ISNUMBER(I770)),"Hesaba girmedi: navlun yok",IF(AND(C770="Tedarikçi",NOT(ISNUMBER(N770))),"Hesaba girmedi: tedarikçiye ödenen yok",IF(P770="","Hesaba girmedi: gider yok",IF(AND(C770="Özmal",COUNTIF('Sabit giderler'!$A$2:$A$101,B770)=0),"Plaka Sabit giderler'de yok",IF(AND(C770="Tedarikçi",COUNTIF('Sabit giderler'!$A$2:$A$101,B770)&gt;0),"Plaka özmal listesinde, Tedarikçi seçilmiş",IF(AND(C770="Tedarikçi",COUNT(J770,L770)&gt;0),"Tedarikçi işinde yakıt ya da sürücü yazılı",IF(AND(C770="Özmal",ISNUMBER(N770)),"Özmal işte tedarikçiye ödenen yazılı",IF(R770="","Km yazılmadı",""))))))))))))</f>
        <v/>
      </c>
    </row>
    <row r="771">
      <c r="A771" s="3" t="n"/>
      <c r="B771" s="4" t="n"/>
      <c r="C771" s="4" t="n"/>
      <c r="D771" s="4" t="n"/>
      <c r="E771" s="4" t="n"/>
      <c r="F771" s="4" t="n"/>
      <c r="G771" s="5" t="n"/>
      <c r="H771" s="5" t="n"/>
      <c r="I771" s="6" t="n"/>
      <c r="J771" s="6" t="n"/>
      <c r="K771" s="6" t="n"/>
      <c r="L771" s="6" t="n"/>
      <c r="M771" s="6" t="n"/>
      <c r="N771" s="6" t="n"/>
      <c r="O771" s="4" t="n"/>
      <c r="P771" s="6">
        <f>IF(COUNT(J771:N771)=0,"",SUM(J771:N771))</f>
        <v/>
      </c>
      <c r="Q771" s="6">
        <f>IF(OR(NOT(ISNUMBER(A771)),B771="",AND(C771&lt;&gt;"Özmal",C771&lt;&gt;"Tedarikçi"),NOT(ISNUMBER(I771)),AND(C771="Tedarikçi",NOT(ISNUMBER(N771))),P771=""),"",I771-P771)</f>
        <v/>
      </c>
      <c r="R771" s="5">
        <f>IF(COUNT(G771:H771)=0,"",SUM(G771:H771))</f>
        <v/>
      </c>
      <c r="S771" s="6">
        <f>IF(OR(Q771="",R771="",R771=0),"",I771/R771)</f>
        <v/>
      </c>
      <c r="T771" s="4">
        <f>IF(COUNTA(A771:O771)=0,"",IF(NOT(ISNUMBER(A771)),"Hesaba girmedi: tarih yok",IF(B771="","Hesaba girmedi: plaka yok",IF(AND(C771&lt;&gt;"Özmal",C771&lt;&gt;"Tedarikçi"),"Hesaba girmedi: mülkiyet seçilmedi",IF(NOT(ISNUMBER(I771)),"Hesaba girmedi: navlun yok",IF(AND(C771="Tedarikçi",NOT(ISNUMBER(N771))),"Hesaba girmedi: tedarikçiye ödenen yok",IF(P771="","Hesaba girmedi: gider yok",IF(AND(C771="Özmal",COUNTIF('Sabit giderler'!$A$2:$A$101,B771)=0),"Plaka Sabit giderler'de yok",IF(AND(C771="Tedarikçi",COUNTIF('Sabit giderler'!$A$2:$A$101,B771)&gt;0),"Plaka özmal listesinde, Tedarikçi seçilmiş",IF(AND(C771="Tedarikçi",COUNT(J771,L771)&gt;0),"Tedarikçi işinde yakıt ya da sürücü yazılı",IF(AND(C771="Özmal",ISNUMBER(N771)),"Özmal işte tedarikçiye ödenen yazılı",IF(R771="","Km yazılmadı",""))))))))))))</f>
        <v/>
      </c>
    </row>
    <row r="772">
      <c r="A772" s="3" t="n"/>
      <c r="B772" s="4" t="n"/>
      <c r="C772" s="4" t="n"/>
      <c r="D772" s="4" t="n"/>
      <c r="E772" s="4" t="n"/>
      <c r="F772" s="4" t="n"/>
      <c r="G772" s="5" t="n"/>
      <c r="H772" s="5" t="n"/>
      <c r="I772" s="6" t="n"/>
      <c r="J772" s="6" t="n"/>
      <c r="K772" s="6" t="n"/>
      <c r="L772" s="6" t="n"/>
      <c r="M772" s="6" t="n"/>
      <c r="N772" s="6" t="n"/>
      <c r="O772" s="4" t="n"/>
      <c r="P772" s="6">
        <f>IF(COUNT(J772:N772)=0,"",SUM(J772:N772))</f>
        <v/>
      </c>
      <c r="Q772" s="6">
        <f>IF(OR(NOT(ISNUMBER(A772)),B772="",AND(C772&lt;&gt;"Özmal",C772&lt;&gt;"Tedarikçi"),NOT(ISNUMBER(I772)),AND(C772="Tedarikçi",NOT(ISNUMBER(N772))),P772=""),"",I772-P772)</f>
        <v/>
      </c>
      <c r="R772" s="5">
        <f>IF(COUNT(G772:H772)=0,"",SUM(G772:H772))</f>
        <v/>
      </c>
      <c r="S772" s="6">
        <f>IF(OR(Q772="",R772="",R772=0),"",I772/R772)</f>
        <v/>
      </c>
      <c r="T772" s="4">
        <f>IF(COUNTA(A772:O772)=0,"",IF(NOT(ISNUMBER(A772)),"Hesaba girmedi: tarih yok",IF(B772="","Hesaba girmedi: plaka yok",IF(AND(C772&lt;&gt;"Özmal",C772&lt;&gt;"Tedarikçi"),"Hesaba girmedi: mülkiyet seçilmedi",IF(NOT(ISNUMBER(I772)),"Hesaba girmedi: navlun yok",IF(AND(C772="Tedarikçi",NOT(ISNUMBER(N772))),"Hesaba girmedi: tedarikçiye ödenen yok",IF(P772="","Hesaba girmedi: gider yok",IF(AND(C772="Özmal",COUNTIF('Sabit giderler'!$A$2:$A$101,B772)=0),"Plaka Sabit giderler'de yok",IF(AND(C772="Tedarikçi",COUNTIF('Sabit giderler'!$A$2:$A$101,B772)&gt;0),"Plaka özmal listesinde, Tedarikçi seçilmiş",IF(AND(C772="Tedarikçi",COUNT(J772,L772)&gt;0),"Tedarikçi işinde yakıt ya da sürücü yazılı",IF(AND(C772="Özmal",ISNUMBER(N772)),"Özmal işte tedarikçiye ödenen yazılı",IF(R772="","Km yazılmadı",""))))))))))))</f>
        <v/>
      </c>
    </row>
    <row r="773">
      <c r="A773" s="3" t="n"/>
      <c r="B773" s="4" t="n"/>
      <c r="C773" s="4" t="n"/>
      <c r="D773" s="4" t="n"/>
      <c r="E773" s="4" t="n"/>
      <c r="F773" s="4" t="n"/>
      <c r="G773" s="5" t="n"/>
      <c r="H773" s="5" t="n"/>
      <c r="I773" s="6" t="n"/>
      <c r="J773" s="6" t="n"/>
      <c r="K773" s="6" t="n"/>
      <c r="L773" s="6" t="n"/>
      <c r="M773" s="6" t="n"/>
      <c r="N773" s="6" t="n"/>
      <c r="O773" s="4" t="n"/>
      <c r="P773" s="6">
        <f>IF(COUNT(J773:N773)=0,"",SUM(J773:N773))</f>
        <v/>
      </c>
      <c r="Q773" s="6">
        <f>IF(OR(NOT(ISNUMBER(A773)),B773="",AND(C773&lt;&gt;"Özmal",C773&lt;&gt;"Tedarikçi"),NOT(ISNUMBER(I773)),AND(C773="Tedarikçi",NOT(ISNUMBER(N773))),P773=""),"",I773-P773)</f>
        <v/>
      </c>
      <c r="R773" s="5">
        <f>IF(COUNT(G773:H773)=0,"",SUM(G773:H773))</f>
        <v/>
      </c>
      <c r="S773" s="6">
        <f>IF(OR(Q773="",R773="",R773=0),"",I773/R773)</f>
        <v/>
      </c>
      <c r="T773" s="4">
        <f>IF(COUNTA(A773:O773)=0,"",IF(NOT(ISNUMBER(A773)),"Hesaba girmedi: tarih yok",IF(B773="","Hesaba girmedi: plaka yok",IF(AND(C773&lt;&gt;"Özmal",C773&lt;&gt;"Tedarikçi"),"Hesaba girmedi: mülkiyet seçilmedi",IF(NOT(ISNUMBER(I773)),"Hesaba girmedi: navlun yok",IF(AND(C773="Tedarikçi",NOT(ISNUMBER(N773))),"Hesaba girmedi: tedarikçiye ödenen yok",IF(P773="","Hesaba girmedi: gider yok",IF(AND(C773="Özmal",COUNTIF('Sabit giderler'!$A$2:$A$101,B773)=0),"Plaka Sabit giderler'de yok",IF(AND(C773="Tedarikçi",COUNTIF('Sabit giderler'!$A$2:$A$101,B773)&gt;0),"Plaka özmal listesinde, Tedarikçi seçilmiş",IF(AND(C773="Tedarikçi",COUNT(J773,L773)&gt;0),"Tedarikçi işinde yakıt ya da sürücü yazılı",IF(AND(C773="Özmal",ISNUMBER(N773)),"Özmal işte tedarikçiye ödenen yazılı",IF(R773="","Km yazılmadı",""))))))))))))</f>
        <v/>
      </c>
    </row>
    <row r="774">
      <c r="A774" s="3" t="n"/>
      <c r="B774" s="4" t="n"/>
      <c r="C774" s="4" t="n"/>
      <c r="D774" s="4" t="n"/>
      <c r="E774" s="4" t="n"/>
      <c r="F774" s="4" t="n"/>
      <c r="G774" s="5" t="n"/>
      <c r="H774" s="5" t="n"/>
      <c r="I774" s="6" t="n"/>
      <c r="J774" s="6" t="n"/>
      <c r="K774" s="6" t="n"/>
      <c r="L774" s="6" t="n"/>
      <c r="M774" s="6" t="n"/>
      <c r="N774" s="6" t="n"/>
      <c r="O774" s="4" t="n"/>
      <c r="P774" s="6">
        <f>IF(COUNT(J774:N774)=0,"",SUM(J774:N774))</f>
        <v/>
      </c>
      <c r="Q774" s="6">
        <f>IF(OR(NOT(ISNUMBER(A774)),B774="",AND(C774&lt;&gt;"Özmal",C774&lt;&gt;"Tedarikçi"),NOT(ISNUMBER(I774)),AND(C774="Tedarikçi",NOT(ISNUMBER(N774))),P774=""),"",I774-P774)</f>
        <v/>
      </c>
      <c r="R774" s="5">
        <f>IF(COUNT(G774:H774)=0,"",SUM(G774:H774))</f>
        <v/>
      </c>
      <c r="S774" s="6">
        <f>IF(OR(Q774="",R774="",R774=0),"",I774/R774)</f>
        <v/>
      </c>
      <c r="T774" s="4">
        <f>IF(COUNTA(A774:O774)=0,"",IF(NOT(ISNUMBER(A774)),"Hesaba girmedi: tarih yok",IF(B774="","Hesaba girmedi: plaka yok",IF(AND(C774&lt;&gt;"Özmal",C774&lt;&gt;"Tedarikçi"),"Hesaba girmedi: mülkiyet seçilmedi",IF(NOT(ISNUMBER(I774)),"Hesaba girmedi: navlun yok",IF(AND(C774="Tedarikçi",NOT(ISNUMBER(N774))),"Hesaba girmedi: tedarikçiye ödenen yok",IF(P774="","Hesaba girmedi: gider yok",IF(AND(C774="Özmal",COUNTIF('Sabit giderler'!$A$2:$A$101,B774)=0),"Plaka Sabit giderler'de yok",IF(AND(C774="Tedarikçi",COUNTIF('Sabit giderler'!$A$2:$A$101,B774)&gt;0),"Plaka özmal listesinde, Tedarikçi seçilmiş",IF(AND(C774="Tedarikçi",COUNT(J774,L774)&gt;0),"Tedarikçi işinde yakıt ya da sürücü yazılı",IF(AND(C774="Özmal",ISNUMBER(N774)),"Özmal işte tedarikçiye ödenen yazılı",IF(R774="","Km yazılmadı",""))))))))))))</f>
        <v/>
      </c>
    </row>
    <row r="775">
      <c r="A775" s="3" t="n"/>
      <c r="B775" s="4" t="n"/>
      <c r="C775" s="4" t="n"/>
      <c r="D775" s="4" t="n"/>
      <c r="E775" s="4" t="n"/>
      <c r="F775" s="4" t="n"/>
      <c r="G775" s="5" t="n"/>
      <c r="H775" s="5" t="n"/>
      <c r="I775" s="6" t="n"/>
      <c r="J775" s="6" t="n"/>
      <c r="K775" s="6" t="n"/>
      <c r="L775" s="6" t="n"/>
      <c r="M775" s="6" t="n"/>
      <c r="N775" s="6" t="n"/>
      <c r="O775" s="4" t="n"/>
      <c r="P775" s="6">
        <f>IF(COUNT(J775:N775)=0,"",SUM(J775:N775))</f>
        <v/>
      </c>
      <c r="Q775" s="6">
        <f>IF(OR(NOT(ISNUMBER(A775)),B775="",AND(C775&lt;&gt;"Özmal",C775&lt;&gt;"Tedarikçi"),NOT(ISNUMBER(I775)),AND(C775="Tedarikçi",NOT(ISNUMBER(N775))),P775=""),"",I775-P775)</f>
        <v/>
      </c>
      <c r="R775" s="5">
        <f>IF(COUNT(G775:H775)=0,"",SUM(G775:H775))</f>
        <v/>
      </c>
      <c r="S775" s="6">
        <f>IF(OR(Q775="",R775="",R775=0),"",I775/R775)</f>
        <v/>
      </c>
      <c r="T775" s="4">
        <f>IF(COUNTA(A775:O775)=0,"",IF(NOT(ISNUMBER(A775)),"Hesaba girmedi: tarih yok",IF(B775="","Hesaba girmedi: plaka yok",IF(AND(C775&lt;&gt;"Özmal",C775&lt;&gt;"Tedarikçi"),"Hesaba girmedi: mülkiyet seçilmedi",IF(NOT(ISNUMBER(I775)),"Hesaba girmedi: navlun yok",IF(AND(C775="Tedarikçi",NOT(ISNUMBER(N775))),"Hesaba girmedi: tedarikçiye ödenen yok",IF(P775="","Hesaba girmedi: gider yok",IF(AND(C775="Özmal",COUNTIF('Sabit giderler'!$A$2:$A$101,B775)=0),"Plaka Sabit giderler'de yok",IF(AND(C775="Tedarikçi",COUNTIF('Sabit giderler'!$A$2:$A$101,B775)&gt;0),"Plaka özmal listesinde, Tedarikçi seçilmiş",IF(AND(C775="Tedarikçi",COUNT(J775,L775)&gt;0),"Tedarikçi işinde yakıt ya da sürücü yazılı",IF(AND(C775="Özmal",ISNUMBER(N775)),"Özmal işte tedarikçiye ödenen yazılı",IF(R775="","Km yazılmadı",""))))))))))))</f>
        <v/>
      </c>
    </row>
    <row r="776">
      <c r="A776" s="3" t="n"/>
      <c r="B776" s="4" t="n"/>
      <c r="C776" s="4" t="n"/>
      <c r="D776" s="4" t="n"/>
      <c r="E776" s="4" t="n"/>
      <c r="F776" s="4" t="n"/>
      <c r="G776" s="5" t="n"/>
      <c r="H776" s="5" t="n"/>
      <c r="I776" s="6" t="n"/>
      <c r="J776" s="6" t="n"/>
      <c r="K776" s="6" t="n"/>
      <c r="L776" s="6" t="n"/>
      <c r="M776" s="6" t="n"/>
      <c r="N776" s="6" t="n"/>
      <c r="O776" s="4" t="n"/>
      <c r="P776" s="6">
        <f>IF(COUNT(J776:N776)=0,"",SUM(J776:N776))</f>
        <v/>
      </c>
      <c r="Q776" s="6">
        <f>IF(OR(NOT(ISNUMBER(A776)),B776="",AND(C776&lt;&gt;"Özmal",C776&lt;&gt;"Tedarikçi"),NOT(ISNUMBER(I776)),AND(C776="Tedarikçi",NOT(ISNUMBER(N776))),P776=""),"",I776-P776)</f>
        <v/>
      </c>
      <c r="R776" s="5">
        <f>IF(COUNT(G776:H776)=0,"",SUM(G776:H776))</f>
        <v/>
      </c>
      <c r="S776" s="6">
        <f>IF(OR(Q776="",R776="",R776=0),"",I776/R776)</f>
        <v/>
      </c>
      <c r="T776" s="4">
        <f>IF(COUNTA(A776:O776)=0,"",IF(NOT(ISNUMBER(A776)),"Hesaba girmedi: tarih yok",IF(B776="","Hesaba girmedi: plaka yok",IF(AND(C776&lt;&gt;"Özmal",C776&lt;&gt;"Tedarikçi"),"Hesaba girmedi: mülkiyet seçilmedi",IF(NOT(ISNUMBER(I776)),"Hesaba girmedi: navlun yok",IF(AND(C776="Tedarikçi",NOT(ISNUMBER(N776))),"Hesaba girmedi: tedarikçiye ödenen yok",IF(P776="","Hesaba girmedi: gider yok",IF(AND(C776="Özmal",COUNTIF('Sabit giderler'!$A$2:$A$101,B776)=0),"Plaka Sabit giderler'de yok",IF(AND(C776="Tedarikçi",COUNTIF('Sabit giderler'!$A$2:$A$101,B776)&gt;0),"Plaka özmal listesinde, Tedarikçi seçilmiş",IF(AND(C776="Tedarikçi",COUNT(J776,L776)&gt;0),"Tedarikçi işinde yakıt ya da sürücü yazılı",IF(AND(C776="Özmal",ISNUMBER(N776)),"Özmal işte tedarikçiye ödenen yazılı",IF(R776="","Km yazılmadı",""))))))))))))</f>
        <v/>
      </c>
    </row>
    <row r="777">
      <c r="A777" s="3" t="n"/>
      <c r="B777" s="4" t="n"/>
      <c r="C777" s="4" t="n"/>
      <c r="D777" s="4" t="n"/>
      <c r="E777" s="4" t="n"/>
      <c r="F777" s="4" t="n"/>
      <c r="G777" s="5" t="n"/>
      <c r="H777" s="5" t="n"/>
      <c r="I777" s="6" t="n"/>
      <c r="J777" s="6" t="n"/>
      <c r="K777" s="6" t="n"/>
      <c r="L777" s="6" t="n"/>
      <c r="M777" s="6" t="n"/>
      <c r="N777" s="6" t="n"/>
      <c r="O777" s="4" t="n"/>
      <c r="P777" s="6">
        <f>IF(COUNT(J777:N777)=0,"",SUM(J777:N777))</f>
        <v/>
      </c>
      <c r="Q777" s="6">
        <f>IF(OR(NOT(ISNUMBER(A777)),B777="",AND(C777&lt;&gt;"Özmal",C777&lt;&gt;"Tedarikçi"),NOT(ISNUMBER(I777)),AND(C777="Tedarikçi",NOT(ISNUMBER(N777))),P777=""),"",I777-P777)</f>
        <v/>
      </c>
      <c r="R777" s="5">
        <f>IF(COUNT(G777:H777)=0,"",SUM(G777:H777))</f>
        <v/>
      </c>
      <c r="S777" s="6">
        <f>IF(OR(Q777="",R777="",R777=0),"",I777/R777)</f>
        <v/>
      </c>
      <c r="T777" s="4">
        <f>IF(COUNTA(A777:O777)=0,"",IF(NOT(ISNUMBER(A777)),"Hesaba girmedi: tarih yok",IF(B777="","Hesaba girmedi: plaka yok",IF(AND(C777&lt;&gt;"Özmal",C777&lt;&gt;"Tedarikçi"),"Hesaba girmedi: mülkiyet seçilmedi",IF(NOT(ISNUMBER(I777)),"Hesaba girmedi: navlun yok",IF(AND(C777="Tedarikçi",NOT(ISNUMBER(N777))),"Hesaba girmedi: tedarikçiye ödenen yok",IF(P777="","Hesaba girmedi: gider yok",IF(AND(C777="Özmal",COUNTIF('Sabit giderler'!$A$2:$A$101,B777)=0),"Plaka Sabit giderler'de yok",IF(AND(C777="Tedarikçi",COUNTIF('Sabit giderler'!$A$2:$A$101,B777)&gt;0),"Plaka özmal listesinde, Tedarikçi seçilmiş",IF(AND(C777="Tedarikçi",COUNT(J777,L777)&gt;0),"Tedarikçi işinde yakıt ya da sürücü yazılı",IF(AND(C777="Özmal",ISNUMBER(N777)),"Özmal işte tedarikçiye ödenen yazılı",IF(R777="","Km yazılmadı",""))))))))))))</f>
        <v/>
      </c>
    </row>
    <row r="778">
      <c r="A778" s="3" t="n"/>
      <c r="B778" s="4" t="n"/>
      <c r="C778" s="4" t="n"/>
      <c r="D778" s="4" t="n"/>
      <c r="E778" s="4" t="n"/>
      <c r="F778" s="4" t="n"/>
      <c r="G778" s="5" t="n"/>
      <c r="H778" s="5" t="n"/>
      <c r="I778" s="6" t="n"/>
      <c r="J778" s="6" t="n"/>
      <c r="K778" s="6" t="n"/>
      <c r="L778" s="6" t="n"/>
      <c r="M778" s="6" t="n"/>
      <c r="N778" s="6" t="n"/>
      <c r="O778" s="4" t="n"/>
      <c r="P778" s="6">
        <f>IF(COUNT(J778:N778)=0,"",SUM(J778:N778))</f>
        <v/>
      </c>
      <c r="Q778" s="6">
        <f>IF(OR(NOT(ISNUMBER(A778)),B778="",AND(C778&lt;&gt;"Özmal",C778&lt;&gt;"Tedarikçi"),NOT(ISNUMBER(I778)),AND(C778="Tedarikçi",NOT(ISNUMBER(N778))),P778=""),"",I778-P778)</f>
        <v/>
      </c>
      <c r="R778" s="5">
        <f>IF(COUNT(G778:H778)=0,"",SUM(G778:H778))</f>
        <v/>
      </c>
      <c r="S778" s="6">
        <f>IF(OR(Q778="",R778="",R778=0),"",I778/R778)</f>
        <v/>
      </c>
      <c r="T778" s="4">
        <f>IF(COUNTA(A778:O778)=0,"",IF(NOT(ISNUMBER(A778)),"Hesaba girmedi: tarih yok",IF(B778="","Hesaba girmedi: plaka yok",IF(AND(C778&lt;&gt;"Özmal",C778&lt;&gt;"Tedarikçi"),"Hesaba girmedi: mülkiyet seçilmedi",IF(NOT(ISNUMBER(I778)),"Hesaba girmedi: navlun yok",IF(AND(C778="Tedarikçi",NOT(ISNUMBER(N778))),"Hesaba girmedi: tedarikçiye ödenen yok",IF(P778="","Hesaba girmedi: gider yok",IF(AND(C778="Özmal",COUNTIF('Sabit giderler'!$A$2:$A$101,B778)=0),"Plaka Sabit giderler'de yok",IF(AND(C778="Tedarikçi",COUNTIF('Sabit giderler'!$A$2:$A$101,B778)&gt;0),"Plaka özmal listesinde, Tedarikçi seçilmiş",IF(AND(C778="Tedarikçi",COUNT(J778,L778)&gt;0),"Tedarikçi işinde yakıt ya da sürücü yazılı",IF(AND(C778="Özmal",ISNUMBER(N778)),"Özmal işte tedarikçiye ödenen yazılı",IF(R778="","Km yazılmadı",""))))))))))))</f>
        <v/>
      </c>
    </row>
    <row r="779">
      <c r="A779" s="3" t="n"/>
      <c r="B779" s="4" t="n"/>
      <c r="C779" s="4" t="n"/>
      <c r="D779" s="4" t="n"/>
      <c r="E779" s="4" t="n"/>
      <c r="F779" s="4" t="n"/>
      <c r="G779" s="5" t="n"/>
      <c r="H779" s="5" t="n"/>
      <c r="I779" s="6" t="n"/>
      <c r="J779" s="6" t="n"/>
      <c r="K779" s="6" t="n"/>
      <c r="L779" s="6" t="n"/>
      <c r="M779" s="6" t="n"/>
      <c r="N779" s="6" t="n"/>
      <c r="O779" s="4" t="n"/>
      <c r="P779" s="6">
        <f>IF(COUNT(J779:N779)=0,"",SUM(J779:N779))</f>
        <v/>
      </c>
      <c r="Q779" s="6">
        <f>IF(OR(NOT(ISNUMBER(A779)),B779="",AND(C779&lt;&gt;"Özmal",C779&lt;&gt;"Tedarikçi"),NOT(ISNUMBER(I779)),AND(C779="Tedarikçi",NOT(ISNUMBER(N779))),P779=""),"",I779-P779)</f>
        <v/>
      </c>
      <c r="R779" s="5">
        <f>IF(COUNT(G779:H779)=0,"",SUM(G779:H779))</f>
        <v/>
      </c>
      <c r="S779" s="6">
        <f>IF(OR(Q779="",R779="",R779=0),"",I779/R779)</f>
        <v/>
      </c>
      <c r="T779" s="4">
        <f>IF(COUNTA(A779:O779)=0,"",IF(NOT(ISNUMBER(A779)),"Hesaba girmedi: tarih yok",IF(B779="","Hesaba girmedi: plaka yok",IF(AND(C779&lt;&gt;"Özmal",C779&lt;&gt;"Tedarikçi"),"Hesaba girmedi: mülkiyet seçilmedi",IF(NOT(ISNUMBER(I779)),"Hesaba girmedi: navlun yok",IF(AND(C779="Tedarikçi",NOT(ISNUMBER(N779))),"Hesaba girmedi: tedarikçiye ödenen yok",IF(P779="","Hesaba girmedi: gider yok",IF(AND(C779="Özmal",COUNTIF('Sabit giderler'!$A$2:$A$101,B779)=0),"Plaka Sabit giderler'de yok",IF(AND(C779="Tedarikçi",COUNTIF('Sabit giderler'!$A$2:$A$101,B779)&gt;0),"Plaka özmal listesinde, Tedarikçi seçilmiş",IF(AND(C779="Tedarikçi",COUNT(J779,L779)&gt;0),"Tedarikçi işinde yakıt ya da sürücü yazılı",IF(AND(C779="Özmal",ISNUMBER(N779)),"Özmal işte tedarikçiye ödenen yazılı",IF(R779="","Km yazılmadı",""))))))))))))</f>
        <v/>
      </c>
    </row>
    <row r="780">
      <c r="A780" s="3" t="n"/>
      <c r="B780" s="4" t="n"/>
      <c r="C780" s="4" t="n"/>
      <c r="D780" s="4" t="n"/>
      <c r="E780" s="4" t="n"/>
      <c r="F780" s="4" t="n"/>
      <c r="G780" s="5" t="n"/>
      <c r="H780" s="5" t="n"/>
      <c r="I780" s="6" t="n"/>
      <c r="J780" s="6" t="n"/>
      <c r="K780" s="6" t="n"/>
      <c r="L780" s="6" t="n"/>
      <c r="M780" s="6" t="n"/>
      <c r="N780" s="6" t="n"/>
      <c r="O780" s="4" t="n"/>
      <c r="P780" s="6">
        <f>IF(COUNT(J780:N780)=0,"",SUM(J780:N780))</f>
        <v/>
      </c>
      <c r="Q780" s="6">
        <f>IF(OR(NOT(ISNUMBER(A780)),B780="",AND(C780&lt;&gt;"Özmal",C780&lt;&gt;"Tedarikçi"),NOT(ISNUMBER(I780)),AND(C780="Tedarikçi",NOT(ISNUMBER(N780))),P780=""),"",I780-P780)</f>
        <v/>
      </c>
      <c r="R780" s="5">
        <f>IF(COUNT(G780:H780)=0,"",SUM(G780:H780))</f>
        <v/>
      </c>
      <c r="S780" s="6">
        <f>IF(OR(Q780="",R780="",R780=0),"",I780/R780)</f>
        <v/>
      </c>
      <c r="T780" s="4">
        <f>IF(COUNTA(A780:O780)=0,"",IF(NOT(ISNUMBER(A780)),"Hesaba girmedi: tarih yok",IF(B780="","Hesaba girmedi: plaka yok",IF(AND(C780&lt;&gt;"Özmal",C780&lt;&gt;"Tedarikçi"),"Hesaba girmedi: mülkiyet seçilmedi",IF(NOT(ISNUMBER(I780)),"Hesaba girmedi: navlun yok",IF(AND(C780="Tedarikçi",NOT(ISNUMBER(N780))),"Hesaba girmedi: tedarikçiye ödenen yok",IF(P780="","Hesaba girmedi: gider yok",IF(AND(C780="Özmal",COUNTIF('Sabit giderler'!$A$2:$A$101,B780)=0),"Plaka Sabit giderler'de yok",IF(AND(C780="Tedarikçi",COUNTIF('Sabit giderler'!$A$2:$A$101,B780)&gt;0),"Plaka özmal listesinde, Tedarikçi seçilmiş",IF(AND(C780="Tedarikçi",COUNT(J780,L780)&gt;0),"Tedarikçi işinde yakıt ya da sürücü yazılı",IF(AND(C780="Özmal",ISNUMBER(N780)),"Özmal işte tedarikçiye ödenen yazılı",IF(R780="","Km yazılmadı",""))))))))))))</f>
        <v/>
      </c>
    </row>
    <row r="781">
      <c r="A781" s="3" t="n"/>
      <c r="B781" s="4" t="n"/>
      <c r="C781" s="4" t="n"/>
      <c r="D781" s="4" t="n"/>
      <c r="E781" s="4" t="n"/>
      <c r="F781" s="4" t="n"/>
      <c r="G781" s="5" t="n"/>
      <c r="H781" s="5" t="n"/>
      <c r="I781" s="6" t="n"/>
      <c r="J781" s="6" t="n"/>
      <c r="K781" s="6" t="n"/>
      <c r="L781" s="6" t="n"/>
      <c r="M781" s="6" t="n"/>
      <c r="N781" s="6" t="n"/>
      <c r="O781" s="4" t="n"/>
      <c r="P781" s="6">
        <f>IF(COUNT(J781:N781)=0,"",SUM(J781:N781))</f>
        <v/>
      </c>
      <c r="Q781" s="6">
        <f>IF(OR(NOT(ISNUMBER(A781)),B781="",AND(C781&lt;&gt;"Özmal",C781&lt;&gt;"Tedarikçi"),NOT(ISNUMBER(I781)),AND(C781="Tedarikçi",NOT(ISNUMBER(N781))),P781=""),"",I781-P781)</f>
        <v/>
      </c>
      <c r="R781" s="5">
        <f>IF(COUNT(G781:H781)=0,"",SUM(G781:H781))</f>
        <v/>
      </c>
      <c r="S781" s="6">
        <f>IF(OR(Q781="",R781="",R781=0),"",I781/R781)</f>
        <v/>
      </c>
      <c r="T781" s="4">
        <f>IF(COUNTA(A781:O781)=0,"",IF(NOT(ISNUMBER(A781)),"Hesaba girmedi: tarih yok",IF(B781="","Hesaba girmedi: plaka yok",IF(AND(C781&lt;&gt;"Özmal",C781&lt;&gt;"Tedarikçi"),"Hesaba girmedi: mülkiyet seçilmedi",IF(NOT(ISNUMBER(I781)),"Hesaba girmedi: navlun yok",IF(AND(C781="Tedarikçi",NOT(ISNUMBER(N781))),"Hesaba girmedi: tedarikçiye ödenen yok",IF(P781="","Hesaba girmedi: gider yok",IF(AND(C781="Özmal",COUNTIF('Sabit giderler'!$A$2:$A$101,B781)=0),"Plaka Sabit giderler'de yok",IF(AND(C781="Tedarikçi",COUNTIF('Sabit giderler'!$A$2:$A$101,B781)&gt;0),"Plaka özmal listesinde, Tedarikçi seçilmiş",IF(AND(C781="Tedarikçi",COUNT(J781,L781)&gt;0),"Tedarikçi işinde yakıt ya da sürücü yazılı",IF(AND(C781="Özmal",ISNUMBER(N781)),"Özmal işte tedarikçiye ödenen yazılı",IF(R781="","Km yazılmadı",""))))))))))))</f>
        <v/>
      </c>
    </row>
    <row r="782">
      <c r="A782" s="3" t="n"/>
      <c r="B782" s="4" t="n"/>
      <c r="C782" s="4" t="n"/>
      <c r="D782" s="4" t="n"/>
      <c r="E782" s="4" t="n"/>
      <c r="F782" s="4" t="n"/>
      <c r="G782" s="5" t="n"/>
      <c r="H782" s="5" t="n"/>
      <c r="I782" s="6" t="n"/>
      <c r="J782" s="6" t="n"/>
      <c r="K782" s="6" t="n"/>
      <c r="L782" s="6" t="n"/>
      <c r="M782" s="6" t="n"/>
      <c r="N782" s="6" t="n"/>
      <c r="O782" s="4" t="n"/>
      <c r="P782" s="6">
        <f>IF(COUNT(J782:N782)=0,"",SUM(J782:N782))</f>
        <v/>
      </c>
      <c r="Q782" s="6">
        <f>IF(OR(NOT(ISNUMBER(A782)),B782="",AND(C782&lt;&gt;"Özmal",C782&lt;&gt;"Tedarikçi"),NOT(ISNUMBER(I782)),AND(C782="Tedarikçi",NOT(ISNUMBER(N782))),P782=""),"",I782-P782)</f>
        <v/>
      </c>
      <c r="R782" s="5">
        <f>IF(COUNT(G782:H782)=0,"",SUM(G782:H782))</f>
        <v/>
      </c>
      <c r="S782" s="6">
        <f>IF(OR(Q782="",R782="",R782=0),"",I782/R782)</f>
        <v/>
      </c>
      <c r="T782" s="4">
        <f>IF(COUNTA(A782:O782)=0,"",IF(NOT(ISNUMBER(A782)),"Hesaba girmedi: tarih yok",IF(B782="","Hesaba girmedi: plaka yok",IF(AND(C782&lt;&gt;"Özmal",C782&lt;&gt;"Tedarikçi"),"Hesaba girmedi: mülkiyet seçilmedi",IF(NOT(ISNUMBER(I782)),"Hesaba girmedi: navlun yok",IF(AND(C782="Tedarikçi",NOT(ISNUMBER(N782))),"Hesaba girmedi: tedarikçiye ödenen yok",IF(P782="","Hesaba girmedi: gider yok",IF(AND(C782="Özmal",COUNTIF('Sabit giderler'!$A$2:$A$101,B782)=0),"Plaka Sabit giderler'de yok",IF(AND(C782="Tedarikçi",COUNTIF('Sabit giderler'!$A$2:$A$101,B782)&gt;0),"Plaka özmal listesinde, Tedarikçi seçilmiş",IF(AND(C782="Tedarikçi",COUNT(J782,L782)&gt;0),"Tedarikçi işinde yakıt ya da sürücü yazılı",IF(AND(C782="Özmal",ISNUMBER(N782)),"Özmal işte tedarikçiye ödenen yazılı",IF(R782="","Km yazılmadı",""))))))))))))</f>
        <v/>
      </c>
    </row>
    <row r="783">
      <c r="A783" s="3" t="n"/>
      <c r="B783" s="4" t="n"/>
      <c r="C783" s="4" t="n"/>
      <c r="D783" s="4" t="n"/>
      <c r="E783" s="4" t="n"/>
      <c r="F783" s="4" t="n"/>
      <c r="G783" s="5" t="n"/>
      <c r="H783" s="5" t="n"/>
      <c r="I783" s="6" t="n"/>
      <c r="J783" s="6" t="n"/>
      <c r="K783" s="6" t="n"/>
      <c r="L783" s="6" t="n"/>
      <c r="M783" s="6" t="n"/>
      <c r="N783" s="6" t="n"/>
      <c r="O783" s="4" t="n"/>
      <c r="P783" s="6">
        <f>IF(COUNT(J783:N783)=0,"",SUM(J783:N783))</f>
        <v/>
      </c>
      <c r="Q783" s="6">
        <f>IF(OR(NOT(ISNUMBER(A783)),B783="",AND(C783&lt;&gt;"Özmal",C783&lt;&gt;"Tedarikçi"),NOT(ISNUMBER(I783)),AND(C783="Tedarikçi",NOT(ISNUMBER(N783))),P783=""),"",I783-P783)</f>
        <v/>
      </c>
      <c r="R783" s="5">
        <f>IF(COUNT(G783:H783)=0,"",SUM(G783:H783))</f>
        <v/>
      </c>
      <c r="S783" s="6">
        <f>IF(OR(Q783="",R783="",R783=0),"",I783/R783)</f>
        <v/>
      </c>
      <c r="T783" s="4">
        <f>IF(COUNTA(A783:O783)=0,"",IF(NOT(ISNUMBER(A783)),"Hesaba girmedi: tarih yok",IF(B783="","Hesaba girmedi: plaka yok",IF(AND(C783&lt;&gt;"Özmal",C783&lt;&gt;"Tedarikçi"),"Hesaba girmedi: mülkiyet seçilmedi",IF(NOT(ISNUMBER(I783)),"Hesaba girmedi: navlun yok",IF(AND(C783="Tedarikçi",NOT(ISNUMBER(N783))),"Hesaba girmedi: tedarikçiye ödenen yok",IF(P783="","Hesaba girmedi: gider yok",IF(AND(C783="Özmal",COUNTIF('Sabit giderler'!$A$2:$A$101,B783)=0),"Plaka Sabit giderler'de yok",IF(AND(C783="Tedarikçi",COUNTIF('Sabit giderler'!$A$2:$A$101,B783)&gt;0),"Plaka özmal listesinde, Tedarikçi seçilmiş",IF(AND(C783="Tedarikçi",COUNT(J783,L783)&gt;0),"Tedarikçi işinde yakıt ya da sürücü yazılı",IF(AND(C783="Özmal",ISNUMBER(N783)),"Özmal işte tedarikçiye ödenen yazılı",IF(R783="","Km yazılmadı",""))))))))))))</f>
        <v/>
      </c>
    </row>
    <row r="784">
      <c r="A784" s="3" t="n"/>
      <c r="B784" s="4" t="n"/>
      <c r="C784" s="4" t="n"/>
      <c r="D784" s="4" t="n"/>
      <c r="E784" s="4" t="n"/>
      <c r="F784" s="4" t="n"/>
      <c r="G784" s="5" t="n"/>
      <c r="H784" s="5" t="n"/>
      <c r="I784" s="6" t="n"/>
      <c r="J784" s="6" t="n"/>
      <c r="K784" s="6" t="n"/>
      <c r="L784" s="6" t="n"/>
      <c r="M784" s="6" t="n"/>
      <c r="N784" s="6" t="n"/>
      <c r="O784" s="4" t="n"/>
      <c r="P784" s="6">
        <f>IF(COUNT(J784:N784)=0,"",SUM(J784:N784))</f>
        <v/>
      </c>
      <c r="Q784" s="6">
        <f>IF(OR(NOT(ISNUMBER(A784)),B784="",AND(C784&lt;&gt;"Özmal",C784&lt;&gt;"Tedarikçi"),NOT(ISNUMBER(I784)),AND(C784="Tedarikçi",NOT(ISNUMBER(N784))),P784=""),"",I784-P784)</f>
        <v/>
      </c>
      <c r="R784" s="5">
        <f>IF(COUNT(G784:H784)=0,"",SUM(G784:H784))</f>
        <v/>
      </c>
      <c r="S784" s="6">
        <f>IF(OR(Q784="",R784="",R784=0),"",I784/R784)</f>
        <v/>
      </c>
      <c r="T784" s="4">
        <f>IF(COUNTA(A784:O784)=0,"",IF(NOT(ISNUMBER(A784)),"Hesaba girmedi: tarih yok",IF(B784="","Hesaba girmedi: plaka yok",IF(AND(C784&lt;&gt;"Özmal",C784&lt;&gt;"Tedarikçi"),"Hesaba girmedi: mülkiyet seçilmedi",IF(NOT(ISNUMBER(I784)),"Hesaba girmedi: navlun yok",IF(AND(C784="Tedarikçi",NOT(ISNUMBER(N784))),"Hesaba girmedi: tedarikçiye ödenen yok",IF(P784="","Hesaba girmedi: gider yok",IF(AND(C784="Özmal",COUNTIF('Sabit giderler'!$A$2:$A$101,B784)=0),"Plaka Sabit giderler'de yok",IF(AND(C784="Tedarikçi",COUNTIF('Sabit giderler'!$A$2:$A$101,B784)&gt;0),"Plaka özmal listesinde, Tedarikçi seçilmiş",IF(AND(C784="Tedarikçi",COUNT(J784,L784)&gt;0),"Tedarikçi işinde yakıt ya da sürücü yazılı",IF(AND(C784="Özmal",ISNUMBER(N784)),"Özmal işte tedarikçiye ödenen yazılı",IF(R784="","Km yazılmadı",""))))))))))))</f>
        <v/>
      </c>
    </row>
    <row r="785">
      <c r="A785" s="3" t="n"/>
      <c r="B785" s="4" t="n"/>
      <c r="C785" s="4" t="n"/>
      <c r="D785" s="4" t="n"/>
      <c r="E785" s="4" t="n"/>
      <c r="F785" s="4" t="n"/>
      <c r="G785" s="5" t="n"/>
      <c r="H785" s="5" t="n"/>
      <c r="I785" s="6" t="n"/>
      <c r="J785" s="6" t="n"/>
      <c r="K785" s="6" t="n"/>
      <c r="L785" s="6" t="n"/>
      <c r="M785" s="6" t="n"/>
      <c r="N785" s="6" t="n"/>
      <c r="O785" s="4" t="n"/>
      <c r="P785" s="6">
        <f>IF(COUNT(J785:N785)=0,"",SUM(J785:N785))</f>
        <v/>
      </c>
      <c r="Q785" s="6">
        <f>IF(OR(NOT(ISNUMBER(A785)),B785="",AND(C785&lt;&gt;"Özmal",C785&lt;&gt;"Tedarikçi"),NOT(ISNUMBER(I785)),AND(C785="Tedarikçi",NOT(ISNUMBER(N785))),P785=""),"",I785-P785)</f>
        <v/>
      </c>
      <c r="R785" s="5">
        <f>IF(COUNT(G785:H785)=0,"",SUM(G785:H785))</f>
        <v/>
      </c>
      <c r="S785" s="6">
        <f>IF(OR(Q785="",R785="",R785=0),"",I785/R785)</f>
        <v/>
      </c>
      <c r="T785" s="4">
        <f>IF(COUNTA(A785:O785)=0,"",IF(NOT(ISNUMBER(A785)),"Hesaba girmedi: tarih yok",IF(B785="","Hesaba girmedi: plaka yok",IF(AND(C785&lt;&gt;"Özmal",C785&lt;&gt;"Tedarikçi"),"Hesaba girmedi: mülkiyet seçilmedi",IF(NOT(ISNUMBER(I785)),"Hesaba girmedi: navlun yok",IF(AND(C785="Tedarikçi",NOT(ISNUMBER(N785))),"Hesaba girmedi: tedarikçiye ödenen yok",IF(P785="","Hesaba girmedi: gider yok",IF(AND(C785="Özmal",COUNTIF('Sabit giderler'!$A$2:$A$101,B785)=0),"Plaka Sabit giderler'de yok",IF(AND(C785="Tedarikçi",COUNTIF('Sabit giderler'!$A$2:$A$101,B785)&gt;0),"Plaka özmal listesinde, Tedarikçi seçilmiş",IF(AND(C785="Tedarikçi",COUNT(J785,L785)&gt;0),"Tedarikçi işinde yakıt ya da sürücü yazılı",IF(AND(C785="Özmal",ISNUMBER(N785)),"Özmal işte tedarikçiye ödenen yazılı",IF(R785="","Km yazılmadı",""))))))))))))</f>
        <v/>
      </c>
    </row>
    <row r="786">
      <c r="A786" s="3" t="n"/>
      <c r="B786" s="4" t="n"/>
      <c r="C786" s="4" t="n"/>
      <c r="D786" s="4" t="n"/>
      <c r="E786" s="4" t="n"/>
      <c r="F786" s="4" t="n"/>
      <c r="G786" s="5" t="n"/>
      <c r="H786" s="5" t="n"/>
      <c r="I786" s="6" t="n"/>
      <c r="J786" s="6" t="n"/>
      <c r="K786" s="6" t="n"/>
      <c r="L786" s="6" t="n"/>
      <c r="M786" s="6" t="n"/>
      <c r="N786" s="6" t="n"/>
      <c r="O786" s="4" t="n"/>
      <c r="P786" s="6">
        <f>IF(COUNT(J786:N786)=0,"",SUM(J786:N786))</f>
        <v/>
      </c>
      <c r="Q786" s="6">
        <f>IF(OR(NOT(ISNUMBER(A786)),B786="",AND(C786&lt;&gt;"Özmal",C786&lt;&gt;"Tedarikçi"),NOT(ISNUMBER(I786)),AND(C786="Tedarikçi",NOT(ISNUMBER(N786))),P786=""),"",I786-P786)</f>
        <v/>
      </c>
      <c r="R786" s="5">
        <f>IF(COUNT(G786:H786)=0,"",SUM(G786:H786))</f>
        <v/>
      </c>
      <c r="S786" s="6">
        <f>IF(OR(Q786="",R786="",R786=0),"",I786/R786)</f>
        <v/>
      </c>
      <c r="T786" s="4">
        <f>IF(COUNTA(A786:O786)=0,"",IF(NOT(ISNUMBER(A786)),"Hesaba girmedi: tarih yok",IF(B786="","Hesaba girmedi: plaka yok",IF(AND(C786&lt;&gt;"Özmal",C786&lt;&gt;"Tedarikçi"),"Hesaba girmedi: mülkiyet seçilmedi",IF(NOT(ISNUMBER(I786)),"Hesaba girmedi: navlun yok",IF(AND(C786="Tedarikçi",NOT(ISNUMBER(N786))),"Hesaba girmedi: tedarikçiye ödenen yok",IF(P786="","Hesaba girmedi: gider yok",IF(AND(C786="Özmal",COUNTIF('Sabit giderler'!$A$2:$A$101,B786)=0),"Plaka Sabit giderler'de yok",IF(AND(C786="Tedarikçi",COUNTIF('Sabit giderler'!$A$2:$A$101,B786)&gt;0),"Plaka özmal listesinde, Tedarikçi seçilmiş",IF(AND(C786="Tedarikçi",COUNT(J786,L786)&gt;0),"Tedarikçi işinde yakıt ya da sürücü yazılı",IF(AND(C786="Özmal",ISNUMBER(N786)),"Özmal işte tedarikçiye ödenen yazılı",IF(R786="","Km yazılmadı",""))))))))))))</f>
        <v/>
      </c>
    </row>
    <row r="787">
      <c r="A787" s="3" t="n"/>
      <c r="B787" s="4" t="n"/>
      <c r="C787" s="4" t="n"/>
      <c r="D787" s="4" t="n"/>
      <c r="E787" s="4" t="n"/>
      <c r="F787" s="4" t="n"/>
      <c r="G787" s="5" t="n"/>
      <c r="H787" s="5" t="n"/>
      <c r="I787" s="6" t="n"/>
      <c r="J787" s="6" t="n"/>
      <c r="K787" s="6" t="n"/>
      <c r="L787" s="6" t="n"/>
      <c r="M787" s="6" t="n"/>
      <c r="N787" s="6" t="n"/>
      <c r="O787" s="4" t="n"/>
      <c r="P787" s="6">
        <f>IF(COUNT(J787:N787)=0,"",SUM(J787:N787))</f>
        <v/>
      </c>
      <c r="Q787" s="6">
        <f>IF(OR(NOT(ISNUMBER(A787)),B787="",AND(C787&lt;&gt;"Özmal",C787&lt;&gt;"Tedarikçi"),NOT(ISNUMBER(I787)),AND(C787="Tedarikçi",NOT(ISNUMBER(N787))),P787=""),"",I787-P787)</f>
        <v/>
      </c>
      <c r="R787" s="5">
        <f>IF(COUNT(G787:H787)=0,"",SUM(G787:H787))</f>
        <v/>
      </c>
      <c r="S787" s="6">
        <f>IF(OR(Q787="",R787="",R787=0),"",I787/R787)</f>
        <v/>
      </c>
      <c r="T787" s="4">
        <f>IF(COUNTA(A787:O787)=0,"",IF(NOT(ISNUMBER(A787)),"Hesaba girmedi: tarih yok",IF(B787="","Hesaba girmedi: plaka yok",IF(AND(C787&lt;&gt;"Özmal",C787&lt;&gt;"Tedarikçi"),"Hesaba girmedi: mülkiyet seçilmedi",IF(NOT(ISNUMBER(I787)),"Hesaba girmedi: navlun yok",IF(AND(C787="Tedarikçi",NOT(ISNUMBER(N787))),"Hesaba girmedi: tedarikçiye ödenen yok",IF(P787="","Hesaba girmedi: gider yok",IF(AND(C787="Özmal",COUNTIF('Sabit giderler'!$A$2:$A$101,B787)=0),"Plaka Sabit giderler'de yok",IF(AND(C787="Tedarikçi",COUNTIF('Sabit giderler'!$A$2:$A$101,B787)&gt;0),"Plaka özmal listesinde, Tedarikçi seçilmiş",IF(AND(C787="Tedarikçi",COUNT(J787,L787)&gt;0),"Tedarikçi işinde yakıt ya da sürücü yazılı",IF(AND(C787="Özmal",ISNUMBER(N787)),"Özmal işte tedarikçiye ödenen yazılı",IF(R787="","Km yazılmadı",""))))))))))))</f>
        <v/>
      </c>
    </row>
    <row r="788">
      <c r="A788" s="3" t="n"/>
      <c r="B788" s="4" t="n"/>
      <c r="C788" s="4" t="n"/>
      <c r="D788" s="4" t="n"/>
      <c r="E788" s="4" t="n"/>
      <c r="F788" s="4" t="n"/>
      <c r="G788" s="5" t="n"/>
      <c r="H788" s="5" t="n"/>
      <c r="I788" s="6" t="n"/>
      <c r="J788" s="6" t="n"/>
      <c r="K788" s="6" t="n"/>
      <c r="L788" s="6" t="n"/>
      <c r="M788" s="6" t="n"/>
      <c r="N788" s="6" t="n"/>
      <c r="O788" s="4" t="n"/>
      <c r="P788" s="6">
        <f>IF(COUNT(J788:N788)=0,"",SUM(J788:N788))</f>
        <v/>
      </c>
      <c r="Q788" s="6">
        <f>IF(OR(NOT(ISNUMBER(A788)),B788="",AND(C788&lt;&gt;"Özmal",C788&lt;&gt;"Tedarikçi"),NOT(ISNUMBER(I788)),AND(C788="Tedarikçi",NOT(ISNUMBER(N788))),P788=""),"",I788-P788)</f>
        <v/>
      </c>
      <c r="R788" s="5">
        <f>IF(COUNT(G788:H788)=0,"",SUM(G788:H788))</f>
        <v/>
      </c>
      <c r="S788" s="6">
        <f>IF(OR(Q788="",R788="",R788=0),"",I788/R788)</f>
        <v/>
      </c>
      <c r="T788" s="4">
        <f>IF(COUNTA(A788:O788)=0,"",IF(NOT(ISNUMBER(A788)),"Hesaba girmedi: tarih yok",IF(B788="","Hesaba girmedi: plaka yok",IF(AND(C788&lt;&gt;"Özmal",C788&lt;&gt;"Tedarikçi"),"Hesaba girmedi: mülkiyet seçilmedi",IF(NOT(ISNUMBER(I788)),"Hesaba girmedi: navlun yok",IF(AND(C788="Tedarikçi",NOT(ISNUMBER(N788))),"Hesaba girmedi: tedarikçiye ödenen yok",IF(P788="","Hesaba girmedi: gider yok",IF(AND(C788="Özmal",COUNTIF('Sabit giderler'!$A$2:$A$101,B788)=0),"Plaka Sabit giderler'de yok",IF(AND(C788="Tedarikçi",COUNTIF('Sabit giderler'!$A$2:$A$101,B788)&gt;0),"Plaka özmal listesinde, Tedarikçi seçilmiş",IF(AND(C788="Tedarikçi",COUNT(J788,L788)&gt;0),"Tedarikçi işinde yakıt ya da sürücü yazılı",IF(AND(C788="Özmal",ISNUMBER(N788)),"Özmal işte tedarikçiye ödenen yazılı",IF(R788="","Km yazılmadı",""))))))))))))</f>
        <v/>
      </c>
    </row>
    <row r="789">
      <c r="A789" s="3" t="n"/>
      <c r="B789" s="4" t="n"/>
      <c r="C789" s="4" t="n"/>
      <c r="D789" s="4" t="n"/>
      <c r="E789" s="4" t="n"/>
      <c r="F789" s="4" t="n"/>
      <c r="G789" s="5" t="n"/>
      <c r="H789" s="5" t="n"/>
      <c r="I789" s="6" t="n"/>
      <c r="J789" s="6" t="n"/>
      <c r="K789" s="6" t="n"/>
      <c r="L789" s="6" t="n"/>
      <c r="M789" s="6" t="n"/>
      <c r="N789" s="6" t="n"/>
      <c r="O789" s="4" t="n"/>
      <c r="P789" s="6">
        <f>IF(COUNT(J789:N789)=0,"",SUM(J789:N789))</f>
        <v/>
      </c>
      <c r="Q789" s="6">
        <f>IF(OR(NOT(ISNUMBER(A789)),B789="",AND(C789&lt;&gt;"Özmal",C789&lt;&gt;"Tedarikçi"),NOT(ISNUMBER(I789)),AND(C789="Tedarikçi",NOT(ISNUMBER(N789))),P789=""),"",I789-P789)</f>
        <v/>
      </c>
      <c r="R789" s="5">
        <f>IF(COUNT(G789:H789)=0,"",SUM(G789:H789))</f>
        <v/>
      </c>
      <c r="S789" s="6">
        <f>IF(OR(Q789="",R789="",R789=0),"",I789/R789)</f>
        <v/>
      </c>
      <c r="T789" s="4">
        <f>IF(COUNTA(A789:O789)=0,"",IF(NOT(ISNUMBER(A789)),"Hesaba girmedi: tarih yok",IF(B789="","Hesaba girmedi: plaka yok",IF(AND(C789&lt;&gt;"Özmal",C789&lt;&gt;"Tedarikçi"),"Hesaba girmedi: mülkiyet seçilmedi",IF(NOT(ISNUMBER(I789)),"Hesaba girmedi: navlun yok",IF(AND(C789="Tedarikçi",NOT(ISNUMBER(N789))),"Hesaba girmedi: tedarikçiye ödenen yok",IF(P789="","Hesaba girmedi: gider yok",IF(AND(C789="Özmal",COUNTIF('Sabit giderler'!$A$2:$A$101,B789)=0),"Plaka Sabit giderler'de yok",IF(AND(C789="Tedarikçi",COUNTIF('Sabit giderler'!$A$2:$A$101,B789)&gt;0),"Plaka özmal listesinde, Tedarikçi seçilmiş",IF(AND(C789="Tedarikçi",COUNT(J789,L789)&gt;0),"Tedarikçi işinde yakıt ya da sürücü yazılı",IF(AND(C789="Özmal",ISNUMBER(N789)),"Özmal işte tedarikçiye ödenen yazılı",IF(R789="","Km yazılmadı",""))))))))))))</f>
        <v/>
      </c>
    </row>
    <row r="790">
      <c r="A790" s="3" t="n"/>
      <c r="B790" s="4" t="n"/>
      <c r="C790" s="4" t="n"/>
      <c r="D790" s="4" t="n"/>
      <c r="E790" s="4" t="n"/>
      <c r="F790" s="4" t="n"/>
      <c r="G790" s="5" t="n"/>
      <c r="H790" s="5" t="n"/>
      <c r="I790" s="6" t="n"/>
      <c r="J790" s="6" t="n"/>
      <c r="K790" s="6" t="n"/>
      <c r="L790" s="6" t="n"/>
      <c r="M790" s="6" t="n"/>
      <c r="N790" s="6" t="n"/>
      <c r="O790" s="4" t="n"/>
      <c r="P790" s="6">
        <f>IF(COUNT(J790:N790)=0,"",SUM(J790:N790))</f>
        <v/>
      </c>
      <c r="Q790" s="6">
        <f>IF(OR(NOT(ISNUMBER(A790)),B790="",AND(C790&lt;&gt;"Özmal",C790&lt;&gt;"Tedarikçi"),NOT(ISNUMBER(I790)),AND(C790="Tedarikçi",NOT(ISNUMBER(N790))),P790=""),"",I790-P790)</f>
        <v/>
      </c>
      <c r="R790" s="5">
        <f>IF(COUNT(G790:H790)=0,"",SUM(G790:H790))</f>
        <v/>
      </c>
      <c r="S790" s="6">
        <f>IF(OR(Q790="",R790="",R790=0),"",I790/R790)</f>
        <v/>
      </c>
      <c r="T790" s="4">
        <f>IF(COUNTA(A790:O790)=0,"",IF(NOT(ISNUMBER(A790)),"Hesaba girmedi: tarih yok",IF(B790="","Hesaba girmedi: plaka yok",IF(AND(C790&lt;&gt;"Özmal",C790&lt;&gt;"Tedarikçi"),"Hesaba girmedi: mülkiyet seçilmedi",IF(NOT(ISNUMBER(I790)),"Hesaba girmedi: navlun yok",IF(AND(C790="Tedarikçi",NOT(ISNUMBER(N790))),"Hesaba girmedi: tedarikçiye ödenen yok",IF(P790="","Hesaba girmedi: gider yok",IF(AND(C790="Özmal",COUNTIF('Sabit giderler'!$A$2:$A$101,B790)=0),"Plaka Sabit giderler'de yok",IF(AND(C790="Tedarikçi",COUNTIF('Sabit giderler'!$A$2:$A$101,B790)&gt;0),"Plaka özmal listesinde, Tedarikçi seçilmiş",IF(AND(C790="Tedarikçi",COUNT(J790,L790)&gt;0),"Tedarikçi işinde yakıt ya da sürücü yazılı",IF(AND(C790="Özmal",ISNUMBER(N790)),"Özmal işte tedarikçiye ödenen yazılı",IF(R790="","Km yazılmadı",""))))))))))))</f>
        <v/>
      </c>
    </row>
    <row r="791">
      <c r="A791" s="3" t="n"/>
      <c r="B791" s="4" t="n"/>
      <c r="C791" s="4" t="n"/>
      <c r="D791" s="4" t="n"/>
      <c r="E791" s="4" t="n"/>
      <c r="F791" s="4" t="n"/>
      <c r="G791" s="5" t="n"/>
      <c r="H791" s="5" t="n"/>
      <c r="I791" s="6" t="n"/>
      <c r="J791" s="6" t="n"/>
      <c r="K791" s="6" t="n"/>
      <c r="L791" s="6" t="n"/>
      <c r="M791" s="6" t="n"/>
      <c r="N791" s="6" t="n"/>
      <c r="O791" s="4" t="n"/>
      <c r="P791" s="6">
        <f>IF(COUNT(J791:N791)=0,"",SUM(J791:N791))</f>
        <v/>
      </c>
      <c r="Q791" s="6">
        <f>IF(OR(NOT(ISNUMBER(A791)),B791="",AND(C791&lt;&gt;"Özmal",C791&lt;&gt;"Tedarikçi"),NOT(ISNUMBER(I791)),AND(C791="Tedarikçi",NOT(ISNUMBER(N791))),P791=""),"",I791-P791)</f>
        <v/>
      </c>
      <c r="R791" s="5">
        <f>IF(COUNT(G791:H791)=0,"",SUM(G791:H791))</f>
        <v/>
      </c>
      <c r="S791" s="6">
        <f>IF(OR(Q791="",R791="",R791=0),"",I791/R791)</f>
        <v/>
      </c>
      <c r="T791" s="4">
        <f>IF(COUNTA(A791:O791)=0,"",IF(NOT(ISNUMBER(A791)),"Hesaba girmedi: tarih yok",IF(B791="","Hesaba girmedi: plaka yok",IF(AND(C791&lt;&gt;"Özmal",C791&lt;&gt;"Tedarikçi"),"Hesaba girmedi: mülkiyet seçilmedi",IF(NOT(ISNUMBER(I791)),"Hesaba girmedi: navlun yok",IF(AND(C791="Tedarikçi",NOT(ISNUMBER(N791))),"Hesaba girmedi: tedarikçiye ödenen yok",IF(P791="","Hesaba girmedi: gider yok",IF(AND(C791="Özmal",COUNTIF('Sabit giderler'!$A$2:$A$101,B791)=0),"Plaka Sabit giderler'de yok",IF(AND(C791="Tedarikçi",COUNTIF('Sabit giderler'!$A$2:$A$101,B791)&gt;0),"Plaka özmal listesinde, Tedarikçi seçilmiş",IF(AND(C791="Tedarikçi",COUNT(J791,L791)&gt;0),"Tedarikçi işinde yakıt ya da sürücü yazılı",IF(AND(C791="Özmal",ISNUMBER(N791)),"Özmal işte tedarikçiye ödenen yazılı",IF(R791="","Km yazılmadı",""))))))))))))</f>
        <v/>
      </c>
    </row>
    <row r="792">
      <c r="A792" s="3" t="n"/>
      <c r="B792" s="4" t="n"/>
      <c r="C792" s="4" t="n"/>
      <c r="D792" s="4" t="n"/>
      <c r="E792" s="4" t="n"/>
      <c r="F792" s="4" t="n"/>
      <c r="G792" s="5" t="n"/>
      <c r="H792" s="5" t="n"/>
      <c r="I792" s="6" t="n"/>
      <c r="J792" s="6" t="n"/>
      <c r="K792" s="6" t="n"/>
      <c r="L792" s="6" t="n"/>
      <c r="M792" s="6" t="n"/>
      <c r="N792" s="6" t="n"/>
      <c r="O792" s="4" t="n"/>
      <c r="P792" s="6">
        <f>IF(COUNT(J792:N792)=0,"",SUM(J792:N792))</f>
        <v/>
      </c>
      <c r="Q792" s="6">
        <f>IF(OR(NOT(ISNUMBER(A792)),B792="",AND(C792&lt;&gt;"Özmal",C792&lt;&gt;"Tedarikçi"),NOT(ISNUMBER(I792)),AND(C792="Tedarikçi",NOT(ISNUMBER(N792))),P792=""),"",I792-P792)</f>
        <v/>
      </c>
      <c r="R792" s="5">
        <f>IF(COUNT(G792:H792)=0,"",SUM(G792:H792))</f>
        <v/>
      </c>
      <c r="S792" s="6">
        <f>IF(OR(Q792="",R792="",R792=0),"",I792/R792)</f>
        <v/>
      </c>
      <c r="T792" s="4">
        <f>IF(COUNTA(A792:O792)=0,"",IF(NOT(ISNUMBER(A792)),"Hesaba girmedi: tarih yok",IF(B792="","Hesaba girmedi: plaka yok",IF(AND(C792&lt;&gt;"Özmal",C792&lt;&gt;"Tedarikçi"),"Hesaba girmedi: mülkiyet seçilmedi",IF(NOT(ISNUMBER(I792)),"Hesaba girmedi: navlun yok",IF(AND(C792="Tedarikçi",NOT(ISNUMBER(N792))),"Hesaba girmedi: tedarikçiye ödenen yok",IF(P792="","Hesaba girmedi: gider yok",IF(AND(C792="Özmal",COUNTIF('Sabit giderler'!$A$2:$A$101,B792)=0),"Plaka Sabit giderler'de yok",IF(AND(C792="Tedarikçi",COUNTIF('Sabit giderler'!$A$2:$A$101,B792)&gt;0),"Plaka özmal listesinde, Tedarikçi seçilmiş",IF(AND(C792="Tedarikçi",COUNT(J792,L792)&gt;0),"Tedarikçi işinde yakıt ya da sürücü yazılı",IF(AND(C792="Özmal",ISNUMBER(N792)),"Özmal işte tedarikçiye ödenen yazılı",IF(R792="","Km yazılmadı",""))))))))))))</f>
        <v/>
      </c>
    </row>
    <row r="793">
      <c r="A793" s="3" t="n"/>
      <c r="B793" s="4" t="n"/>
      <c r="C793" s="4" t="n"/>
      <c r="D793" s="4" t="n"/>
      <c r="E793" s="4" t="n"/>
      <c r="F793" s="4" t="n"/>
      <c r="G793" s="5" t="n"/>
      <c r="H793" s="5" t="n"/>
      <c r="I793" s="6" t="n"/>
      <c r="J793" s="6" t="n"/>
      <c r="K793" s="6" t="n"/>
      <c r="L793" s="6" t="n"/>
      <c r="M793" s="6" t="n"/>
      <c r="N793" s="6" t="n"/>
      <c r="O793" s="4" t="n"/>
      <c r="P793" s="6">
        <f>IF(COUNT(J793:N793)=0,"",SUM(J793:N793))</f>
        <v/>
      </c>
      <c r="Q793" s="6">
        <f>IF(OR(NOT(ISNUMBER(A793)),B793="",AND(C793&lt;&gt;"Özmal",C793&lt;&gt;"Tedarikçi"),NOT(ISNUMBER(I793)),AND(C793="Tedarikçi",NOT(ISNUMBER(N793))),P793=""),"",I793-P793)</f>
        <v/>
      </c>
      <c r="R793" s="5">
        <f>IF(COUNT(G793:H793)=0,"",SUM(G793:H793))</f>
        <v/>
      </c>
      <c r="S793" s="6">
        <f>IF(OR(Q793="",R793="",R793=0),"",I793/R793)</f>
        <v/>
      </c>
      <c r="T793" s="4">
        <f>IF(COUNTA(A793:O793)=0,"",IF(NOT(ISNUMBER(A793)),"Hesaba girmedi: tarih yok",IF(B793="","Hesaba girmedi: plaka yok",IF(AND(C793&lt;&gt;"Özmal",C793&lt;&gt;"Tedarikçi"),"Hesaba girmedi: mülkiyet seçilmedi",IF(NOT(ISNUMBER(I793)),"Hesaba girmedi: navlun yok",IF(AND(C793="Tedarikçi",NOT(ISNUMBER(N793))),"Hesaba girmedi: tedarikçiye ödenen yok",IF(P793="","Hesaba girmedi: gider yok",IF(AND(C793="Özmal",COUNTIF('Sabit giderler'!$A$2:$A$101,B793)=0),"Plaka Sabit giderler'de yok",IF(AND(C793="Tedarikçi",COUNTIF('Sabit giderler'!$A$2:$A$101,B793)&gt;0),"Plaka özmal listesinde, Tedarikçi seçilmiş",IF(AND(C793="Tedarikçi",COUNT(J793,L793)&gt;0),"Tedarikçi işinde yakıt ya da sürücü yazılı",IF(AND(C793="Özmal",ISNUMBER(N793)),"Özmal işte tedarikçiye ödenen yazılı",IF(R793="","Km yazılmadı",""))))))))))))</f>
        <v/>
      </c>
    </row>
    <row r="794">
      <c r="A794" s="3" t="n"/>
      <c r="B794" s="4" t="n"/>
      <c r="C794" s="4" t="n"/>
      <c r="D794" s="4" t="n"/>
      <c r="E794" s="4" t="n"/>
      <c r="F794" s="4" t="n"/>
      <c r="G794" s="5" t="n"/>
      <c r="H794" s="5" t="n"/>
      <c r="I794" s="6" t="n"/>
      <c r="J794" s="6" t="n"/>
      <c r="K794" s="6" t="n"/>
      <c r="L794" s="6" t="n"/>
      <c r="M794" s="6" t="n"/>
      <c r="N794" s="6" t="n"/>
      <c r="O794" s="4" t="n"/>
      <c r="P794" s="6">
        <f>IF(COUNT(J794:N794)=0,"",SUM(J794:N794))</f>
        <v/>
      </c>
      <c r="Q794" s="6">
        <f>IF(OR(NOT(ISNUMBER(A794)),B794="",AND(C794&lt;&gt;"Özmal",C794&lt;&gt;"Tedarikçi"),NOT(ISNUMBER(I794)),AND(C794="Tedarikçi",NOT(ISNUMBER(N794))),P794=""),"",I794-P794)</f>
        <v/>
      </c>
      <c r="R794" s="5">
        <f>IF(COUNT(G794:H794)=0,"",SUM(G794:H794))</f>
        <v/>
      </c>
      <c r="S794" s="6">
        <f>IF(OR(Q794="",R794="",R794=0),"",I794/R794)</f>
        <v/>
      </c>
      <c r="T794" s="4">
        <f>IF(COUNTA(A794:O794)=0,"",IF(NOT(ISNUMBER(A794)),"Hesaba girmedi: tarih yok",IF(B794="","Hesaba girmedi: plaka yok",IF(AND(C794&lt;&gt;"Özmal",C794&lt;&gt;"Tedarikçi"),"Hesaba girmedi: mülkiyet seçilmedi",IF(NOT(ISNUMBER(I794)),"Hesaba girmedi: navlun yok",IF(AND(C794="Tedarikçi",NOT(ISNUMBER(N794))),"Hesaba girmedi: tedarikçiye ödenen yok",IF(P794="","Hesaba girmedi: gider yok",IF(AND(C794="Özmal",COUNTIF('Sabit giderler'!$A$2:$A$101,B794)=0),"Plaka Sabit giderler'de yok",IF(AND(C794="Tedarikçi",COUNTIF('Sabit giderler'!$A$2:$A$101,B794)&gt;0),"Plaka özmal listesinde, Tedarikçi seçilmiş",IF(AND(C794="Tedarikçi",COUNT(J794,L794)&gt;0),"Tedarikçi işinde yakıt ya da sürücü yazılı",IF(AND(C794="Özmal",ISNUMBER(N794)),"Özmal işte tedarikçiye ödenen yazılı",IF(R794="","Km yazılmadı",""))))))))))))</f>
        <v/>
      </c>
    </row>
    <row r="795">
      <c r="A795" s="3" t="n"/>
      <c r="B795" s="4" t="n"/>
      <c r="C795" s="4" t="n"/>
      <c r="D795" s="4" t="n"/>
      <c r="E795" s="4" t="n"/>
      <c r="F795" s="4" t="n"/>
      <c r="G795" s="5" t="n"/>
      <c r="H795" s="5" t="n"/>
      <c r="I795" s="6" t="n"/>
      <c r="J795" s="6" t="n"/>
      <c r="K795" s="6" t="n"/>
      <c r="L795" s="6" t="n"/>
      <c r="M795" s="6" t="n"/>
      <c r="N795" s="6" t="n"/>
      <c r="O795" s="4" t="n"/>
      <c r="P795" s="6">
        <f>IF(COUNT(J795:N795)=0,"",SUM(J795:N795))</f>
        <v/>
      </c>
      <c r="Q795" s="6">
        <f>IF(OR(NOT(ISNUMBER(A795)),B795="",AND(C795&lt;&gt;"Özmal",C795&lt;&gt;"Tedarikçi"),NOT(ISNUMBER(I795)),AND(C795="Tedarikçi",NOT(ISNUMBER(N795))),P795=""),"",I795-P795)</f>
        <v/>
      </c>
      <c r="R795" s="5">
        <f>IF(COUNT(G795:H795)=0,"",SUM(G795:H795))</f>
        <v/>
      </c>
      <c r="S795" s="6">
        <f>IF(OR(Q795="",R795="",R795=0),"",I795/R795)</f>
        <v/>
      </c>
      <c r="T795" s="4">
        <f>IF(COUNTA(A795:O795)=0,"",IF(NOT(ISNUMBER(A795)),"Hesaba girmedi: tarih yok",IF(B795="","Hesaba girmedi: plaka yok",IF(AND(C795&lt;&gt;"Özmal",C795&lt;&gt;"Tedarikçi"),"Hesaba girmedi: mülkiyet seçilmedi",IF(NOT(ISNUMBER(I795)),"Hesaba girmedi: navlun yok",IF(AND(C795="Tedarikçi",NOT(ISNUMBER(N795))),"Hesaba girmedi: tedarikçiye ödenen yok",IF(P795="","Hesaba girmedi: gider yok",IF(AND(C795="Özmal",COUNTIF('Sabit giderler'!$A$2:$A$101,B795)=0),"Plaka Sabit giderler'de yok",IF(AND(C795="Tedarikçi",COUNTIF('Sabit giderler'!$A$2:$A$101,B795)&gt;0),"Plaka özmal listesinde, Tedarikçi seçilmiş",IF(AND(C795="Tedarikçi",COUNT(J795,L795)&gt;0),"Tedarikçi işinde yakıt ya da sürücü yazılı",IF(AND(C795="Özmal",ISNUMBER(N795)),"Özmal işte tedarikçiye ödenen yazılı",IF(R795="","Km yazılmadı",""))))))))))))</f>
        <v/>
      </c>
    </row>
    <row r="796">
      <c r="A796" s="3" t="n"/>
      <c r="B796" s="4" t="n"/>
      <c r="C796" s="4" t="n"/>
      <c r="D796" s="4" t="n"/>
      <c r="E796" s="4" t="n"/>
      <c r="F796" s="4" t="n"/>
      <c r="G796" s="5" t="n"/>
      <c r="H796" s="5" t="n"/>
      <c r="I796" s="6" t="n"/>
      <c r="J796" s="6" t="n"/>
      <c r="K796" s="6" t="n"/>
      <c r="L796" s="6" t="n"/>
      <c r="M796" s="6" t="n"/>
      <c r="N796" s="6" t="n"/>
      <c r="O796" s="4" t="n"/>
      <c r="P796" s="6">
        <f>IF(COUNT(J796:N796)=0,"",SUM(J796:N796))</f>
        <v/>
      </c>
      <c r="Q796" s="6">
        <f>IF(OR(NOT(ISNUMBER(A796)),B796="",AND(C796&lt;&gt;"Özmal",C796&lt;&gt;"Tedarikçi"),NOT(ISNUMBER(I796)),AND(C796="Tedarikçi",NOT(ISNUMBER(N796))),P796=""),"",I796-P796)</f>
        <v/>
      </c>
      <c r="R796" s="5">
        <f>IF(COUNT(G796:H796)=0,"",SUM(G796:H796))</f>
        <v/>
      </c>
      <c r="S796" s="6">
        <f>IF(OR(Q796="",R796="",R796=0),"",I796/R796)</f>
        <v/>
      </c>
      <c r="T796" s="4">
        <f>IF(COUNTA(A796:O796)=0,"",IF(NOT(ISNUMBER(A796)),"Hesaba girmedi: tarih yok",IF(B796="","Hesaba girmedi: plaka yok",IF(AND(C796&lt;&gt;"Özmal",C796&lt;&gt;"Tedarikçi"),"Hesaba girmedi: mülkiyet seçilmedi",IF(NOT(ISNUMBER(I796)),"Hesaba girmedi: navlun yok",IF(AND(C796="Tedarikçi",NOT(ISNUMBER(N796))),"Hesaba girmedi: tedarikçiye ödenen yok",IF(P796="","Hesaba girmedi: gider yok",IF(AND(C796="Özmal",COUNTIF('Sabit giderler'!$A$2:$A$101,B796)=0),"Plaka Sabit giderler'de yok",IF(AND(C796="Tedarikçi",COUNTIF('Sabit giderler'!$A$2:$A$101,B796)&gt;0),"Plaka özmal listesinde, Tedarikçi seçilmiş",IF(AND(C796="Tedarikçi",COUNT(J796,L796)&gt;0),"Tedarikçi işinde yakıt ya da sürücü yazılı",IF(AND(C796="Özmal",ISNUMBER(N796)),"Özmal işte tedarikçiye ödenen yazılı",IF(R796="","Km yazılmadı",""))))))))))))</f>
        <v/>
      </c>
    </row>
    <row r="797">
      <c r="A797" s="3" t="n"/>
      <c r="B797" s="4" t="n"/>
      <c r="C797" s="4" t="n"/>
      <c r="D797" s="4" t="n"/>
      <c r="E797" s="4" t="n"/>
      <c r="F797" s="4" t="n"/>
      <c r="G797" s="5" t="n"/>
      <c r="H797" s="5" t="n"/>
      <c r="I797" s="6" t="n"/>
      <c r="J797" s="6" t="n"/>
      <c r="K797" s="6" t="n"/>
      <c r="L797" s="6" t="n"/>
      <c r="M797" s="6" t="n"/>
      <c r="N797" s="6" t="n"/>
      <c r="O797" s="4" t="n"/>
      <c r="P797" s="6">
        <f>IF(COUNT(J797:N797)=0,"",SUM(J797:N797))</f>
        <v/>
      </c>
      <c r="Q797" s="6">
        <f>IF(OR(NOT(ISNUMBER(A797)),B797="",AND(C797&lt;&gt;"Özmal",C797&lt;&gt;"Tedarikçi"),NOT(ISNUMBER(I797)),AND(C797="Tedarikçi",NOT(ISNUMBER(N797))),P797=""),"",I797-P797)</f>
        <v/>
      </c>
      <c r="R797" s="5">
        <f>IF(COUNT(G797:H797)=0,"",SUM(G797:H797))</f>
        <v/>
      </c>
      <c r="S797" s="6">
        <f>IF(OR(Q797="",R797="",R797=0),"",I797/R797)</f>
        <v/>
      </c>
      <c r="T797" s="4">
        <f>IF(COUNTA(A797:O797)=0,"",IF(NOT(ISNUMBER(A797)),"Hesaba girmedi: tarih yok",IF(B797="","Hesaba girmedi: plaka yok",IF(AND(C797&lt;&gt;"Özmal",C797&lt;&gt;"Tedarikçi"),"Hesaba girmedi: mülkiyet seçilmedi",IF(NOT(ISNUMBER(I797)),"Hesaba girmedi: navlun yok",IF(AND(C797="Tedarikçi",NOT(ISNUMBER(N797))),"Hesaba girmedi: tedarikçiye ödenen yok",IF(P797="","Hesaba girmedi: gider yok",IF(AND(C797="Özmal",COUNTIF('Sabit giderler'!$A$2:$A$101,B797)=0),"Plaka Sabit giderler'de yok",IF(AND(C797="Tedarikçi",COUNTIF('Sabit giderler'!$A$2:$A$101,B797)&gt;0),"Plaka özmal listesinde, Tedarikçi seçilmiş",IF(AND(C797="Tedarikçi",COUNT(J797,L797)&gt;0),"Tedarikçi işinde yakıt ya da sürücü yazılı",IF(AND(C797="Özmal",ISNUMBER(N797)),"Özmal işte tedarikçiye ödenen yazılı",IF(R797="","Km yazılmadı",""))))))))))))</f>
        <v/>
      </c>
    </row>
    <row r="798">
      <c r="A798" s="3" t="n"/>
      <c r="B798" s="4" t="n"/>
      <c r="C798" s="4" t="n"/>
      <c r="D798" s="4" t="n"/>
      <c r="E798" s="4" t="n"/>
      <c r="F798" s="4" t="n"/>
      <c r="G798" s="5" t="n"/>
      <c r="H798" s="5" t="n"/>
      <c r="I798" s="6" t="n"/>
      <c r="J798" s="6" t="n"/>
      <c r="K798" s="6" t="n"/>
      <c r="L798" s="6" t="n"/>
      <c r="M798" s="6" t="n"/>
      <c r="N798" s="6" t="n"/>
      <c r="O798" s="4" t="n"/>
      <c r="P798" s="6">
        <f>IF(COUNT(J798:N798)=0,"",SUM(J798:N798))</f>
        <v/>
      </c>
      <c r="Q798" s="6">
        <f>IF(OR(NOT(ISNUMBER(A798)),B798="",AND(C798&lt;&gt;"Özmal",C798&lt;&gt;"Tedarikçi"),NOT(ISNUMBER(I798)),AND(C798="Tedarikçi",NOT(ISNUMBER(N798))),P798=""),"",I798-P798)</f>
        <v/>
      </c>
      <c r="R798" s="5">
        <f>IF(COUNT(G798:H798)=0,"",SUM(G798:H798))</f>
        <v/>
      </c>
      <c r="S798" s="6">
        <f>IF(OR(Q798="",R798="",R798=0),"",I798/R798)</f>
        <v/>
      </c>
      <c r="T798" s="4">
        <f>IF(COUNTA(A798:O798)=0,"",IF(NOT(ISNUMBER(A798)),"Hesaba girmedi: tarih yok",IF(B798="","Hesaba girmedi: plaka yok",IF(AND(C798&lt;&gt;"Özmal",C798&lt;&gt;"Tedarikçi"),"Hesaba girmedi: mülkiyet seçilmedi",IF(NOT(ISNUMBER(I798)),"Hesaba girmedi: navlun yok",IF(AND(C798="Tedarikçi",NOT(ISNUMBER(N798))),"Hesaba girmedi: tedarikçiye ödenen yok",IF(P798="","Hesaba girmedi: gider yok",IF(AND(C798="Özmal",COUNTIF('Sabit giderler'!$A$2:$A$101,B798)=0),"Plaka Sabit giderler'de yok",IF(AND(C798="Tedarikçi",COUNTIF('Sabit giderler'!$A$2:$A$101,B798)&gt;0),"Plaka özmal listesinde, Tedarikçi seçilmiş",IF(AND(C798="Tedarikçi",COUNT(J798,L798)&gt;0),"Tedarikçi işinde yakıt ya da sürücü yazılı",IF(AND(C798="Özmal",ISNUMBER(N798)),"Özmal işte tedarikçiye ödenen yazılı",IF(R798="","Km yazılmadı",""))))))))))))</f>
        <v/>
      </c>
    </row>
    <row r="799">
      <c r="A799" s="3" t="n"/>
      <c r="B799" s="4" t="n"/>
      <c r="C799" s="4" t="n"/>
      <c r="D799" s="4" t="n"/>
      <c r="E799" s="4" t="n"/>
      <c r="F799" s="4" t="n"/>
      <c r="G799" s="5" t="n"/>
      <c r="H799" s="5" t="n"/>
      <c r="I799" s="6" t="n"/>
      <c r="J799" s="6" t="n"/>
      <c r="K799" s="6" t="n"/>
      <c r="L799" s="6" t="n"/>
      <c r="M799" s="6" t="n"/>
      <c r="N799" s="6" t="n"/>
      <c r="O799" s="4" t="n"/>
      <c r="P799" s="6">
        <f>IF(COUNT(J799:N799)=0,"",SUM(J799:N799))</f>
        <v/>
      </c>
      <c r="Q799" s="6">
        <f>IF(OR(NOT(ISNUMBER(A799)),B799="",AND(C799&lt;&gt;"Özmal",C799&lt;&gt;"Tedarikçi"),NOT(ISNUMBER(I799)),AND(C799="Tedarikçi",NOT(ISNUMBER(N799))),P799=""),"",I799-P799)</f>
        <v/>
      </c>
      <c r="R799" s="5">
        <f>IF(COUNT(G799:H799)=0,"",SUM(G799:H799))</f>
        <v/>
      </c>
      <c r="S799" s="6">
        <f>IF(OR(Q799="",R799="",R799=0),"",I799/R799)</f>
        <v/>
      </c>
      <c r="T799" s="4">
        <f>IF(COUNTA(A799:O799)=0,"",IF(NOT(ISNUMBER(A799)),"Hesaba girmedi: tarih yok",IF(B799="","Hesaba girmedi: plaka yok",IF(AND(C799&lt;&gt;"Özmal",C799&lt;&gt;"Tedarikçi"),"Hesaba girmedi: mülkiyet seçilmedi",IF(NOT(ISNUMBER(I799)),"Hesaba girmedi: navlun yok",IF(AND(C799="Tedarikçi",NOT(ISNUMBER(N799))),"Hesaba girmedi: tedarikçiye ödenen yok",IF(P799="","Hesaba girmedi: gider yok",IF(AND(C799="Özmal",COUNTIF('Sabit giderler'!$A$2:$A$101,B799)=0),"Plaka Sabit giderler'de yok",IF(AND(C799="Tedarikçi",COUNTIF('Sabit giderler'!$A$2:$A$101,B799)&gt;0),"Plaka özmal listesinde, Tedarikçi seçilmiş",IF(AND(C799="Tedarikçi",COUNT(J799,L799)&gt;0),"Tedarikçi işinde yakıt ya da sürücü yazılı",IF(AND(C799="Özmal",ISNUMBER(N799)),"Özmal işte tedarikçiye ödenen yazılı",IF(R799="","Km yazılmadı",""))))))))))))</f>
        <v/>
      </c>
    </row>
    <row r="800">
      <c r="A800" s="3" t="n"/>
      <c r="B800" s="4" t="n"/>
      <c r="C800" s="4" t="n"/>
      <c r="D800" s="4" t="n"/>
      <c r="E800" s="4" t="n"/>
      <c r="F800" s="4" t="n"/>
      <c r="G800" s="5" t="n"/>
      <c r="H800" s="5" t="n"/>
      <c r="I800" s="6" t="n"/>
      <c r="J800" s="6" t="n"/>
      <c r="K800" s="6" t="n"/>
      <c r="L800" s="6" t="n"/>
      <c r="M800" s="6" t="n"/>
      <c r="N800" s="6" t="n"/>
      <c r="O800" s="4" t="n"/>
      <c r="P800" s="6">
        <f>IF(COUNT(J800:N800)=0,"",SUM(J800:N800))</f>
        <v/>
      </c>
      <c r="Q800" s="6">
        <f>IF(OR(NOT(ISNUMBER(A800)),B800="",AND(C800&lt;&gt;"Özmal",C800&lt;&gt;"Tedarikçi"),NOT(ISNUMBER(I800)),AND(C800="Tedarikçi",NOT(ISNUMBER(N800))),P800=""),"",I800-P800)</f>
        <v/>
      </c>
      <c r="R800" s="5">
        <f>IF(COUNT(G800:H800)=0,"",SUM(G800:H800))</f>
        <v/>
      </c>
      <c r="S800" s="6">
        <f>IF(OR(Q800="",R800="",R800=0),"",I800/R800)</f>
        <v/>
      </c>
      <c r="T800" s="4">
        <f>IF(COUNTA(A800:O800)=0,"",IF(NOT(ISNUMBER(A800)),"Hesaba girmedi: tarih yok",IF(B800="","Hesaba girmedi: plaka yok",IF(AND(C800&lt;&gt;"Özmal",C800&lt;&gt;"Tedarikçi"),"Hesaba girmedi: mülkiyet seçilmedi",IF(NOT(ISNUMBER(I800)),"Hesaba girmedi: navlun yok",IF(AND(C800="Tedarikçi",NOT(ISNUMBER(N800))),"Hesaba girmedi: tedarikçiye ödenen yok",IF(P800="","Hesaba girmedi: gider yok",IF(AND(C800="Özmal",COUNTIF('Sabit giderler'!$A$2:$A$101,B800)=0),"Plaka Sabit giderler'de yok",IF(AND(C800="Tedarikçi",COUNTIF('Sabit giderler'!$A$2:$A$101,B800)&gt;0),"Plaka özmal listesinde, Tedarikçi seçilmiş",IF(AND(C800="Tedarikçi",COUNT(J800,L800)&gt;0),"Tedarikçi işinde yakıt ya da sürücü yazılı",IF(AND(C800="Özmal",ISNUMBER(N800)),"Özmal işte tedarikçiye ödenen yazılı",IF(R800="","Km yazılmadı",""))))))))))))</f>
        <v/>
      </c>
    </row>
    <row r="801">
      <c r="A801" s="3" t="n"/>
      <c r="B801" s="4" t="n"/>
      <c r="C801" s="4" t="n"/>
      <c r="D801" s="4" t="n"/>
      <c r="E801" s="4" t="n"/>
      <c r="F801" s="4" t="n"/>
      <c r="G801" s="5" t="n"/>
      <c r="H801" s="5" t="n"/>
      <c r="I801" s="6" t="n"/>
      <c r="J801" s="6" t="n"/>
      <c r="K801" s="6" t="n"/>
      <c r="L801" s="6" t="n"/>
      <c r="M801" s="6" t="n"/>
      <c r="N801" s="6" t="n"/>
      <c r="O801" s="4" t="n"/>
      <c r="P801" s="6">
        <f>IF(COUNT(J801:N801)=0,"",SUM(J801:N801))</f>
        <v/>
      </c>
      <c r="Q801" s="6">
        <f>IF(OR(NOT(ISNUMBER(A801)),B801="",AND(C801&lt;&gt;"Özmal",C801&lt;&gt;"Tedarikçi"),NOT(ISNUMBER(I801)),AND(C801="Tedarikçi",NOT(ISNUMBER(N801))),P801=""),"",I801-P801)</f>
        <v/>
      </c>
      <c r="R801" s="5">
        <f>IF(COUNT(G801:H801)=0,"",SUM(G801:H801))</f>
        <v/>
      </c>
      <c r="S801" s="6">
        <f>IF(OR(Q801="",R801="",R801=0),"",I801/R801)</f>
        <v/>
      </c>
      <c r="T801" s="4">
        <f>IF(COUNTA(A801:O801)=0,"",IF(NOT(ISNUMBER(A801)),"Hesaba girmedi: tarih yok",IF(B801="","Hesaba girmedi: plaka yok",IF(AND(C801&lt;&gt;"Özmal",C801&lt;&gt;"Tedarikçi"),"Hesaba girmedi: mülkiyet seçilmedi",IF(NOT(ISNUMBER(I801)),"Hesaba girmedi: navlun yok",IF(AND(C801="Tedarikçi",NOT(ISNUMBER(N801))),"Hesaba girmedi: tedarikçiye ödenen yok",IF(P801="","Hesaba girmedi: gider yok",IF(AND(C801="Özmal",COUNTIF('Sabit giderler'!$A$2:$A$101,B801)=0),"Plaka Sabit giderler'de yok",IF(AND(C801="Tedarikçi",COUNTIF('Sabit giderler'!$A$2:$A$101,B801)&gt;0),"Plaka özmal listesinde, Tedarikçi seçilmiş",IF(AND(C801="Tedarikçi",COUNT(J801,L801)&gt;0),"Tedarikçi işinde yakıt ya da sürücü yazılı",IF(AND(C801="Özmal",ISNUMBER(N801)),"Özmal işte tedarikçiye ödenen yazılı",IF(R801="","Km yazılmadı",""))))))))))))</f>
        <v/>
      </c>
    </row>
    <row r="802">
      <c r="A802" s="3" t="n"/>
      <c r="B802" s="4" t="n"/>
      <c r="C802" s="4" t="n"/>
      <c r="D802" s="4" t="n"/>
      <c r="E802" s="4" t="n"/>
      <c r="F802" s="4" t="n"/>
      <c r="G802" s="5" t="n"/>
      <c r="H802" s="5" t="n"/>
      <c r="I802" s="6" t="n"/>
      <c r="J802" s="6" t="n"/>
      <c r="K802" s="6" t="n"/>
      <c r="L802" s="6" t="n"/>
      <c r="M802" s="6" t="n"/>
      <c r="N802" s="6" t="n"/>
      <c r="O802" s="4" t="n"/>
      <c r="P802" s="6">
        <f>IF(COUNT(J802:N802)=0,"",SUM(J802:N802))</f>
        <v/>
      </c>
      <c r="Q802" s="6">
        <f>IF(OR(NOT(ISNUMBER(A802)),B802="",AND(C802&lt;&gt;"Özmal",C802&lt;&gt;"Tedarikçi"),NOT(ISNUMBER(I802)),AND(C802="Tedarikçi",NOT(ISNUMBER(N802))),P802=""),"",I802-P802)</f>
        <v/>
      </c>
      <c r="R802" s="5">
        <f>IF(COUNT(G802:H802)=0,"",SUM(G802:H802))</f>
        <v/>
      </c>
      <c r="S802" s="6">
        <f>IF(OR(Q802="",R802="",R802=0),"",I802/R802)</f>
        <v/>
      </c>
      <c r="T802" s="4">
        <f>IF(COUNTA(A802:O802)=0,"",IF(NOT(ISNUMBER(A802)),"Hesaba girmedi: tarih yok",IF(B802="","Hesaba girmedi: plaka yok",IF(AND(C802&lt;&gt;"Özmal",C802&lt;&gt;"Tedarikçi"),"Hesaba girmedi: mülkiyet seçilmedi",IF(NOT(ISNUMBER(I802)),"Hesaba girmedi: navlun yok",IF(AND(C802="Tedarikçi",NOT(ISNUMBER(N802))),"Hesaba girmedi: tedarikçiye ödenen yok",IF(P802="","Hesaba girmedi: gider yok",IF(AND(C802="Özmal",COUNTIF('Sabit giderler'!$A$2:$A$101,B802)=0),"Plaka Sabit giderler'de yok",IF(AND(C802="Tedarikçi",COUNTIF('Sabit giderler'!$A$2:$A$101,B802)&gt;0),"Plaka özmal listesinde, Tedarikçi seçilmiş",IF(AND(C802="Tedarikçi",COUNT(J802,L802)&gt;0),"Tedarikçi işinde yakıt ya da sürücü yazılı",IF(AND(C802="Özmal",ISNUMBER(N802)),"Özmal işte tedarikçiye ödenen yazılı",IF(R802="","Km yazılmadı",""))))))))))))</f>
        <v/>
      </c>
    </row>
    <row r="803">
      <c r="A803" s="3" t="n"/>
      <c r="B803" s="4" t="n"/>
      <c r="C803" s="4" t="n"/>
      <c r="D803" s="4" t="n"/>
      <c r="E803" s="4" t="n"/>
      <c r="F803" s="4" t="n"/>
      <c r="G803" s="5" t="n"/>
      <c r="H803" s="5" t="n"/>
      <c r="I803" s="6" t="n"/>
      <c r="J803" s="6" t="n"/>
      <c r="K803" s="6" t="n"/>
      <c r="L803" s="6" t="n"/>
      <c r="M803" s="6" t="n"/>
      <c r="N803" s="6" t="n"/>
      <c r="O803" s="4" t="n"/>
      <c r="P803" s="6">
        <f>IF(COUNT(J803:N803)=0,"",SUM(J803:N803))</f>
        <v/>
      </c>
      <c r="Q803" s="6">
        <f>IF(OR(NOT(ISNUMBER(A803)),B803="",AND(C803&lt;&gt;"Özmal",C803&lt;&gt;"Tedarikçi"),NOT(ISNUMBER(I803)),AND(C803="Tedarikçi",NOT(ISNUMBER(N803))),P803=""),"",I803-P803)</f>
        <v/>
      </c>
      <c r="R803" s="5">
        <f>IF(COUNT(G803:H803)=0,"",SUM(G803:H803))</f>
        <v/>
      </c>
      <c r="S803" s="6">
        <f>IF(OR(Q803="",R803="",R803=0),"",I803/R803)</f>
        <v/>
      </c>
      <c r="T803" s="4">
        <f>IF(COUNTA(A803:O803)=0,"",IF(NOT(ISNUMBER(A803)),"Hesaba girmedi: tarih yok",IF(B803="","Hesaba girmedi: plaka yok",IF(AND(C803&lt;&gt;"Özmal",C803&lt;&gt;"Tedarikçi"),"Hesaba girmedi: mülkiyet seçilmedi",IF(NOT(ISNUMBER(I803)),"Hesaba girmedi: navlun yok",IF(AND(C803="Tedarikçi",NOT(ISNUMBER(N803))),"Hesaba girmedi: tedarikçiye ödenen yok",IF(P803="","Hesaba girmedi: gider yok",IF(AND(C803="Özmal",COUNTIF('Sabit giderler'!$A$2:$A$101,B803)=0),"Plaka Sabit giderler'de yok",IF(AND(C803="Tedarikçi",COUNTIF('Sabit giderler'!$A$2:$A$101,B803)&gt;0),"Plaka özmal listesinde, Tedarikçi seçilmiş",IF(AND(C803="Tedarikçi",COUNT(J803,L803)&gt;0),"Tedarikçi işinde yakıt ya da sürücü yazılı",IF(AND(C803="Özmal",ISNUMBER(N803)),"Özmal işte tedarikçiye ödenen yazılı",IF(R803="","Km yazılmadı",""))))))))))))</f>
        <v/>
      </c>
    </row>
    <row r="804">
      <c r="A804" s="3" t="n"/>
      <c r="B804" s="4" t="n"/>
      <c r="C804" s="4" t="n"/>
      <c r="D804" s="4" t="n"/>
      <c r="E804" s="4" t="n"/>
      <c r="F804" s="4" t="n"/>
      <c r="G804" s="5" t="n"/>
      <c r="H804" s="5" t="n"/>
      <c r="I804" s="6" t="n"/>
      <c r="J804" s="6" t="n"/>
      <c r="K804" s="6" t="n"/>
      <c r="L804" s="6" t="n"/>
      <c r="M804" s="6" t="n"/>
      <c r="N804" s="6" t="n"/>
      <c r="O804" s="4" t="n"/>
      <c r="P804" s="6">
        <f>IF(COUNT(J804:N804)=0,"",SUM(J804:N804))</f>
        <v/>
      </c>
      <c r="Q804" s="6">
        <f>IF(OR(NOT(ISNUMBER(A804)),B804="",AND(C804&lt;&gt;"Özmal",C804&lt;&gt;"Tedarikçi"),NOT(ISNUMBER(I804)),AND(C804="Tedarikçi",NOT(ISNUMBER(N804))),P804=""),"",I804-P804)</f>
        <v/>
      </c>
      <c r="R804" s="5">
        <f>IF(COUNT(G804:H804)=0,"",SUM(G804:H804))</f>
        <v/>
      </c>
      <c r="S804" s="6">
        <f>IF(OR(Q804="",R804="",R804=0),"",I804/R804)</f>
        <v/>
      </c>
      <c r="T804" s="4">
        <f>IF(COUNTA(A804:O804)=0,"",IF(NOT(ISNUMBER(A804)),"Hesaba girmedi: tarih yok",IF(B804="","Hesaba girmedi: plaka yok",IF(AND(C804&lt;&gt;"Özmal",C804&lt;&gt;"Tedarikçi"),"Hesaba girmedi: mülkiyet seçilmedi",IF(NOT(ISNUMBER(I804)),"Hesaba girmedi: navlun yok",IF(AND(C804="Tedarikçi",NOT(ISNUMBER(N804))),"Hesaba girmedi: tedarikçiye ödenen yok",IF(P804="","Hesaba girmedi: gider yok",IF(AND(C804="Özmal",COUNTIF('Sabit giderler'!$A$2:$A$101,B804)=0),"Plaka Sabit giderler'de yok",IF(AND(C804="Tedarikçi",COUNTIF('Sabit giderler'!$A$2:$A$101,B804)&gt;0),"Plaka özmal listesinde, Tedarikçi seçilmiş",IF(AND(C804="Tedarikçi",COUNT(J804,L804)&gt;0),"Tedarikçi işinde yakıt ya da sürücü yazılı",IF(AND(C804="Özmal",ISNUMBER(N804)),"Özmal işte tedarikçiye ödenen yazılı",IF(R804="","Km yazılmadı",""))))))))))))</f>
        <v/>
      </c>
    </row>
    <row r="805">
      <c r="A805" s="3" t="n"/>
      <c r="B805" s="4" t="n"/>
      <c r="C805" s="4" t="n"/>
      <c r="D805" s="4" t="n"/>
      <c r="E805" s="4" t="n"/>
      <c r="F805" s="4" t="n"/>
      <c r="G805" s="5" t="n"/>
      <c r="H805" s="5" t="n"/>
      <c r="I805" s="6" t="n"/>
      <c r="J805" s="6" t="n"/>
      <c r="K805" s="6" t="n"/>
      <c r="L805" s="6" t="n"/>
      <c r="M805" s="6" t="n"/>
      <c r="N805" s="6" t="n"/>
      <c r="O805" s="4" t="n"/>
      <c r="P805" s="6">
        <f>IF(COUNT(J805:N805)=0,"",SUM(J805:N805))</f>
        <v/>
      </c>
      <c r="Q805" s="6">
        <f>IF(OR(NOT(ISNUMBER(A805)),B805="",AND(C805&lt;&gt;"Özmal",C805&lt;&gt;"Tedarikçi"),NOT(ISNUMBER(I805)),AND(C805="Tedarikçi",NOT(ISNUMBER(N805))),P805=""),"",I805-P805)</f>
        <v/>
      </c>
      <c r="R805" s="5">
        <f>IF(COUNT(G805:H805)=0,"",SUM(G805:H805))</f>
        <v/>
      </c>
      <c r="S805" s="6">
        <f>IF(OR(Q805="",R805="",R805=0),"",I805/R805)</f>
        <v/>
      </c>
      <c r="T805" s="4">
        <f>IF(COUNTA(A805:O805)=0,"",IF(NOT(ISNUMBER(A805)),"Hesaba girmedi: tarih yok",IF(B805="","Hesaba girmedi: plaka yok",IF(AND(C805&lt;&gt;"Özmal",C805&lt;&gt;"Tedarikçi"),"Hesaba girmedi: mülkiyet seçilmedi",IF(NOT(ISNUMBER(I805)),"Hesaba girmedi: navlun yok",IF(AND(C805="Tedarikçi",NOT(ISNUMBER(N805))),"Hesaba girmedi: tedarikçiye ödenen yok",IF(P805="","Hesaba girmedi: gider yok",IF(AND(C805="Özmal",COUNTIF('Sabit giderler'!$A$2:$A$101,B805)=0),"Plaka Sabit giderler'de yok",IF(AND(C805="Tedarikçi",COUNTIF('Sabit giderler'!$A$2:$A$101,B805)&gt;0),"Plaka özmal listesinde, Tedarikçi seçilmiş",IF(AND(C805="Tedarikçi",COUNT(J805,L805)&gt;0),"Tedarikçi işinde yakıt ya da sürücü yazılı",IF(AND(C805="Özmal",ISNUMBER(N805)),"Özmal işte tedarikçiye ödenen yazılı",IF(R805="","Km yazılmadı",""))))))))))))</f>
        <v/>
      </c>
    </row>
    <row r="806">
      <c r="A806" s="3" t="n"/>
      <c r="B806" s="4" t="n"/>
      <c r="C806" s="4" t="n"/>
      <c r="D806" s="4" t="n"/>
      <c r="E806" s="4" t="n"/>
      <c r="F806" s="4" t="n"/>
      <c r="G806" s="5" t="n"/>
      <c r="H806" s="5" t="n"/>
      <c r="I806" s="6" t="n"/>
      <c r="J806" s="6" t="n"/>
      <c r="K806" s="6" t="n"/>
      <c r="L806" s="6" t="n"/>
      <c r="M806" s="6" t="n"/>
      <c r="N806" s="6" t="n"/>
      <c r="O806" s="4" t="n"/>
      <c r="P806" s="6">
        <f>IF(COUNT(J806:N806)=0,"",SUM(J806:N806))</f>
        <v/>
      </c>
      <c r="Q806" s="6">
        <f>IF(OR(NOT(ISNUMBER(A806)),B806="",AND(C806&lt;&gt;"Özmal",C806&lt;&gt;"Tedarikçi"),NOT(ISNUMBER(I806)),AND(C806="Tedarikçi",NOT(ISNUMBER(N806))),P806=""),"",I806-P806)</f>
        <v/>
      </c>
      <c r="R806" s="5">
        <f>IF(COUNT(G806:H806)=0,"",SUM(G806:H806))</f>
        <v/>
      </c>
      <c r="S806" s="6">
        <f>IF(OR(Q806="",R806="",R806=0),"",I806/R806)</f>
        <v/>
      </c>
      <c r="T806" s="4">
        <f>IF(COUNTA(A806:O806)=0,"",IF(NOT(ISNUMBER(A806)),"Hesaba girmedi: tarih yok",IF(B806="","Hesaba girmedi: plaka yok",IF(AND(C806&lt;&gt;"Özmal",C806&lt;&gt;"Tedarikçi"),"Hesaba girmedi: mülkiyet seçilmedi",IF(NOT(ISNUMBER(I806)),"Hesaba girmedi: navlun yok",IF(AND(C806="Tedarikçi",NOT(ISNUMBER(N806))),"Hesaba girmedi: tedarikçiye ödenen yok",IF(P806="","Hesaba girmedi: gider yok",IF(AND(C806="Özmal",COUNTIF('Sabit giderler'!$A$2:$A$101,B806)=0),"Plaka Sabit giderler'de yok",IF(AND(C806="Tedarikçi",COUNTIF('Sabit giderler'!$A$2:$A$101,B806)&gt;0),"Plaka özmal listesinde, Tedarikçi seçilmiş",IF(AND(C806="Tedarikçi",COUNT(J806,L806)&gt;0),"Tedarikçi işinde yakıt ya da sürücü yazılı",IF(AND(C806="Özmal",ISNUMBER(N806)),"Özmal işte tedarikçiye ödenen yazılı",IF(R806="","Km yazılmadı",""))))))))))))</f>
        <v/>
      </c>
    </row>
    <row r="807">
      <c r="A807" s="3" t="n"/>
      <c r="B807" s="4" t="n"/>
      <c r="C807" s="4" t="n"/>
      <c r="D807" s="4" t="n"/>
      <c r="E807" s="4" t="n"/>
      <c r="F807" s="4" t="n"/>
      <c r="G807" s="5" t="n"/>
      <c r="H807" s="5" t="n"/>
      <c r="I807" s="6" t="n"/>
      <c r="J807" s="6" t="n"/>
      <c r="K807" s="6" t="n"/>
      <c r="L807" s="6" t="n"/>
      <c r="M807" s="6" t="n"/>
      <c r="N807" s="6" t="n"/>
      <c r="O807" s="4" t="n"/>
      <c r="P807" s="6">
        <f>IF(COUNT(J807:N807)=0,"",SUM(J807:N807))</f>
        <v/>
      </c>
      <c r="Q807" s="6">
        <f>IF(OR(NOT(ISNUMBER(A807)),B807="",AND(C807&lt;&gt;"Özmal",C807&lt;&gt;"Tedarikçi"),NOT(ISNUMBER(I807)),AND(C807="Tedarikçi",NOT(ISNUMBER(N807))),P807=""),"",I807-P807)</f>
        <v/>
      </c>
      <c r="R807" s="5">
        <f>IF(COUNT(G807:H807)=0,"",SUM(G807:H807))</f>
        <v/>
      </c>
      <c r="S807" s="6">
        <f>IF(OR(Q807="",R807="",R807=0),"",I807/R807)</f>
        <v/>
      </c>
      <c r="T807" s="4">
        <f>IF(COUNTA(A807:O807)=0,"",IF(NOT(ISNUMBER(A807)),"Hesaba girmedi: tarih yok",IF(B807="","Hesaba girmedi: plaka yok",IF(AND(C807&lt;&gt;"Özmal",C807&lt;&gt;"Tedarikçi"),"Hesaba girmedi: mülkiyet seçilmedi",IF(NOT(ISNUMBER(I807)),"Hesaba girmedi: navlun yok",IF(AND(C807="Tedarikçi",NOT(ISNUMBER(N807))),"Hesaba girmedi: tedarikçiye ödenen yok",IF(P807="","Hesaba girmedi: gider yok",IF(AND(C807="Özmal",COUNTIF('Sabit giderler'!$A$2:$A$101,B807)=0),"Plaka Sabit giderler'de yok",IF(AND(C807="Tedarikçi",COUNTIF('Sabit giderler'!$A$2:$A$101,B807)&gt;0),"Plaka özmal listesinde, Tedarikçi seçilmiş",IF(AND(C807="Tedarikçi",COUNT(J807,L807)&gt;0),"Tedarikçi işinde yakıt ya da sürücü yazılı",IF(AND(C807="Özmal",ISNUMBER(N807)),"Özmal işte tedarikçiye ödenen yazılı",IF(R807="","Km yazılmadı",""))))))))))))</f>
        <v/>
      </c>
    </row>
    <row r="808">
      <c r="A808" s="3" t="n"/>
      <c r="B808" s="4" t="n"/>
      <c r="C808" s="4" t="n"/>
      <c r="D808" s="4" t="n"/>
      <c r="E808" s="4" t="n"/>
      <c r="F808" s="4" t="n"/>
      <c r="G808" s="5" t="n"/>
      <c r="H808" s="5" t="n"/>
      <c r="I808" s="6" t="n"/>
      <c r="J808" s="6" t="n"/>
      <c r="K808" s="6" t="n"/>
      <c r="L808" s="6" t="n"/>
      <c r="M808" s="6" t="n"/>
      <c r="N808" s="6" t="n"/>
      <c r="O808" s="4" t="n"/>
      <c r="P808" s="6">
        <f>IF(COUNT(J808:N808)=0,"",SUM(J808:N808))</f>
        <v/>
      </c>
      <c r="Q808" s="6">
        <f>IF(OR(NOT(ISNUMBER(A808)),B808="",AND(C808&lt;&gt;"Özmal",C808&lt;&gt;"Tedarikçi"),NOT(ISNUMBER(I808)),AND(C808="Tedarikçi",NOT(ISNUMBER(N808))),P808=""),"",I808-P808)</f>
        <v/>
      </c>
      <c r="R808" s="5">
        <f>IF(COUNT(G808:H808)=0,"",SUM(G808:H808))</f>
        <v/>
      </c>
      <c r="S808" s="6">
        <f>IF(OR(Q808="",R808="",R808=0),"",I808/R808)</f>
        <v/>
      </c>
      <c r="T808" s="4">
        <f>IF(COUNTA(A808:O808)=0,"",IF(NOT(ISNUMBER(A808)),"Hesaba girmedi: tarih yok",IF(B808="","Hesaba girmedi: plaka yok",IF(AND(C808&lt;&gt;"Özmal",C808&lt;&gt;"Tedarikçi"),"Hesaba girmedi: mülkiyet seçilmedi",IF(NOT(ISNUMBER(I808)),"Hesaba girmedi: navlun yok",IF(AND(C808="Tedarikçi",NOT(ISNUMBER(N808))),"Hesaba girmedi: tedarikçiye ödenen yok",IF(P808="","Hesaba girmedi: gider yok",IF(AND(C808="Özmal",COUNTIF('Sabit giderler'!$A$2:$A$101,B808)=0),"Plaka Sabit giderler'de yok",IF(AND(C808="Tedarikçi",COUNTIF('Sabit giderler'!$A$2:$A$101,B808)&gt;0),"Plaka özmal listesinde, Tedarikçi seçilmiş",IF(AND(C808="Tedarikçi",COUNT(J808,L808)&gt;0),"Tedarikçi işinde yakıt ya da sürücü yazılı",IF(AND(C808="Özmal",ISNUMBER(N808)),"Özmal işte tedarikçiye ödenen yazılı",IF(R808="","Km yazılmadı",""))))))))))))</f>
        <v/>
      </c>
    </row>
    <row r="809">
      <c r="A809" s="3" t="n"/>
      <c r="B809" s="4" t="n"/>
      <c r="C809" s="4" t="n"/>
      <c r="D809" s="4" t="n"/>
      <c r="E809" s="4" t="n"/>
      <c r="F809" s="4" t="n"/>
      <c r="G809" s="5" t="n"/>
      <c r="H809" s="5" t="n"/>
      <c r="I809" s="6" t="n"/>
      <c r="J809" s="6" t="n"/>
      <c r="K809" s="6" t="n"/>
      <c r="L809" s="6" t="n"/>
      <c r="M809" s="6" t="n"/>
      <c r="N809" s="6" t="n"/>
      <c r="O809" s="4" t="n"/>
      <c r="P809" s="6">
        <f>IF(COUNT(J809:N809)=0,"",SUM(J809:N809))</f>
        <v/>
      </c>
      <c r="Q809" s="6">
        <f>IF(OR(NOT(ISNUMBER(A809)),B809="",AND(C809&lt;&gt;"Özmal",C809&lt;&gt;"Tedarikçi"),NOT(ISNUMBER(I809)),AND(C809="Tedarikçi",NOT(ISNUMBER(N809))),P809=""),"",I809-P809)</f>
        <v/>
      </c>
      <c r="R809" s="5">
        <f>IF(COUNT(G809:H809)=0,"",SUM(G809:H809))</f>
        <v/>
      </c>
      <c r="S809" s="6">
        <f>IF(OR(Q809="",R809="",R809=0),"",I809/R809)</f>
        <v/>
      </c>
      <c r="T809" s="4">
        <f>IF(COUNTA(A809:O809)=0,"",IF(NOT(ISNUMBER(A809)),"Hesaba girmedi: tarih yok",IF(B809="","Hesaba girmedi: plaka yok",IF(AND(C809&lt;&gt;"Özmal",C809&lt;&gt;"Tedarikçi"),"Hesaba girmedi: mülkiyet seçilmedi",IF(NOT(ISNUMBER(I809)),"Hesaba girmedi: navlun yok",IF(AND(C809="Tedarikçi",NOT(ISNUMBER(N809))),"Hesaba girmedi: tedarikçiye ödenen yok",IF(P809="","Hesaba girmedi: gider yok",IF(AND(C809="Özmal",COUNTIF('Sabit giderler'!$A$2:$A$101,B809)=0),"Plaka Sabit giderler'de yok",IF(AND(C809="Tedarikçi",COUNTIF('Sabit giderler'!$A$2:$A$101,B809)&gt;0),"Plaka özmal listesinde, Tedarikçi seçilmiş",IF(AND(C809="Tedarikçi",COUNT(J809,L809)&gt;0),"Tedarikçi işinde yakıt ya da sürücü yazılı",IF(AND(C809="Özmal",ISNUMBER(N809)),"Özmal işte tedarikçiye ödenen yazılı",IF(R809="","Km yazılmadı",""))))))))))))</f>
        <v/>
      </c>
    </row>
    <row r="810">
      <c r="A810" s="3" t="n"/>
      <c r="B810" s="4" t="n"/>
      <c r="C810" s="4" t="n"/>
      <c r="D810" s="4" t="n"/>
      <c r="E810" s="4" t="n"/>
      <c r="F810" s="4" t="n"/>
      <c r="G810" s="5" t="n"/>
      <c r="H810" s="5" t="n"/>
      <c r="I810" s="6" t="n"/>
      <c r="J810" s="6" t="n"/>
      <c r="K810" s="6" t="n"/>
      <c r="L810" s="6" t="n"/>
      <c r="M810" s="6" t="n"/>
      <c r="N810" s="6" t="n"/>
      <c r="O810" s="4" t="n"/>
      <c r="P810" s="6">
        <f>IF(COUNT(J810:N810)=0,"",SUM(J810:N810))</f>
        <v/>
      </c>
      <c r="Q810" s="6">
        <f>IF(OR(NOT(ISNUMBER(A810)),B810="",AND(C810&lt;&gt;"Özmal",C810&lt;&gt;"Tedarikçi"),NOT(ISNUMBER(I810)),AND(C810="Tedarikçi",NOT(ISNUMBER(N810))),P810=""),"",I810-P810)</f>
        <v/>
      </c>
      <c r="R810" s="5">
        <f>IF(COUNT(G810:H810)=0,"",SUM(G810:H810))</f>
        <v/>
      </c>
      <c r="S810" s="6">
        <f>IF(OR(Q810="",R810="",R810=0),"",I810/R810)</f>
        <v/>
      </c>
      <c r="T810" s="4">
        <f>IF(COUNTA(A810:O810)=0,"",IF(NOT(ISNUMBER(A810)),"Hesaba girmedi: tarih yok",IF(B810="","Hesaba girmedi: plaka yok",IF(AND(C810&lt;&gt;"Özmal",C810&lt;&gt;"Tedarikçi"),"Hesaba girmedi: mülkiyet seçilmedi",IF(NOT(ISNUMBER(I810)),"Hesaba girmedi: navlun yok",IF(AND(C810="Tedarikçi",NOT(ISNUMBER(N810))),"Hesaba girmedi: tedarikçiye ödenen yok",IF(P810="","Hesaba girmedi: gider yok",IF(AND(C810="Özmal",COUNTIF('Sabit giderler'!$A$2:$A$101,B810)=0),"Plaka Sabit giderler'de yok",IF(AND(C810="Tedarikçi",COUNTIF('Sabit giderler'!$A$2:$A$101,B810)&gt;0),"Plaka özmal listesinde, Tedarikçi seçilmiş",IF(AND(C810="Tedarikçi",COUNT(J810,L810)&gt;0),"Tedarikçi işinde yakıt ya da sürücü yazılı",IF(AND(C810="Özmal",ISNUMBER(N810)),"Özmal işte tedarikçiye ödenen yazılı",IF(R810="","Km yazılmadı",""))))))))))))</f>
        <v/>
      </c>
    </row>
    <row r="811">
      <c r="A811" s="3" t="n"/>
      <c r="B811" s="4" t="n"/>
      <c r="C811" s="4" t="n"/>
      <c r="D811" s="4" t="n"/>
      <c r="E811" s="4" t="n"/>
      <c r="F811" s="4" t="n"/>
      <c r="G811" s="5" t="n"/>
      <c r="H811" s="5" t="n"/>
      <c r="I811" s="6" t="n"/>
      <c r="J811" s="6" t="n"/>
      <c r="K811" s="6" t="n"/>
      <c r="L811" s="6" t="n"/>
      <c r="M811" s="6" t="n"/>
      <c r="N811" s="6" t="n"/>
      <c r="O811" s="4" t="n"/>
      <c r="P811" s="6">
        <f>IF(COUNT(J811:N811)=0,"",SUM(J811:N811))</f>
        <v/>
      </c>
      <c r="Q811" s="6">
        <f>IF(OR(NOT(ISNUMBER(A811)),B811="",AND(C811&lt;&gt;"Özmal",C811&lt;&gt;"Tedarikçi"),NOT(ISNUMBER(I811)),AND(C811="Tedarikçi",NOT(ISNUMBER(N811))),P811=""),"",I811-P811)</f>
        <v/>
      </c>
      <c r="R811" s="5">
        <f>IF(COUNT(G811:H811)=0,"",SUM(G811:H811))</f>
        <v/>
      </c>
      <c r="S811" s="6">
        <f>IF(OR(Q811="",R811="",R811=0),"",I811/R811)</f>
        <v/>
      </c>
      <c r="T811" s="4">
        <f>IF(COUNTA(A811:O811)=0,"",IF(NOT(ISNUMBER(A811)),"Hesaba girmedi: tarih yok",IF(B811="","Hesaba girmedi: plaka yok",IF(AND(C811&lt;&gt;"Özmal",C811&lt;&gt;"Tedarikçi"),"Hesaba girmedi: mülkiyet seçilmedi",IF(NOT(ISNUMBER(I811)),"Hesaba girmedi: navlun yok",IF(AND(C811="Tedarikçi",NOT(ISNUMBER(N811))),"Hesaba girmedi: tedarikçiye ödenen yok",IF(P811="","Hesaba girmedi: gider yok",IF(AND(C811="Özmal",COUNTIF('Sabit giderler'!$A$2:$A$101,B811)=0),"Plaka Sabit giderler'de yok",IF(AND(C811="Tedarikçi",COUNTIF('Sabit giderler'!$A$2:$A$101,B811)&gt;0),"Plaka özmal listesinde, Tedarikçi seçilmiş",IF(AND(C811="Tedarikçi",COUNT(J811,L811)&gt;0),"Tedarikçi işinde yakıt ya da sürücü yazılı",IF(AND(C811="Özmal",ISNUMBER(N811)),"Özmal işte tedarikçiye ödenen yazılı",IF(R811="","Km yazılmadı",""))))))))))))</f>
        <v/>
      </c>
    </row>
    <row r="812">
      <c r="A812" s="3" t="n"/>
      <c r="B812" s="4" t="n"/>
      <c r="C812" s="4" t="n"/>
      <c r="D812" s="4" t="n"/>
      <c r="E812" s="4" t="n"/>
      <c r="F812" s="4" t="n"/>
      <c r="G812" s="5" t="n"/>
      <c r="H812" s="5" t="n"/>
      <c r="I812" s="6" t="n"/>
      <c r="J812" s="6" t="n"/>
      <c r="K812" s="6" t="n"/>
      <c r="L812" s="6" t="n"/>
      <c r="M812" s="6" t="n"/>
      <c r="N812" s="6" t="n"/>
      <c r="O812" s="4" t="n"/>
      <c r="P812" s="6">
        <f>IF(COUNT(J812:N812)=0,"",SUM(J812:N812))</f>
        <v/>
      </c>
      <c r="Q812" s="6">
        <f>IF(OR(NOT(ISNUMBER(A812)),B812="",AND(C812&lt;&gt;"Özmal",C812&lt;&gt;"Tedarikçi"),NOT(ISNUMBER(I812)),AND(C812="Tedarikçi",NOT(ISNUMBER(N812))),P812=""),"",I812-P812)</f>
        <v/>
      </c>
      <c r="R812" s="5">
        <f>IF(COUNT(G812:H812)=0,"",SUM(G812:H812))</f>
        <v/>
      </c>
      <c r="S812" s="6">
        <f>IF(OR(Q812="",R812="",R812=0),"",I812/R812)</f>
        <v/>
      </c>
      <c r="T812" s="4">
        <f>IF(COUNTA(A812:O812)=0,"",IF(NOT(ISNUMBER(A812)),"Hesaba girmedi: tarih yok",IF(B812="","Hesaba girmedi: plaka yok",IF(AND(C812&lt;&gt;"Özmal",C812&lt;&gt;"Tedarikçi"),"Hesaba girmedi: mülkiyet seçilmedi",IF(NOT(ISNUMBER(I812)),"Hesaba girmedi: navlun yok",IF(AND(C812="Tedarikçi",NOT(ISNUMBER(N812))),"Hesaba girmedi: tedarikçiye ödenen yok",IF(P812="","Hesaba girmedi: gider yok",IF(AND(C812="Özmal",COUNTIF('Sabit giderler'!$A$2:$A$101,B812)=0),"Plaka Sabit giderler'de yok",IF(AND(C812="Tedarikçi",COUNTIF('Sabit giderler'!$A$2:$A$101,B812)&gt;0),"Plaka özmal listesinde, Tedarikçi seçilmiş",IF(AND(C812="Tedarikçi",COUNT(J812,L812)&gt;0),"Tedarikçi işinde yakıt ya da sürücü yazılı",IF(AND(C812="Özmal",ISNUMBER(N812)),"Özmal işte tedarikçiye ödenen yazılı",IF(R812="","Km yazılmadı",""))))))))))))</f>
        <v/>
      </c>
    </row>
    <row r="813">
      <c r="A813" s="3" t="n"/>
      <c r="B813" s="4" t="n"/>
      <c r="C813" s="4" t="n"/>
      <c r="D813" s="4" t="n"/>
      <c r="E813" s="4" t="n"/>
      <c r="F813" s="4" t="n"/>
      <c r="G813" s="5" t="n"/>
      <c r="H813" s="5" t="n"/>
      <c r="I813" s="6" t="n"/>
      <c r="J813" s="6" t="n"/>
      <c r="K813" s="6" t="n"/>
      <c r="L813" s="6" t="n"/>
      <c r="M813" s="6" t="n"/>
      <c r="N813" s="6" t="n"/>
      <c r="O813" s="4" t="n"/>
      <c r="P813" s="6">
        <f>IF(COUNT(J813:N813)=0,"",SUM(J813:N813))</f>
        <v/>
      </c>
      <c r="Q813" s="6">
        <f>IF(OR(NOT(ISNUMBER(A813)),B813="",AND(C813&lt;&gt;"Özmal",C813&lt;&gt;"Tedarikçi"),NOT(ISNUMBER(I813)),AND(C813="Tedarikçi",NOT(ISNUMBER(N813))),P813=""),"",I813-P813)</f>
        <v/>
      </c>
      <c r="R813" s="5">
        <f>IF(COUNT(G813:H813)=0,"",SUM(G813:H813))</f>
        <v/>
      </c>
      <c r="S813" s="6">
        <f>IF(OR(Q813="",R813="",R813=0),"",I813/R813)</f>
        <v/>
      </c>
      <c r="T813" s="4">
        <f>IF(COUNTA(A813:O813)=0,"",IF(NOT(ISNUMBER(A813)),"Hesaba girmedi: tarih yok",IF(B813="","Hesaba girmedi: plaka yok",IF(AND(C813&lt;&gt;"Özmal",C813&lt;&gt;"Tedarikçi"),"Hesaba girmedi: mülkiyet seçilmedi",IF(NOT(ISNUMBER(I813)),"Hesaba girmedi: navlun yok",IF(AND(C813="Tedarikçi",NOT(ISNUMBER(N813))),"Hesaba girmedi: tedarikçiye ödenen yok",IF(P813="","Hesaba girmedi: gider yok",IF(AND(C813="Özmal",COUNTIF('Sabit giderler'!$A$2:$A$101,B813)=0),"Plaka Sabit giderler'de yok",IF(AND(C813="Tedarikçi",COUNTIF('Sabit giderler'!$A$2:$A$101,B813)&gt;0),"Plaka özmal listesinde, Tedarikçi seçilmiş",IF(AND(C813="Tedarikçi",COUNT(J813,L813)&gt;0),"Tedarikçi işinde yakıt ya da sürücü yazılı",IF(AND(C813="Özmal",ISNUMBER(N813)),"Özmal işte tedarikçiye ödenen yazılı",IF(R813="","Km yazılmadı",""))))))))))))</f>
        <v/>
      </c>
    </row>
    <row r="814">
      <c r="A814" s="3" t="n"/>
      <c r="B814" s="4" t="n"/>
      <c r="C814" s="4" t="n"/>
      <c r="D814" s="4" t="n"/>
      <c r="E814" s="4" t="n"/>
      <c r="F814" s="4" t="n"/>
      <c r="G814" s="5" t="n"/>
      <c r="H814" s="5" t="n"/>
      <c r="I814" s="6" t="n"/>
      <c r="J814" s="6" t="n"/>
      <c r="K814" s="6" t="n"/>
      <c r="L814" s="6" t="n"/>
      <c r="M814" s="6" t="n"/>
      <c r="N814" s="6" t="n"/>
      <c r="O814" s="4" t="n"/>
      <c r="P814" s="6">
        <f>IF(COUNT(J814:N814)=0,"",SUM(J814:N814))</f>
        <v/>
      </c>
      <c r="Q814" s="6">
        <f>IF(OR(NOT(ISNUMBER(A814)),B814="",AND(C814&lt;&gt;"Özmal",C814&lt;&gt;"Tedarikçi"),NOT(ISNUMBER(I814)),AND(C814="Tedarikçi",NOT(ISNUMBER(N814))),P814=""),"",I814-P814)</f>
        <v/>
      </c>
      <c r="R814" s="5">
        <f>IF(COUNT(G814:H814)=0,"",SUM(G814:H814))</f>
        <v/>
      </c>
      <c r="S814" s="6">
        <f>IF(OR(Q814="",R814="",R814=0),"",I814/R814)</f>
        <v/>
      </c>
      <c r="T814" s="4">
        <f>IF(COUNTA(A814:O814)=0,"",IF(NOT(ISNUMBER(A814)),"Hesaba girmedi: tarih yok",IF(B814="","Hesaba girmedi: plaka yok",IF(AND(C814&lt;&gt;"Özmal",C814&lt;&gt;"Tedarikçi"),"Hesaba girmedi: mülkiyet seçilmedi",IF(NOT(ISNUMBER(I814)),"Hesaba girmedi: navlun yok",IF(AND(C814="Tedarikçi",NOT(ISNUMBER(N814))),"Hesaba girmedi: tedarikçiye ödenen yok",IF(P814="","Hesaba girmedi: gider yok",IF(AND(C814="Özmal",COUNTIF('Sabit giderler'!$A$2:$A$101,B814)=0),"Plaka Sabit giderler'de yok",IF(AND(C814="Tedarikçi",COUNTIF('Sabit giderler'!$A$2:$A$101,B814)&gt;0),"Plaka özmal listesinde, Tedarikçi seçilmiş",IF(AND(C814="Tedarikçi",COUNT(J814,L814)&gt;0),"Tedarikçi işinde yakıt ya da sürücü yazılı",IF(AND(C814="Özmal",ISNUMBER(N814)),"Özmal işte tedarikçiye ödenen yazılı",IF(R814="","Km yazılmadı",""))))))))))))</f>
        <v/>
      </c>
    </row>
    <row r="815">
      <c r="A815" s="3" t="n"/>
      <c r="B815" s="4" t="n"/>
      <c r="C815" s="4" t="n"/>
      <c r="D815" s="4" t="n"/>
      <c r="E815" s="4" t="n"/>
      <c r="F815" s="4" t="n"/>
      <c r="G815" s="5" t="n"/>
      <c r="H815" s="5" t="n"/>
      <c r="I815" s="6" t="n"/>
      <c r="J815" s="6" t="n"/>
      <c r="K815" s="6" t="n"/>
      <c r="L815" s="6" t="n"/>
      <c r="M815" s="6" t="n"/>
      <c r="N815" s="6" t="n"/>
      <c r="O815" s="4" t="n"/>
      <c r="P815" s="6">
        <f>IF(COUNT(J815:N815)=0,"",SUM(J815:N815))</f>
        <v/>
      </c>
      <c r="Q815" s="6">
        <f>IF(OR(NOT(ISNUMBER(A815)),B815="",AND(C815&lt;&gt;"Özmal",C815&lt;&gt;"Tedarikçi"),NOT(ISNUMBER(I815)),AND(C815="Tedarikçi",NOT(ISNUMBER(N815))),P815=""),"",I815-P815)</f>
        <v/>
      </c>
      <c r="R815" s="5">
        <f>IF(COUNT(G815:H815)=0,"",SUM(G815:H815))</f>
        <v/>
      </c>
      <c r="S815" s="6">
        <f>IF(OR(Q815="",R815="",R815=0),"",I815/R815)</f>
        <v/>
      </c>
      <c r="T815" s="4">
        <f>IF(COUNTA(A815:O815)=0,"",IF(NOT(ISNUMBER(A815)),"Hesaba girmedi: tarih yok",IF(B815="","Hesaba girmedi: plaka yok",IF(AND(C815&lt;&gt;"Özmal",C815&lt;&gt;"Tedarikçi"),"Hesaba girmedi: mülkiyet seçilmedi",IF(NOT(ISNUMBER(I815)),"Hesaba girmedi: navlun yok",IF(AND(C815="Tedarikçi",NOT(ISNUMBER(N815))),"Hesaba girmedi: tedarikçiye ödenen yok",IF(P815="","Hesaba girmedi: gider yok",IF(AND(C815="Özmal",COUNTIF('Sabit giderler'!$A$2:$A$101,B815)=0),"Plaka Sabit giderler'de yok",IF(AND(C815="Tedarikçi",COUNTIF('Sabit giderler'!$A$2:$A$101,B815)&gt;0),"Plaka özmal listesinde, Tedarikçi seçilmiş",IF(AND(C815="Tedarikçi",COUNT(J815,L815)&gt;0),"Tedarikçi işinde yakıt ya da sürücü yazılı",IF(AND(C815="Özmal",ISNUMBER(N815)),"Özmal işte tedarikçiye ödenen yazılı",IF(R815="","Km yazılmadı",""))))))))))))</f>
        <v/>
      </c>
    </row>
    <row r="816">
      <c r="A816" s="3" t="n"/>
      <c r="B816" s="4" t="n"/>
      <c r="C816" s="4" t="n"/>
      <c r="D816" s="4" t="n"/>
      <c r="E816" s="4" t="n"/>
      <c r="F816" s="4" t="n"/>
      <c r="G816" s="5" t="n"/>
      <c r="H816" s="5" t="n"/>
      <c r="I816" s="6" t="n"/>
      <c r="J816" s="6" t="n"/>
      <c r="K816" s="6" t="n"/>
      <c r="L816" s="6" t="n"/>
      <c r="M816" s="6" t="n"/>
      <c r="N816" s="6" t="n"/>
      <c r="O816" s="4" t="n"/>
      <c r="P816" s="6">
        <f>IF(COUNT(J816:N816)=0,"",SUM(J816:N816))</f>
        <v/>
      </c>
      <c r="Q816" s="6">
        <f>IF(OR(NOT(ISNUMBER(A816)),B816="",AND(C816&lt;&gt;"Özmal",C816&lt;&gt;"Tedarikçi"),NOT(ISNUMBER(I816)),AND(C816="Tedarikçi",NOT(ISNUMBER(N816))),P816=""),"",I816-P816)</f>
        <v/>
      </c>
      <c r="R816" s="5">
        <f>IF(COUNT(G816:H816)=0,"",SUM(G816:H816))</f>
        <v/>
      </c>
      <c r="S816" s="6">
        <f>IF(OR(Q816="",R816="",R816=0),"",I816/R816)</f>
        <v/>
      </c>
      <c r="T816" s="4">
        <f>IF(COUNTA(A816:O816)=0,"",IF(NOT(ISNUMBER(A816)),"Hesaba girmedi: tarih yok",IF(B816="","Hesaba girmedi: plaka yok",IF(AND(C816&lt;&gt;"Özmal",C816&lt;&gt;"Tedarikçi"),"Hesaba girmedi: mülkiyet seçilmedi",IF(NOT(ISNUMBER(I816)),"Hesaba girmedi: navlun yok",IF(AND(C816="Tedarikçi",NOT(ISNUMBER(N816))),"Hesaba girmedi: tedarikçiye ödenen yok",IF(P816="","Hesaba girmedi: gider yok",IF(AND(C816="Özmal",COUNTIF('Sabit giderler'!$A$2:$A$101,B816)=0),"Plaka Sabit giderler'de yok",IF(AND(C816="Tedarikçi",COUNTIF('Sabit giderler'!$A$2:$A$101,B816)&gt;0),"Plaka özmal listesinde, Tedarikçi seçilmiş",IF(AND(C816="Tedarikçi",COUNT(J816,L816)&gt;0),"Tedarikçi işinde yakıt ya da sürücü yazılı",IF(AND(C816="Özmal",ISNUMBER(N816)),"Özmal işte tedarikçiye ödenen yazılı",IF(R816="","Km yazılmadı",""))))))))))))</f>
        <v/>
      </c>
    </row>
    <row r="817">
      <c r="A817" s="3" t="n"/>
      <c r="B817" s="4" t="n"/>
      <c r="C817" s="4" t="n"/>
      <c r="D817" s="4" t="n"/>
      <c r="E817" s="4" t="n"/>
      <c r="F817" s="4" t="n"/>
      <c r="G817" s="5" t="n"/>
      <c r="H817" s="5" t="n"/>
      <c r="I817" s="6" t="n"/>
      <c r="J817" s="6" t="n"/>
      <c r="K817" s="6" t="n"/>
      <c r="L817" s="6" t="n"/>
      <c r="M817" s="6" t="n"/>
      <c r="N817" s="6" t="n"/>
      <c r="O817" s="4" t="n"/>
      <c r="P817" s="6">
        <f>IF(COUNT(J817:N817)=0,"",SUM(J817:N817))</f>
        <v/>
      </c>
      <c r="Q817" s="6">
        <f>IF(OR(NOT(ISNUMBER(A817)),B817="",AND(C817&lt;&gt;"Özmal",C817&lt;&gt;"Tedarikçi"),NOT(ISNUMBER(I817)),AND(C817="Tedarikçi",NOT(ISNUMBER(N817))),P817=""),"",I817-P817)</f>
        <v/>
      </c>
      <c r="R817" s="5">
        <f>IF(COUNT(G817:H817)=0,"",SUM(G817:H817))</f>
        <v/>
      </c>
      <c r="S817" s="6">
        <f>IF(OR(Q817="",R817="",R817=0),"",I817/R817)</f>
        <v/>
      </c>
      <c r="T817" s="4">
        <f>IF(COUNTA(A817:O817)=0,"",IF(NOT(ISNUMBER(A817)),"Hesaba girmedi: tarih yok",IF(B817="","Hesaba girmedi: plaka yok",IF(AND(C817&lt;&gt;"Özmal",C817&lt;&gt;"Tedarikçi"),"Hesaba girmedi: mülkiyet seçilmedi",IF(NOT(ISNUMBER(I817)),"Hesaba girmedi: navlun yok",IF(AND(C817="Tedarikçi",NOT(ISNUMBER(N817))),"Hesaba girmedi: tedarikçiye ödenen yok",IF(P817="","Hesaba girmedi: gider yok",IF(AND(C817="Özmal",COUNTIF('Sabit giderler'!$A$2:$A$101,B817)=0),"Plaka Sabit giderler'de yok",IF(AND(C817="Tedarikçi",COUNTIF('Sabit giderler'!$A$2:$A$101,B817)&gt;0),"Plaka özmal listesinde, Tedarikçi seçilmiş",IF(AND(C817="Tedarikçi",COUNT(J817,L817)&gt;0),"Tedarikçi işinde yakıt ya da sürücü yazılı",IF(AND(C817="Özmal",ISNUMBER(N817)),"Özmal işte tedarikçiye ödenen yazılı",IF(R817="","Km yazılmadı",""))))))))))))</f>
        <v/>
      </c>
    </row>
    <row r="818">
      <c r="A818" s="3" t="n"/>
      <c r="B818" s="4" t="n"/>
      <c r="C818" s="4" t="n"/>
      <c r="D818" s="4" t="n"/>
      <c r="E818" s="4" t="n"/>
      <c r="F818" s="4" t="n"/>
      <c r="G818" s="5" t="n"/>
      <c r="H818" s="5" t="n"/>
      <c r="I818" s="6" t="n"/>
      <c r="J818" s="6" t="n"/>
      <c r="K818" s="6" t="n"/>
      <c r="L818" s="6" t="n"/>
      <c r="M818" s="6" t="n"/>
      <c r="N818" s="6" t="n"/>
      <c r="O818" s="4" t="n"/>
      <c r="P818" s="6">
        <f>IF(COUNT(J818:N818)=0,"",SUM(J818:N818))</f>
        <v/>
      </c>
      <c r="Q818" s="6">
        <f>IF(OR(NOT(ISNUMBER(A818)),B818="",AND(C818&lt;&gt;"Özmal",C818&lt;&gt;"Tedarikçi"),NOT(ISNUMBER(I818)),AND(C818="Tedarikçi",NOT(ISNUMBER(N818))),P818=""),"",I818-P818)</f>
        <v/>
      </c>
      <c r="R818" s="5">
        <f>IF(COUNT(G818:H818)=0,"",SUM(G818:H818))</f>
        <v/>
      </c>
      <c r="S818" s="6">
        <f>IF(OR(Q818="",R818="",R818=0),"",I818/R818)</f>
        <v/>
      </c>
      <c r="T818" s="4">
        <f>IF(COUNTA(A818:O818)=0,"",IF(NOT(ISNUMBER(A818)),"Hesaba girmedi: tarih yok",IF(B818="","Hesaba girmedi: plaka yok",IF(AND(C818&lt;&gt;"Özmal",C818&lt;&gt;"Tedarikçi"),"Hesaba girmedi: mülkiyet seçilmedi",IF(NOT(ISNUMBER(I818)),"Hesaba girmedi: navlun yok",IF(AND(C818="Tedarikçi",NOT(ISNUMBER(N818))),"Hesaba girmedi: tedarikçiye ödenen yok",IF(P818="","Hesaba girmedi: gider yok",IF(AND(C818="Özmal",COUNTIF('Sabit giderler'!$A$2:$A$101,B818)=0),"Plaka Sabit giderler'de yok",IF(AND(C818="Tedarikçi",COUNTIF('Sabit giderler'!$A$2:$A$101,B818)&gt;0),"Plaka özmal listesinde, Tedarikçi seçilmiş",IF(AND(C818="Tedarikçi",COUNT(J818,L818)&gt;0),"Tedarikçi işinde yakıt ya da sürücü yazılı",IF(AND(C818="Özmal",ISNUMBER(N818)),"Özmal işte tedarikçiye ödenen yazılı",IF(R818="","Km yazılmadı",""))))))))))))</f>
        <v/>
      </c>
    </row>
    <row r="819">
      <c r="A819" s="3" t="n"/>
      <c r="B819" s="4" t="n"/>
      <c r="C819" s="4" t="n"/>
      <c r="D819" s="4" t="n"/>
      <c r="E819" s="4" t="n"/>
      <c r="F819" s="4" t="n"/>
      <c r="G819" s="5" t="n"/>
      <c r="H819" s="5" t="n"/>
      <c r="I819" s="6" t="n"/>
      <c r="J819" s="6" t="n"/>
      <c r="K819" s="6" t="n"/>
      <c r="L819" s="6" t="n"/>
      <c r="M819" s="6" t="n"/>
      <c r="N819" s="6" t="n"/>
      <c r="O819" s="4" t="n"/>
      <c r="P819" s="6">
        <f>IF(COUNT(J819:N819)=0,"",SUM(J819:N819))</f>
        <v/>
      </c>
      <c r="Q819" s="6">
        <f>IF(OR(NOT(ISNUMBER(A819)),B819="",AND(C819&lt;&gt;"Özmal",C819&lt;&gt;"Tedarikçi"),NOT(ISNUMBER(I819)),AND(C819="Tedarikçi",NOT(ISNUMBER(N819))),P819=""),"",I819-P819)</f>
        <v/>
      </c>
      <c r="R819" s="5">
        <f>IF(COUNT(G819:H819)=0,"",SUM(G819:H819))</f>
        <v/>
      </c>
      <c r="S819" s="6">
        <f>IF(OR(Q819="",R819="",R819=0),"",I819/R819)</f>
        <v/>
      </c>
      <c r="T819" s="4">
        <f>IF(COUNTA(A819:O819)=0,"",IF(NOT(ISNUMBER(A819)),"Hesaba girmedi: tarih yok",IF(B819="","Hesaba girmedi: plaka yok",IF(AND(C819&lt;&gt;"Özmal",C819&lt;&gt;"Tedarikçi"),"Hesaba girmedi: mülkiyet seçilmedi",IF(NOT(ISNUMBER(I819)),"Hesaba girmedi: navlun yok",IF(AND(C819="Tedarikçi",NOT(ISNUMBER(N819))),"Hesaba girmedi: tedarikçiye ödenen yok",IF(P819="","Hesaba girmedi: gider yok",IF(AND(C819="Özmal",COUNTIF('Sabit giderler'!$A$2:$A$101,B819)=0),"Plaka Sabit giderler'de yok",IF(AND(C819="Tedarikçi",COUNTIF('Sabit giderler'!$A$2:$A$101,B819)&gt;0),"Plaka özmal listesinde, Tedarikçi seçilmiş",IF(AND(C819="Tedarikçi",COUNT(J819,L819)&gt;0),"Tedarikçi işinde yakıt ya da sürücü yazılı",IF(AND(C819="Özmal",ISNUMBER(N819)),"Özmal işte tedarikçiye ödenen yazılı",IF(R819="","Km yazılmadı",""))))))))))))</f>
        <v/>
      </c>
    </row>
    <row r="820">
      <c r="A820" s="3" t="n"/>
      <c r="B820" s="4" t="n"/>
      <c r="C820" s="4" t="n"/>
      <c r="D820" s="4" t="n"/>
      <c r="E820" s="4" t="n"/>
      <c r="F820" s="4" t="n"/>
      <c r="G820" s="5" t="n"/>
      <c r="H820" s="5" t="n"/>
      <c r="I820" s="6" t="n"/>
      <c r="J820" s="6" t="n"/>
      <c r="K820" s="6" t="n"/>
      <c r="L820" s="6" t="n"/>
      <c r="M820" s="6" t="n"/>
      <c r="N820" s="6" t="n"/>
      <c r="O820" s="4" t="n"/>
      <c r="P820" s="6">
        <f>IF(COUNT(J820:N820)=0,"",SUM(J820:N820))</f>
        <v/>
      </c>
      <c r="Q820" s="6">
        <f>IF(OR(NOT(ISNUMBER(A820)),B820="",AND(C820&lt;&gt;"Özmal",C820&lt;&gt;"Tedarikçi"),NOT(ISNUMBER(I820)),AND(C820="Tedarikçi",NOT(ISNUMBER(N820))),P820=""),"",I820-P820)</f>
        <v/>
      </c>
      <c r="R820" s="5">
        <f>IF(COUNT(G820:H820)=0,"",SUM(G820:H820))</f>
        <v/>
      </c>
      <c r="S820" s="6">
        <f>IF(OR(Q820="",R820="",R820=0),"",I820/R820)</f>
        <v/>
      </c>
      <c r="T820" s="4">
        <f>IF(COUNTA(A820:O820)=0,"",IF(NOT(ISNUMBER(A820)),"Hesaba girmedi: tarih yok",IF(B820="","Hesaba girmedi: plaka yok",IF(AND(C820&lt;&gt;"Özmal",C820&lt;&gt;"Tedarikçi"),"Hesaba girmedi: mülkiyet seçilmedi",IF(NOT(ISNUMBER(I820)),"Hesaba girmedi: navlun yok",IF(AND(C820="Tedarikçi",NOT(ISNUMBER(N820))),"Hesaba girmedi: tedarikçiye ödenen yok",IF(P820="","Hesaba girmedi: gider yok",IF(AND(C820="Özmal",COUNTIF('Sabit giderler'!$A$2:$A$101,B820)=0),"Plaka Sabit giderler'de yok",IF(AND(C820="Tedarikçi",COUNTIF('Sabit giderler'!$A$2:$A$101,B820)&gt;0),"Plaka özmal listesinde, Tedarikçi seçilmiş",IF(AND(C820="Tedarikçi",COUNT(J820,L820)&gt;0),"Tedarikçi işinde yakıt ya da sürücü yazılı",IF(AND(C820="Özmal",ISNUMBER(N820)),"Özmal işte tedarikçiye ödenen yazılı",IF(R820="","Km yazılmadı",""))))))))))))</f>
        <v/>
      </c>
    </row>
    <row r="821">
      <c r="A821" s="3" t="n"/>
      <c r="B821" s="4" t="n"/>
      <c r="C821" s="4" t="n"/>
      <c r="D821" s="4" t="n"/>
      <c r="E821" s="4" t="n"/>
      <c r="F821" s="4" t="n"/>
      <c r="G821" s="5" t="n"/>
      <c r="H821" s="5" t="n"/>
      <c r="I821" s="6" t="n"/>
      <c r="J821" s="6" t="n"/>
      <c r="K821" s="6" t="n"/>
      <c r="L821" s="6" t="n"/>
      <c r="M821" s="6" t="n"/>
      <c r="N821" s="6" t="n"/>
      <c r="O821" s="4" t="n"/>
      <c r="P821" s="6">
        <f>IF(COUNT(J821:N821)=0,"",SUM(J821:N821))</f>
        <v/>
      </c>
      <c r="Q821" s="6">
        <f>IF(OR(NOT(ISNUMBER(A821)),B821="",AND(C821&lt;&gt;"Özmal",C821&lt;&gt;"Tedarikçi"),NOT(ISNUMBER(I821)),AND(C821="Tedarikçi",NOT(ISNUMBER(N821))),P821=""),"",I821-P821)</f>
        <v/>
      </c>
      <c r="R821" s="5">
        <f>IF(COUNT(G821:H821)=0,"",SUM(G821:H821))</f>
        <v/>
      </c>
      <c r="S821" s="6">
        <f>IF(OR(Q821="",R821="",R821=0),"",I821/R821)</f>
        <v/>
      </c>
      <c r="T821" s="4">
        <f>IF(COUNTA(A821:O821)=0,"",IF(NOT(ISNUMBER(A821)),"Hesaba girmedi: tarih yok",IF(B821="","Hesaba girmedi: plaka yok",IF(AND(C821&lt;&gt;"Özmal",C821&lt;&gt;"Tedarikçi"),"Hesaba girmedi: mülkiyet seçilmedi",IF(NOT(ISNUMBER(I821)),"Hesaba girmedi: navlun yok",IF(AND(C821="Tedarikçi",NOT(ISNUMBER(N821))),"Hesaba girmedi: tedarikçiye ödenen yok",IF(P821="","Hesaba girmedi: gider yok",IF(AND(C821="Özmal",COUNTIF('Sabit giderler'!$A$2:$A$101,B821)=0),"Plaka Sabit giderler'de yok",IF(AND(C821="Tedarikçi",COUNTIF('Sabit giderler'!$A$2:$A$101,B821)&gt;0),"Plaka özmal listesinde, Tedarikçi seçilmiş",IF(AND(C821="Tedarikçi",COUNT(J821,L821)&gt;0),"Tedarikçi işinde yakıt ya da sürücü yazılı",IF(AND(C821="Özmal",ISNUMBER(N821)),"Özmal işte tedarikçiye ödenen yazılı",IF(R821="","Km yazılmadı",""))))))))))))</f>
        <v/>
      </c>
    </row>
    <row r="822">
      <c r="A822" s="3" t="n"/>
      <c r="B822" s="4" t="n"/>
      <c r="C822" s="4" t="n"/>
      <c r="D822" s="4" t="n"/>
      <c r="E822" s="4" t="n"/>
      <c r="F822" s="4" t="n"/>
      <c r="G822" s="5" t="n"/>
      <c r="H822" s="5" t="n"/>
      <c r="I822" s="6" t="n"/>
      <c r="J822" s="6" t="n"/>
      <c r="K822" s="6" t="n"/>
      <c r="L822" s="6" t="n"/>
      <c r="M822" s="6" t="n"/>
      <c r="N822" s="6" t="n"/>
      <c r="O822" s="4" t="n"/>
      <c r="P822" s="6">
        <f>IF(COUNT(J822:N822)=0,"",SUM(J822:N822))</f>
        <v/>
      </c>
      <c r="Q822" s="6">
        <f>IF(OR(NOT(ISNUMBER(A822)),B822="",AND(C822&lt;&gt;"Özmal",C822&lt;&gt;"Tedarikçi"),NOT(ISNUMBER(I822)),AND(C822="Tedarikçi",NOT(ISNUMBER(N822))),P822=""),"",I822-P822)</f>
        <v/>
      </c>
      <c r="R822" s="5">
        <f>IF(COUNT(G822:H822)=0,"",SUM(G822:H822))</f>
        <v/>
      </c>
      <c r="S822" s="6">
        <f>IF(OR(Q822="",R822="",R822=0),"",I822/R822)</f>
        <v/>
      </c>
      <c r="T822" s="4">
        <f>IF(COUNTA(A822:O822)=0,"",IF(NOT(ISNUMBER(A822)),"Hesaba girmedi: tarih yok",IF(B822="","Hesaba girmedi: plaka yok",IF(AND(C822&lt;&gt;"Özmal",C822&lt;&gt;"Tedarikçi"),"Hesaba girmedi: mülkiyet seçilmedi",IF(NOT(ISNUMBER(I822)),"Hesaba girmedi: navlun yok",IF(AND(C822="Tedarikçi",NOT(ISNUMBER(N822))),"Hesaba girmedi: tedarikçiye ödenen yok",IF(P822="","Hesaba girmedi: gider yok",IF(AND(C822="Özmal",COUNTIF('Sabit giderler'!$A$2:$A$101,B822)=0),"Plaka Sabit giderler'de yok",IF(AND(C822="Tedarikçi",COUNTIF('Sabit giderler'!$A$2:$A$101,B822)&gt;0),"Plaka özmal listesinde, Tedarikçi seçilmiş",IF(AND(C822="Tedarikçi",COUNT(J822,L822)&gt;0),"Tedarikçi işinde yakıt ya da sürücü yazılı",IF(AND(C822="Özmal",ISNUMBER(N822)),"Özmal işte tedarikçiye ödenen yazılı",IF(R822="","Km yazılmadı",""))))))))))))</f>
        <v/>
      </c>
    </row>
    <row r="823">
      <c r="A823" s="3" t="n"/>
      <c r="B823" s="4" t="n"/>
      <c r="C823" s="4" t="n"/>
      <c r="D823" s="4" t="n"/>
      <c r="E823" s="4" t="n"/>
      <c r="F823" s="4" t="n"/>
      <c r="G823" s="5" t="n"/>
      <c r="H823" s="5" t="n"/>
      <c r="I823" s="6" t="n"/>
      <c r="J823" s="6" t="n"/>
      <c r="K823" s="6" t="n"/>
      <c r="L823" s="6" t="n"/>
      <c r="M823" s="6" t="n"/>
      <c r="N823" s="6" t="n"/>
      <c r="O823" s="4" t="n"/>
      <c r="P823" s="6">
        <f>IF(COUNT(J823:N823)=0,"",SUM(J823:N823))</f>
        <v/>
      </c>
      <c r="Q823" s="6">
        <f>IF(OR(NOT(ISNUMBER(A823)),B823="",AND(C823&lt;&gt;"Özmal",C823&lt;&gt;"Tedarikçi"),NOT(ISNUMBER(I823)),AND(C823="Tedarikçi",NOT(ISNUMBER(N823))),P823=""),"",I823-P823)</f>
        <v/>
      </c>
      <c r="R823" s="5">
        <f>IF(COUNT(G823:H823)=0,"",SUM(G823:H823))</f>
        <v/>
      </c>
      <c r="S823" s="6">
        <f>IF(OR(Q823="",R823="",R823=0),"",I823/R823)</f>
        <v/>
      </c>
      <c r="T823" s="4">
        <f>IF(COUNTA(A823:O823)=0,"",IF(NOT(ISNUMBER(A823)),"Hesaba girmedi: tarih yok",IF(B823="","Hesaba girmedi: plaka yok",IF(AND(C823&lt;&gt;"Özmal",C823&lt;&gt;"Tedarikçi"),"Hesaba girmedi: mülkiyet seçilmedi",IF(NOT(ISNUMBER(I823)),"Hesaba girmedi: navlun yok",IF(AND(C823="Tedarikçi",NOT(ISNUMBER(N823))),"Hesaba girmedi: tedarikçiye ödenen yok",IF(P823="","Hesaba girmedi: gider yok",IF(AND(C823="Özmal",COUNTIF('Sabit giderler'!$A$2:$A$101,B823)=0),"Plaka Sabit giderler'de yok",IF(AND(C823="Tedarikçi",COUNTIF('Sabit giderler'!$A$2:$A$101,B823)&gt;0),"Plaka özmal listesinde, Tedarikçi seçilmiş",IF(AND(C823="Tedarikçi",COUNT(J823,L823)&gt;0),"Tedarikçi işinde yakıt ya da sürücü yazılı",IF(AND(C823="Özmal",ISNUMBER(N823)),"Özmal işte tedarikçiye ödenen yazılı",IF(R823="","Km yazılmadı",""))))))))))))</f>
        <v/>
      </c>
    </row>
    <row r="824">
      <c r="A824" s="3" t="n"/>
      <c r="B824" s="4" t="n"/>
      <c r="C824" s="4" t="n"/>
      <c r="D824" s="4" t="n"/>
      <c r="E824" s="4" t="n"/>
      <c r="F824" s="4" t="n"/>
      <c r="G824" s="5" t="n"/>
      <c r="H824" s="5" t="n"/>
      <c r="I824" s="6" t="n"/>
      <c r="J824" s="6" t="n"/>
      <c r="K824" s="6" t="n"/>
      <c r="L824" s="6" t="n"/>
      <c r="M824" s="6" t="n"/>
      <c r="N824" s="6" t="n"/>
      <c r="O824" s="4" t="n"/>
      <c r="P824" s="6">
        <f>IF(COUNT(J824:N824)=0,"",SUM(J824:N824))</f>
        <v/>
      </c>
      <c r="Q824" s="6">
        <f>IF(OR(NOT(ISNUMBER(A824)),B824="",AND(C824&lt;&gt;"Özmal",C824&lt;&gt;"Tedarikçi"),NOT(ISNUMBER(I824)),AND(C824="Tedarikçi",NOT(ISNUMBER(N824))),P824=""),"",I824-P824)</f>
        <v/>
      </c>
      <c r="R824" s="5">
        <f>IF(COUNT(G824:H824)=0,"",SUM(G824:H824))</f>
        <v/>
      </c>
      <c r="S824" s="6">
        <f>IF(OR(Q824="",R824="",R824=0),"",I824/R824)</f>
        <v/>
      </c>
      <c r="T824" s="4">
        <f>IF(COUNTA(A824:O824)=0,"",IF(NOT(ISNUMBER(A824)),"Hesaba girmedi: tarih yok",IF(B824="","Hesaba girmedi: plaka yok",IF(AND(C824&lt;&gt;"Özmal",C824&lt;&gt;"Tedarikçi"),"Hesaba girmedi: mülkiyet seçilmedi",IF(NOT(ISNUMBER(I824)),"Hesaba girmedi: navlun yok",IF(AND(C824="Tedarikçi",NOT(ISNUMBER(N824))),"Hesaba girmedi: tedarikçiye ödenen yok",IF(P824="","Hesaba girmedi: gider yok",IF(AND(C824="Özmal",COUNTIF('Sabit giderler'!$A$2:$A$101,B824)=0),"Plaka Sabit giderler'de yok",IF(AND(C824="Tedarikçi",COUNTIF('Sabit giderler'!$A$2:$A$101,B824)&gt;0),"Plaka özmal listesinde, Tedarikçi seçilmiş",IF(AND(C824="Tedarikçi",COUNT(J824,L824)&gt;0),"Tedarikçi işinde yakıt ya da sürücü yazılı",IF(AND(C824="Özmal",ISNUMBER(N824)),"Özmal işte tedarikçiye ödenen yazılı",IF(R824="","Km yazılmadı",""))))))))))))</f>
        <v/>
      </c>
    </row>
    <row r="825">
      <c r="A825" s="3" t="n"/>
      <c r="B825" s="4" t="n"/>
      <c r="C825" s="4" t="n"/>
      <c r="D825" s="4" t="n"/>
      <c r="E825" s="4" t="n"/>
      <c r="F825" s="4" t="n"/>
      <c r="G825" s="5" t="n"/>
      <c r="H825" s="5" t="n"/>
      <c r="I825" s="6" t="n"/>
      <c r="J825" s="6" t="n"/>
      <c r="K825" s="6" t="n"/>
      <c r="L825" s="6" t="n"/>
      <c r="M825" s="6" t="n"/>
      <c r="N825" s="6" t="n"/>
      <c r="O825" s="4" t="n"/>
      <c r="P825" s="6">
        <f>IF(COUNT(J825:N825)=0,"",SUM(J825:N825))</f>
        <v/>
      </c>
      <c r="Q825" s="6">
        <f>IF(OR(NOT(ISNUMBER(A825)),B825="",AND(C825&lt;&gt;"Özmal",C825&lt;&gt;"Tedarikçi"),NOT(ISNUMBER(I825)),AND(C825="Tedarikçi",NOT(ISNUMBER(N825))),P825=""),"",I825-P825)</f>
        <v/>
      </c>
      <c r="R825" s="5">
        <f>IF(COUNT(G825:H825)=0,"",SUM(G825:H825))</f>
        <v/>
      </c>
      <c r="S825" s="6">
        <f>IF(OR(Q825="",R825="",R825=0),"",I825/R825)</f>
        <v/>
      </c>
      <c r="T825" s="4">
        <f>IF(COUNTA(A825:O825)=0,"",IF(NOT(ISNUMBER(A825)),"Hesaba girmedi: tarih yok",IF(B825="","Hesaba girmedi: plaka yok",IF(AND(C825&lt;&gt;"Özmal",C825&lt;&gt;"Tedarikçi"),"Hesaba girmedi: mülkiyet seçilmedi",IF(NOT(ISNUMBER(I825)),"Hesaba girmedi: navlun yok",IF(AND(C825="Tedarikçi",NOT(ISNUMBER(N825))),"Hesaba girmedi: tedarikçiye ödenen yok",IF(P825="","Hesaba girmedi: gider yok",IF(AND(C825="Özmal",COUNTIF('Sabit giderler'!$A$2:$A$101,B825)=0),"Plaka Sabit giderler'de yok",IF(AND(C825="Tedarikçi",COUNTIF('Sabit giderler'!$A$2:$A$101,B825)&gt;0),"Plaka özmal listesinde, Tedarikçi seçilmiş",IF(AND(C825="Tedarikçi",COUNT(J825,L825)&gt;0),"Tedarikçi işinde yakıt ya da sürücü yazılı",IF(AND(C825="Özmal",ISNUMBER(N825)),"Özmal işte tedarikçiye ödenen yazılı",IF(R825="","Km yazılmadı",""))))))))))))</f>
        <v/>
      </c>
    </row>
    <row r="826">
      <c r="A826" s="3" t="n"/>
      <c r="B826" s="4" t="n"/>
      <c r="C826" s="4" t="n"/>
      <c r="D826" s="4" t="n"/>
      <c r="E826" s="4" t="n"/>
      <c r="F826" s="4" t="n"/>
      <c r="G826" s="5" t="n"/>
      <c r="H826" s="5" t="n"/>
      <c r="I826" s="6" t="n"/>
      <c r="J826" s="6" t="n"/>
      <c r="K826" s="6" t="n"/>
      <c r="L826" s="6" t="n"/>
      <c r="M826" s="6" t="n"/>
      <c r="N826" s="6" t="n"/>
      <c r="O826" s="4" t="n"/>
      <c r="P826" s="6">
        <f>IF(COUNT(J826:N826)=0,"",SUM(J826:N826))</f>
        <v/>
      </c>
      <c r="Q826" s="6">
        <f>IF(OR(NOT(ISNUMBER(A826)),B826="",AND(C826&lt;&gt;"Özmal",C826&lt;&gt;"Tedarikçi"),NOT(ISNUMBER(I826)),AND(C826="Tedarikçi",NOT(ISNUMBER(N826))),P826=""),"",I826-P826)</f>
        <v/>
      </c>
      <c r="R826" s="5">
        <f>IF(COUNT(G826:H826)=0,"",SUM(G826:H826))</f>
        <v/>
      </c>
      <c r="S826" s="6">
        <f>IF(OR(Q826="",R826="",R826=0),"",I826/R826)</f>
        <v/>
      </c>
      <c r="T826" s="4">
        <f>IF(COUNTA(A826:O826)=0,"",IF(NOT(ISNUMBER(A826)),"Hesaba girmedi: tarih yok",IF(B826="","Hesaba girmedi: plaka yok",IF(AND(C826&lt;&gt;"Özmal",C826&lt;&gt;"Tedarikçi"),"Hesaba girmedi: mülkiyet seçilmedi",IF(NOT(ISNUMBER(I826)),"Hesaba girmedi: navlun yok",IF(AND(C826="Tedarikçi",NOT(ISNUMBER(N826))),"Hesaba girmedi: tedarikçiye ödenen yok",IF(P826="","Hesaba girmedi: gider yok",IF(AND(C826="Özmal",COUNTIF('Sabit giderler'!$A$2:$A$101,B826)=0),"Plaka Sabit giderler'de yok",IF(AND(C826="Tedarikçi",COUNTIF('Sabit giderler'!$A$2:$A$101,B826)&gt;0),"Plaka özmal listesinde, Tedarikçi seçilmiş",IF(AND(C826="Tedarikçi",COUNT(J826,L826)&gt;0),"Tedarikçi işinde yakıt ya da sürücü yazılı",IF(AND(C826="Özmal",ISNUMBER(N826)),"Özmal işte tedarikçiye ödenen yazılı",IF(R826="","Km yazılmadı",""))))))))))))</f>
        <v/>
      </c>
    </row>
    <row r="827">
      <c r="A827" s="3" t="n"/>
      <c r="B827" s="4" t="n"/>
      <c r="C827" s="4" t="n"/>
      <c r="D827" s="4" t="n"/>
      <c r="E827" s="4" t="n"/>
      <c r="F827" s="4" t="n"/>
      <c r="G827" s="5" t="n"/>
      <c r="H827" s="5" t="n"/>
      <c r="I827" s="6" t="n"/>
      <c r="J827" s="6" t="n"/>
      <c r="K827" s="6" t="n"/>
      <c r="L827" s="6" t="n"/>
      <c r="M827" s="6" t="n"/>
      <c r="N827" s="6" t="n"/>
      <c r="O827" s="4" t="n"/>
      <c r="P827" s="6">
        <f>IF(COUNT(J827:N827)=0,"",SUM(J827:N827))</f>
        <v/>
      </c>
      <c r="Q827" s="6">
        <f>IF(OR(NOT(ISNUMBER(A827)),B827="",AND(C827&lt;&gt;"Özmal",C827&lt;&gt;"Tedarikçi"),NOT(ISNUMBER(I827)),AND(C827="Tedarikçi",NOT(ISNUMBER(N827))),P827=""),"",I827-P827)</f>
        <v/>
      </c>
      <c r="R827" s="5">
        <f>IF(COUNT(G827:H827)=0,"",SUM(G827:H827))</f>
        <v/>
      </c>
      <c r="S827" s="6">
        <f>IF(OR(Q827="",R827="",R827=0),"",I827/R827)</f>
        <v/>
      </c>
      <c r="T827" s="4">
        <f>IF(COUNTA(A827:O827)=0,"",IF(NOT(ISNUMBER(A827)),"Hesaba girmedi: tarih yok",IF(B827="","Hesaba girmedi: plaka yok",IF(AND(C827&lt;&gt;"Özmal",C827&lt;&gt;"Tedarikçi"),"Hesaba girmedi: mülkiyet seçilmedi",IF(NOT(ISNUMBER(I827)),"Hesaba girmedi: navlun yok",IF(AND(C827="Tedarikçi",NOT(ISNUMBER(N827))),"Hesaba girmedi: tedarikçiye ödenen yok",IF(P827="","Hesaba girmedi: gider yok",IF(AND(C827="Özmal",COUNTIF('Sabit giderler'!$A$2:$A$101,B827)=0),"Plaka Sabit giderler'de yok",IF(AND(C827="Tedarikçi",COUNTIF('Sabit giderler'!$A$2:$A$101,B827)&gt;0),"Plaka özmal listesinde, Tedarikçi seçilmiş",IF(AND(C827="Tedarikçi",COUNT(J827,L827)&gt;0),"Tedarikçi işinde yakıt ya da sürücü yazılı",IF(AND(C827="Özmal",ISNUMBER(N827)),"Özmal işte tedarikçiye ödenen yazılı",IF(R827="","Km yazılmadı",""))))))))))))</f>
        <v/>
      </c>
    </row>
    <row r="828">
      <c r="A828" s="3" t="n"/>
      <c r="B828" s="4" t="n"/>
      <c r="C828" s="4" t="n"/>
      <c r="D828" s="4" t="n"/>
      <c r="E828" s="4" t="n"/>
      <c r="F828" s="4" t="n"/>
      <c r="G828" s="5" t="n"/>
      <c r="H828" s="5" t="n"/>
      <c r="I828" s="6" t="n"/>
      <c r="J828" s="6" t="n"/>
      <c r="K828" s="6" t="n"/>
      <c r="L828" s="6" t="n"/>
      <c r="M828" s="6" t="n"/>
      <c r="N828" s="6" t="n"/>
      <c r="O828" s="4" t="n"/>
      <c r="P828" s="6">
        <f>IF(COUNT(J828:N828)=0,"",SUM(J828:N828))</f>
        <v/>
      </c>
      <c r="Q828" s="6">
        <f>IF(OR(NOT(ISNUMBER(A828)),B828="",AND(C828&lt;&gt;"Özmal",C828&lt;&gt;"Tedarikçi"),NOT(ISNUMBER(I828)),AND(C828="Tedarikçi",NOT(ISNUMBER(N828))),P828=""),"",I828-P828)</f>
        <v/>
      </c>
      <c r="R828" s="5">
        <f>IF(COUNT(G828:H828)=0,"",SUM(G828:H828))</f>
        <v/>
      </c>
      <c r="S828" s="6">
        <f>IF(OR(Q828="",R828="",R828=0),"",I828/R828)</f>
        <v/>
      </c>
      <c r="T828" s="4">
        <f>IF(COUNTA(A828:O828)=0,"",IF(NOT(ISNUMBER(A828)),"Hesaba girmedi: tarih yok",IF(B828="","Hesaba girmedi: plaka yok",IF(AND(C828&lt;&gt;"Özmal",C828&lt;&gt;"Tedarikçi"),"Hesaba girmedi: mülkiyet seçilmedi",IF(NOT(ISNUMBER(I828)),"Hesaba girmedi: navlun yok",IF(AND(C828="Tedarikçi",NOT(ISNUMBER(N828))),"Hesaba girmedi: tedarikçiye ödenen yok",IF(P828="","Hesaba girmedi: gider yok",IF(AND(C828="Özmal",COUNTIF('Sabit giderler'!$A$2:$A$101,B828)=0),"Plaka Sabit giderler'de yok",IF(AND(C828="Tedarikçi",COUNTIF('Sabit giderler'!$A$2:$A$101,B828)&gt;0),"Plaka özmal listesinde, Tedarikçi seçilmiş",IF(AND(C828="Tedarikçi",COUNT(J828,L828)&gt;0),"Tedarikçi işinde yakıt ya da sürücü yazılı",IF(AND(C828="Özmal",ISNUMBER(N828)),"Özmal işte tedarikçiye ödenen yazılı",IF(R828="","Km yazılmadı",""))))))))))))</f>
        <v/>
      </c>
    </row>
    <row r="829">
      <c r="A829" s="3" t="n"/>
      <c r="B829" s="4" t="n"/>
      <c r="C829" s="4" t="n"/>
      <c r="D829" s="4" t="n"/>
      <c r="E829" s="4" t="n"/>
      <c r="F829" s="4" t="n"/>
      <c r="G829" s="5" t="n"/>
      <c r="H829" s="5" t="n"/>
      <c r="I829" s="6" t="n"/>
      <c r="J829" s="6" t="n"/>
      <c r="K829" s="6" t="n"/>
      <c r="L829" s="6" t="n"/>
      <c r="M829" s="6" t="n"/>
      <c r="N829" s="6" t="n"/>
      <c r="O829" s="4" t="n"/>
      <c r="P829" s="6">
        <f>IF(COUNT(J829:N829)=0,"",SUM(J829:N829))</f>
        <v/>
      </c>
      <c r="Q829" s="6">
        <f>IF(OR(NOT(ISNUMBER(A829)),B829="",AND(C829&lt;&gt;"Özmal",C829&lt;&gt;"Tedarikçi"),NOT(ISNUMBER(I829)),AND(C829="Tedarikçi",NOT(ISNUMBER(N829))),P829=""),"",I829-P829)</f>
        <v/>
      </c>
      <c r="R829" s="5">
        <f>IF(COUNT(G829:H829)=0,"",SUM(G829:H829))</f>
        <v/>
      </c>
      <c r="S829" s="6">
        <f>IF(OR(Q829="",R829="",R829=0),"",I829/R829)</f>
        <v/>
      </c>
      <c r="T829" s="4">
        <f>IF(COUNTA(A829:O829)=0,"",IF(NOT(ISNUMBER(A829)),"Hesaba girmedi: tarih yok",IF(B829="","Hesaba girmedi: plaka yok",IF(AND(C829&lt;&gt;"Özmal",C829&lt;&gt;"Tedarikçi"),"Hesaba girmedi: mülkiyet seçilmedi",IF(NOT(ISNUMBER(I829)),"Hesaba girmedi: navlun yok",IF(AND(C829="Tedarikçi",NOT(ISNUMBER(N829))),"Hesaba girmedi: tedarikçiye ödenen yok",IF(P829="","Hesaba girmedi: gider yok",IF(AND(C829="Özmal",COUNTIF('Sabit giderler'!$A$2:$A$101,B829)=0),"Plaka Sabit giderler'de yok",IF(AND(C829="Tedarikçi",COUNTIF('Sabit giderler'!$A$2:$A$101,B829)&gt;0),"Plaka özmal listesinde, Tedarikçi seçilmiş",IF(AND(C829="Tedarikçi",COUNT(J829,L829)&gt;0),"Tedarikçi işinde yakıt ya da sürücü yazılı",IF(AND(C829="Özmal",ISNUMBER(N829)),"Özmal işte tedarikçiye ödenen yazılı",IF(R829="","Km yazılmadı",""))))))))))))</f>
        <v/>
      </c>
    </row>
    <row r="830">
      <c r="A830" s="3" t="n"/>
      <c r="B830" s="4" t="n"/>
      <c r="C830" s="4" t="n"/>
      <c r="D830" s="4" t="n"/>
      <c r="E830" s="4" t="n"/>
      <c r="F830" s="4" t="n"/>
      <c r="G830" s="5" t="n"/>
      <c r="H830" s="5" t="n"/>
      <c r="I830" s="6" t="n"/>
      <c r="J830" s="6" t="n"/>
      <c r="K830" s="6" t="n"/>
      <c r="L830" s="6" t="n"/>
      <c r="M830" s="6" t="n"/>
      <c r="N830" s="6" t="n"/>
      <c r="O830" s="4" t="n"/>
      <c r="P830" s="6">
        <f>IF(COUNT(J830:N830)=0,"",SUM(J830:N830))</f>
        <v/>
      </c>
      <c r="Q830" s="6">
        <f>IF(OR(NOT(ISNUMBER(A830)),B830="",AND(C830&lt;&gt;"Özmal",C830&lt;&gt;"Tedarikçi"),NOT(ISNUMBER(I830)),AND(C830="Tedarikçi",NOT(ISNUMBER(N830))),P830=""),"",I830-P830)</f>
        <v/>
      </c>
      <c r="R830" s="5">
        <f>IF(COUNT(G830:H830)=0,"",SUM(G830:H830))</f>
        <v/>
      </c>
      <c r="S830" s="6">
        <f>IF(OR(Q830="",R830="",R830=0),"",I830/R830)</f>
        <v/>
      </c>
      <c r="T830" s="4">
        <f>IF(COUNTA(A830:O830)=0,"",IF(NOT(ISNUMBER(A830)),"Hesaba girmedi: tarih yok",IF(B830="","Hesaba girmedi: plaka yok",IF(AND(C830&lt;&gt;"Özmal",C830&lt;&gt;"Tedarikçi"),"Hesaba girmedi: mülkiyet seçilmedi",IF(NOT(ISNUMBER(I830)),"Hesaba girmedi: navlun yok",IF(AND(C830="Tedarikçi",NOT(ISNUMBER(N830))),"Hesaba girmedi: tedarikçiye ödenen yok",IF(P830="","Hesaba girmedi: gider yok",IF(AND(C830="Özmal",COUNTIF('Sabit giderler'!$A$2:$A$101,B830)=0),"Plaka Sabit giderler'de yok",IF(AND(C830="Tedarikçi",COUNTIF('Sabit giderler'!$A$2:$A$101,B830)&gt;0),"Plaka özmal listesinde, Tedarikçi seçilmiş",IF(AND(C830="Tedarikçi",COUNT(J830,L830)&gt;0),"Tedarikçi işinde yakıt ya da sürücü yazılı",IF(AND(C830="Özmal",ISNUMBER(N830)),"Özmal işte tedarikçiye ödenen yazılı",IF(R830="","Km yazılmadı",""))))))))))))</f>
        <v/>
      </c>
    </row>
    <row r="831">
      <c r="A831" s="3" t="n"/>
      <c r="B831" s="4" t="n"/>
      <c r="C831" s="4" t="n"/>
      <c r="D831" s="4" t="n"/>
      <c r="E831" s="4" t="n"/>
      <c r="F831" s="4" t="n"/>
      <c r="G831" s="5" t="n"/>
      <c r="H831" s="5" t="n"/>
      <c r="I831" s="6" t="n"/>
      <c r="J831" s="6" t="n"/>
      <c r="K831" s="6" t="n"/>
      <c r="L831" s="6" t="n"/>
      <c r="M831" s="6" t="n"/>
      <c r="N831" s="6" t="n"/>
      <c r="O831" s="4" t="n"/>
      <c r="P831" s="6">
        <f>IF(COUNT(J831:N831)=0,"",SUM(J831:N831))</f>
        <v/>
      </c>
      <c r="Q831" s="6">
        <f>IF(OR(NOT(ISNUMBER(A831)),B831="",AND(C831&lt;&gt;"Özmal",C831&lt;&gt;"Tedarikçi"),NOT(ISNUMBER(I831)),AND(C831="Tedarikçi",NOT(ISNUMBER(N831))),P831=""),"",I831-P831)</f>
        <v/>
      </c>
      <c r="R831" s="5">
        <f>IF(COUNT(G831:H831)=0,"",SUM(G831:H831))</f>
        <v/>
      </c>
      <c r="S831" s="6">
        <f>IF(OR(Q831="",R831="",R831=0),"",I831/R831)</f>
        <v/>
      </c>
      <c r="T831" s="4">
        <f>IF(COUNTA(A831:O831)=0,"",IF(NOT(ISNUMBER(A831)),"Hesaba girmedi: tarih yok",IF(B831="","Hesaba girmedi: plaka yok",IF(AND(C831&lt;&gt;"Özmal",C831&lt;&gt;"Tedarikçi"),"Hesaba girmedi: mülkiyet seçilmedi",IF(NOT(ISNUMBER(I831)),"Hesaba girmedi: navlun yok",IF(AND(C831="Tedarikçi",NOT(ISNUMBER(N831))),"Hesaba girmedi: tedarikçiye ödenen yok",IF(P831="","Hesaba girmedi: gider yok",IF(AND(C831="Özmal",COUNTIF('Sabit giderler'!$A$2:$A$101,B831)=0),"Plaka Sabit giderler'de yok",IF(AND(C831="Tedarikçi",COUNTIF('Sabit giderler'!$A$2:$A$101,B831)&gt;0),"Plaka özmal listesinde, Tedarikçi seçilmiş",IF(AND(C831="Tedarikçi",COUNT(J831,L831)&gt;0),"Tedarikçi işinde yakıt ya da sürücü yazılı",IF(AND(C831="Özmal",ISNUMBER(N831)),"Özmal işte tedarikçiye ödenen yazılı",IF(R831="","Km yazılmadı",""))))))))))))</f>
        <v/>
      </c>
    </row>
    <row r="832">
      <c r="A832" s="3" t="n"/>
      <c r="B832" s="4" t="n"/>
      <c r="C832" s="4" t="n"/>
      <c r="D832" s="4" t="n"/>
      <c r="E832" s="4" t="n"/>
      <c r="F832" s="4" t="n"/>
      <c r="G832" s="5" t="n"/>
      <c r="H832" s="5" t="n"/>
      <c r="I832" s="6" t="n"/>
      <c r="J832" s="6" t="n"/>
      <c r="K832" s="6" t="n"/>
      <c r="L832" s="6" t="n"/>
      <c r="M832" s="6" t="n"/>
      <c r="N832" s="6" t="n"/>
      <c r="O832" s="4" t="n"/>
      <c r="P832" s="6">
        <f>IF(COUNT(J832:N832)=0,"",SUM(J832:N832))</f>
        <v/>
      </c>
      <c r="Q832" s="6">
        <f>IF(OR(NOT(ISNUMBER(A832)),B832="",AND(C832&lt;&gt;"Özmal",C832&lt;&gt;"Tedarikçi"),NOT(ISNUMBER(I832)),AND(C832="Tedarikçi",NOT(ISNUMBER(N832))),P832=""),"",I832-P832)</f>
        <v/>
      </c>
      <c r="R832" s="5">
        <f>IF(COUNT(G832:H832)=0,"",SUM(G832:H832))</f>
        <v/>
      </c>
      <c r="S832" s="6">
        <f>IF(OR(Q832="",R832="",R832=0),"",I832/R832)</f>
        <v/>
      </c>
      <c r="T832" s="4">
        <f>IF(COUNTA(A832:O832)=0,"",IF(NOT(ISNUMBER(A832)),"Hesaba girmedi: tarih yok",IF(B832="","Hesaba girmedi: plaka yok",IF(AND(C832&lt;&gt;"Özmal",C832&lt;&gt;"Tedarikçi"),"Hesaba girmedi: mülkiyet seçilmedi",IF(NOT(ISNUMBER(I832)),"Hesaba girmedi: navlun yok",IF(AND(C832="Tedarikçi",NOT(ISNUMBER(N832))),"Hesaba girmedi: tedarikçiye ödenen yok",IF(P832="","Hesaba girmedi: gider yok",IF(AND(C832="Özmal",COUNTIF('Sabit giderler'!$A$2:$A$101,B832)=0),"Plaka Sabit giderler'de yok",IF(AND(C832="Tedarikçi",COUNTIF('Sabit giderler'!$A$2:$A$101,B832)&gt;0),"Plaka özmal listesinde, Tedarikçi seçilmiş",IF(AND(C832="Tedarikçi",COUNT(J832,L832)&gt;0),"Tedarikçi işinde yakıt ya da sürücü yazılı",IF(AND(C832="Özmal",ISNUMBER(N832)),"Özmal işte tedarikçiye ödenen yazılı",IF(R832="","Km yazılmadı",""))))))))))))</f>
        <v/>
      </c>
    </row>
    <row r="833">
      <c r="A833" s="3" t="n"/>
      <c r="B833" s="4" t="n"/>
      <c r="C833" s="4" t="n"/>
      <c r="D833" s="4" t="n"/>
      <c r="E833" s="4" t="n"/>
      <c r="F833" s="4" t="n"/>
      <c r="G833" s="5" t="n"/>
      <c r="H833" s="5" t="n"/>
      <c r="I833" s="6" t="n"/>
      <c r="J833" s="6" t="n"/>
      <c r="K833" s="6" t="n"/>
      <c r="L833" s="6" t="n"/>
      <c r="M833" s="6" t="n"/>
      <c r="N833" s="6" t="n"/>
      <c r="O833" s="4" t="n"/>
      <c r="P833" s="6">
        <f>IF(COUNT(J833:N833)=0,"",SUM(J833:N833))</f>
        <v/>
      </c>
      <c r="Q833" s="6">
        <f>IF(OR(NOT(ISNUMBER(A833)),B833="",AND(C833&lt;&gt;"Özmal",C833&lt;&gt;"Tedarikçi"),NOT(ISNUMBER(I833)),AND(C833="Tedarikçi",NOT(ISNUMBER(N833))),P833=""),"",I833-P833)</f>
        <v/>
      </c>
      <c r="R833" s="5">
        <f>IF(COUNT(G833:H833)=0,"",SUM(G833:H833))</f>
        <v/>
      </c>
      <c r="S833" s="6">
        <f>IF(OR(Q833="",R833="",R833=0),"",I833/R833)</f>
        <v/>
      </c>
      <c r="T833" s="4">
        <f>IF(COUNTA(A833:O833)=0,"",IF(NOT(ISNUMBER(A833)),"Hesaba girmedi: tarih yok",IF(B833="","Hesaba girmedi: plaka yok",IF(AND(C833&lt;&gt;"Özmal",C833&lt;&gt;"Tedarikçi"),"Hesaba girmedi: mülkiyet seçilmedi",IF(NOT(ISNUMBER(I833)),"Hesaba girmedi: navlun yok",IF(AND(C833="Tedarikçi",NOT(ISNUMBER(N833))),"Hesaba girmedi: tedarikçiye ödenen yok",IF(P833="","Hesaba girmedi: gider yok",IF(AND(C833="Özmal",COUNTIF('Sabit giderler'!$A$2:$A$101,B833)=0),"Plaka Sabit giderler'de yok",IF(AND(C833="Tedarikçi",COUNTIF('Sabit giderler'!$A$2:$A$101,B833)&gt;0),"Plaka özmal listesinde, Tedarikçi seçilmiş",IF(AND(C833="Tedarikçi",COUNT(J833,L833)&gt;0),"Tedarikçi işinde yakıt ya da sürücü yazılı",IF(AND(C833="Özmal",ISNUMBER(N833)),"Özmal işte tedarikçiye ödenen yazılı",IF(R833="","Km yazılmadı",""))))))))))))</f>
        <v/>
      </c>
    </row>
    <row r="834">
      <c r="A834" s="3" t="n"/>
      <c r="B834" s="4" t="n"/>
      <c r="C834" s="4" t="n"/>
      <c r="D834" s="4" t="n"/>
      <c r="E834" s="4" t="n"/>
      <c r="F834" s="4" t="n"/>
      <c r="G834" s="5" t="n"/>
      <c r="H834" s="5" t="n"/>
      <c r="I834" s="6" t="n"/>
      <c r="J834" s="6" t="n"/>
      <c r="K834" s="6" t="n"/>
      <c r="L834" s="6" t="n"/>
      <c r="M834" s="6" t="n"/>
      <c r="N834" s="6" t="n"/>
      <c r="O834" s="4" t="n"/>
      <c r="P834" s="6">
        <f>IF(COUNT(J834:N834)=0,"",SUM(J834:N834))</f>
        <v/>
      </c>
      <c r="Q834" s="6">
        <f>IF(OR(NOT(ISNUMBER(A834)),B834="",AND(C834&lt;&gt;"Özmal",C834&lt;&gt;"Tedarikçi"),NOT(ISNUMBER(I834)),AND(C834="Tedarikçi",NOT(ISNUMBER(N834))),P834=""),"",I834-P834)</f>
        <v/>
      </c>
      <c r="R834" s="5">
        <f>IF(COUNT(G834:H834)=0,"",SUM(G834:H834))</f>
        <v/>
      </c>
      <c r="S834" s="6">
        <f>IF(OR(Q834="",R834="",R834=0),"",I834/R834)</f>
        <v/>
      </c>
      <c r="T834" s="4">
        <f>IF(COUNTA(A834:O834)=0,"",IF(NOT(ISNUMBER(A834)),"Hesaba girmedi: tarih yok",IF(B834="","Hesaba girmedi: plaka yok",IF(AND(C834&lt;&gt;"Özmal",C834&lt;&gt;"Tedarikçi"),"Hesaba girmedi: mülkiyet seçilmedi",IF(NOT(ISNUMBER(I834)),"Hesaba girmedi: navlun yok",IF(AND(C834="Tedarikçi",NOT(ISNUMBER(N834))),"Hesaba girmedi: tedarikçiye ödenen yok",IF(P834="","Hesaba girmedi: gider yok",IF(AND(C834="Özmal",COUNTIF('Sabit giderler'!$A$2:$A$101,B834)=0),"Plaka Sabit giderler'de yok",IF(AND(C834="Tedarikçi",COUNTIF('Sabit giderler'!$A$2:$A$101,B834)&gt;0),"Plaka özmal listesinde, Tedarikçi seçilmiş",IF(AND(C834="Tedarikçi",COUNT(J834,L834)&gt;0),"Tedarikçi işinde yakıt ya da sürücü yazılı",IF(AND(C834="Özmal",ISNUMBER(N834)),"Özmal işte tedarikçiye ödenen yazılı",IF(R834="","Km yazılmadı",""))))))))))))</f>
        <v/>
      </c>
    </row>
    <row r="835">
      <c r="A835" s="3" t="n"/>
      <c r="B835" s="4" t="n"/>
      <c r="C835" s="4" t="n"/>
      <c r="D835" s="4" t="n"/>
      <c r="E835" s="4" t="n"/>
      <c r="F835" s="4" t="n"/>
      <c r="G835" s="5" t="n"/>
      <c r="H835" s="5" t="n"/>
      <c r="I835" s="6" t="n"/>
      <c r="J835" s="6" t="n"/>
      <c r="K835" s="6" t="n"/>
      <c r="L835" s="6" t="n"/>
      <c r="M835" s="6" t="n"/>
      <c r="N835" s="6" t="n"/>
      <c r="O835" s="4" t="n"/>
      <c r="P835" s="6">
        <f>IF(COUNT(J835:N835)=0,"",SUM(J835:N835))</f>
        <v/>
      </c>
      <c r="Q835" s="6">
        <f>IF(OR(NOT(ISNUMBER(A835)),B835="",AND(C835&lt;&gt;"Özmal",C835&lt;&gt;"Tedarikçi"),NOT(ISNUMBER(I835)),AND(C835="Tedarikçi",NOT(ISNUMBER(N835))),P835=""),"",I835-P835)</f>
        <v/>
      </c>
      <c r="R835" s="5">
        <f>IF(COUNT(G835:H835)=0,"",SUM(G835:H835))</f>
        <v/>
      </c>
      <c r="S835" s="6">
        <f>IF(OR(Q835="",R835="",R835=0),"",I835/R835)</f>
        <v/>
      </c>
      <c r="T835" s="4">
        <f>IF(COUNTA(A835:O835)=0,"",IF(NOT(ISNUMBER(A835)),"Hesaba girmedi: tarih yok",IF(B835="","Hesaba girmedi: plaka yok",IF(AND(C835&lt;&gt;"Özmal",C835&lt;&gt;"Tedarikçi"),"Hesaba girmedi: mülkiyet seçilmedi",IF(NOT(ISNUMBER(I835)),"Hesaba girmedi: navlun yok",IF(AND(C835="Tedarikçi",NOT(ISNUMBER(N835))),"Hesaba girmedi: tedarikçiye ödenen yok",IF(P835="","Hesaba girmedi: gider yok",IF(AND(C835="Özmal",COUNTIF('Sabit giderler'!$A$2:$A$101,B835)=0),"Plaka Sabit giderler'de yok",IF(AND(C835="Tedarikçi",COUNTIF('Sabit giderler'!$A$2:$A$101,B835)&gt;0),"Plaka özmal listesinde, Tedarikçi seçilmiş",IF(AND(C835="Tedarikçi",COUNT(J835,L835)&gt;0),"Tedarikçi işinde yakıt ya da sürücü yazılı",IF(AND(C835="Özmal",ISNUMBER(N835)),"Özmal işte tedarikçiye ödenen yazılı",IF(R835="","Km yazılmadı",""))))))))))))</f>
        <v/>
      </c>
    </row>
    <row r="836">
      <c r="A836" s="3" t="n"/>
      <c r="B836" s="4" t="n"/>
      <c r="C836" s="4" t="n"/>
      <c r="D836" s="4" t="n"/>
      <c r="E836" s="4" t="n"/>
      <c r="F836" s="4" t="n"/>
      <c r="G836" s="5" t="n"/>
      <c r="H836" s="5" t="n"/>
      <c r="I836" s="6" t="n"/>
      <c r="J836" s="6" t="n"/>
      <c r="K836" s="6" t="n"/>
      <c r="L836" s="6" t="n"/>
      <c r="M836" s="6" t="n"/>
      <c r="N836" s="6" t="n"/>
      <c r="O836" s="4" t="n"/>
      <c r="P836" s="6">
        <f>IF(COUNT(J836:N836)=0,"",SUM(J836:N836))</f>
        <v/>
      </c>
      <c r="Q836" s="6">
        <f>IF(OR(NOT(ISNUMBER(A836)),B836="",AND(C836&lt;&gt;"Özmal",C836&lt;&gt;"Tedarikçi"),NOT(ISNUMBER(I836)),AND(C836="Tedarikçi",NOT(ISNUMBER(N836))),P836=""),"",I836-P836)</f>
        <v/>
      </c>
      <c r="R836" s="5">
        <f>IF(COUNT(G836:H836)=0,"",SUM(G836:H836))</f>
        <v/>
      </c>
      <c r="S836" s="6">
        <f>IF(OR(Q836="",R836="",R836=0),"",I836/R836)</f>
        <v/>
      </c>
      <c r="T836" s="4">
        <f>IF(COUNTA(A836:O836)=0,"",IF(NOT(ISNUMBER(A836)),"Hesaba girmedi: tarih yok",IF(B836="","Hesaba girmedi: plaka yok",IF(AND(C836&lt;&gt;"Özmal",C836&lt;&gt;"Tedarikçi"),"Hesaba girmedi: mülkiyet seçilmedi",IF(NOT(ISNUMBER(I836)),"Hesaba girmedi: navlun yok",IF(AND(C836="Tedarikçi",NOT(ISNUMBER(N836))),"Hesaba girmedi: tedarikçiye ödenen yok",IF(P836="","Hesaba girmedi: gider yok",IF(AND(C836="Özmal",COUNTIF('Sabit giderler'!$A$2:$A$101,B836)=0),"Plaka Sabit giderler'de yok",IF(AND(C836="Tedarikçi",COUNTIF('Sabit giderler'!$A$2:$A$101,B836)&gt;0),"Plaka özmal listesinde, Tedarikçi seçilmiş",IF(AND(C836="Tedarikçi",COUNT(J836,L836)&gt;0),"Tedarikçi işinde yakıt ya da sürücü yazılı",IF(AND(C836="Özmal",ISNUMBER(N836)),"Özmal işte tedarikçiye ödenen yazılı",IF(R836="","Km yazılmadı",""))))))))))))</f>
        <v/>
      </c>
    </row>
    <row r="837">
      <c r="A837" s="3" t="n"/>
      <c r="B837" s="4" t="n"/>
      <c r="C837" s="4" t="n"/>
      <c r="D837" s="4" t="n"/>
      <c r="E837" s="4" t="n"/>
      <c r="F837" s="4" t="n"/>
      <c r="G837" s="5" t="n"/>
      <c r="H837" s="5" t="n"/>
      <c r="I837" s="6" t="n"/>
      <c r="J837" s="6" t="n"/>
      <c r="K837" s="6" t="n"/>
      <c r="L837" s="6" t="n"/>
      <c r="M837" s="6" t="n"/>
      <c r="N837" s="6" t="n"/>
      <c r="O837" s="4" t="n"/>
      <c r="P837" s="6">
        <f>IF(COUNT(J837:N837)=0,"",SUM(J837:N837))</f>
        <v/>
      </c>
      <c r="Q837" s="6">
        <f>IF(OR(NOT(ISNUMBER(A837)),B837="",AND(C837&lt;&gt;"Özmal",C837&lt;&gt;"Tedarikçi"),NOT(ISNUMBER(I837)),AND(C837="Tedarikçi",NOT(ISNUMBER(N837))),P837=""),"",I837-P837)</f>
        <v/>
      </c>
      <c r="R837" s="5">
        <f>IF(COUNT(G837:H837)=0,"",SUM(G837:H837))</f>
        <v/>
      </c>
      <c r="S837" s="6">
        <f>IF(OR(Q837="",R837="",R837=0),"",I837/R837)</f>
        <v/>
      </c>
      <c r="T837" s="4">
        <f>IF(COUNTA(A837:O837)=0,"",IF(NOT(ISNUMBER(A837)),"Hesaba girmedi: tarih yok",IF(B837="","Hesaba girmedi: plaka yok",IF(AND(C837&lt;&gt;"Özmal",C837&lt;&gt;"Tedarikçi"),"Hesaba girmedi: mülkiyet seçilmedi",IF(NOT(ISNUMBER(I837)),"Hesaba girmedi: navlun yok",IF(AND(C837="Tedarikçi",NOT(ISNUMBER(N837))),"Hesaba girmedi: tedarikçiye ödenen yok",IF(P837="","Hesaba girmedi: gider yok",IF(AND(C837="Özmal",COUNTIF('Sabit giderler'!$A$2:$A$101,B837)=0),"Plaka Sabit giderler'de yok",IF(AND(C837="Tedarikçi",COUNTIF('Sabit giderler'!$A$2:$A$101,B837)&gt;0),"Plaka özmal listesinde, Tedarikçi seçilmiş",IF(AND(C837="Tedarikçi",COUNT(J837,L837)&gt;0),"Tedarikçi işinde yakıt ya da sürücü yazılı",IF(AND(C837="Özmal",ISNUMBER(N837)),"Özmal işte tedarikçiye ödenen yazılı",IF(R837="","Km yazılmadı",""))))))))))))</f>
        <v/>
      </c>
    </row>
    <row r="838">
      <c r="A838" s="3" t="n"/>
      <c r="B838" s="4" t="n"/>
      <c r="C838" s="4" t="n"/>
      <c r="D838" s="4" t="n"/>
      <c r="E838" s="4" t="n"/>
      <c r="F838" s="4" t="n"/>
      <c r="G838" s="5" t="n"/>
      <c r="H838" s="5" t="n"/>
      <c r="I838" s="6" t="n"/>
      <c r="J838" s="6" t="n"/>
      <c r="K838" s="6" t="n"/>
      <c r="L838" s="6" t="n"/>
      <c r="M838" s="6" t="n"/>
      <c r="N838" s="6" t="n"/>
      <c r="O838" s="4" t="n"/>
      <c r="P838" s="6">
        <f>IF(COUNT(J838:N838)=0,"",SUM(J838:N838))</f>
        <v/>
      </c>
      <c r="Q838" s="6">
        <f>IF(OR(NOT(ISNUMBER(A838)),B838="",AND(C838&lt;&gt;"Özmal",C838&lt;&gt;"Tedarikçi"),NOT(ISNUMBER(I838)),AND(C838="Tedarikçi",NOT(ISNUMBER(N838))),P838=""),"",I838-P838)</f>
        <v/>
      </c>
      <c r="R838" s="5">
        <f>IF(COUNT(G838:H838)=0,"",SUM(G838:H838))</f>
        <v/>
      </c>
      <c r="S838" s="6">
        <f>IF(OR(Q838="",R838="",R838=0),"",I838/R838)</f>
        <v/>
      </c>
      <c r="T838" s="4">
        <f>IF(COUNTA(A838:O838)=0,"",IF(NOT(ISNUMBER(A838)),"Hesaba girmedi: tarih yok",IF(B838="","Hesaba girmedi: plaka yok",IF(AND(C838&lt;&gt;"Özmal",C838&lt;&gt;"Tedarikçi"),"Hesaba girmedi: mülkiyet seçilmedi",IF(NOT(ISNUMBER(I838)),"Hesaba girmedi: navlun yok",IF(AND(C838="Tedarikçi",NOT(ISNUMBER(N838))),"Hesaba girmedi: tedarikçiye ödenen yok",IF(P838="","Hesaba girmedi: gider yok",IF(AND(C838="Özmal",COUNTIF('Sabit giderler'!$A$2:$A$101,B838)=0),"Plaka Sabit giderler'de yok",IF(AND(C838="Tedarikçi",COUNTIF('Sabit giderler'!$A$2:$A$101,B838)&gt;0),"Plaka özmal listesinde, Tedarikçi seçilmiş",IF(AND(C838="Tedarikçi",COUNT(J838,L838)&gt;0),"Tedarikçi işinde yakıt ya da sürücü yazılı",IF(AND(C838="Özmal",ISNUMBER(N838)),"Özmal işte tedarikçiye ödenen yazılı",IF(R838="","Km yazılmadı",""))))))))))))</f>
        <v/>
      </c>
    </row>
    <row r="839">
      <c r="A839" s="3" t="n"/>
      <c r="B839" s="4" t="n"/>
      <c r="C839" s="4" t="n"/>
      <c r="D839" s="4" t="n"/>
      <c r="E839" s="4" t="n"/>
      <c r="F839" s="4" t="n"/>
      <c r="G839" s="5" t="n"/>
      <c r="H839" s="5" t="n"/>
      <c r="I839" s="6" t="n"/>
      <c r="J839" s="6" t="n"/>
      <c r="K839" s="6" t="n"/>
      <c r="L839" s="6" t="n"/>
      <c r="M839" s="6" t="n"/>
      <c r="N839" s="6" t="n"/>
      <c r="O839" s="4" t="n"/>
      <c r="P839" s="6">
        <f>IF(COUNT(J839:N839)=0,"",SUM(J839:N839))</f>
        <v/>
      </c>
      <c r="Q839" s="6">
        <f>IF(OR(NOT(ISNUMBER(A839)),B839="",AND(C839&lt;&gt;"Özmal",C839&lt;&gt;"Tedarikçi"),NOT(ISNUMBER(I839)),AND(C839="Tedarikçi",NOT(ISNUMBER(N839))),P839=""),"",I839-P839)</f>
        <v/>
      </c>
      <c r="R839" s="5">
        <f>IF(COUNT(G839:H839)=0,"",SUM(G839:H839))</f>
        <v/>
      </c>
      <c r="S839" s="6">
        <f>IF(OR(Q839="",R839="",R839=0),"",I839/R839)</f>
        <v/>
      </c>
      <c r="T839" s="4">
        <f>IF(COUNTA(A839:O839)=0,"",IF(NOT(ISNUMBER(A839)),"Hesaba girmedi: tarih yok",IF(B839="","Hesaba girmedi: plaka yok",IF(AND(C839&lt;&gt;"Özmal",C839&lt;&gt;"Tedarikçi"),"Hesaba girmedi: mülkiyet seçilmedi",IF(NOT(ISNUMBER(I839)),"Hesaba girmedi: navlun yok",IF(AND(C839="Tedarikçi",NOT(ISNUMBER(N839))),"Hesaba girmedi: tedarikçiye ödenen yok",IF(P839="","Hesaba girmedi: gider yok",IF(AND(C839="Özmal",COUNTIF('Sabit giderler'!$A$2:$A$101,B839)=0),"Plaka Sabit giderler'de yok",IF(AND(C839="Tedarikçi",COUNTIF('Sabit giderler'!$A$2:$A$101,B839)&gt;0),"Plaka özmal listesinde, Tedarikçi seçilmiş",IF(AND(C839="Tedarikçi",COUNT(J839,L839)&gt;0),"Tedarikçi işinde yakıt ya da sürücü yazılı",IF(AND(C839="Özmal",ISNUMBER(N839)),"Özmal işte tedarikçiye ödenen yazılı",IF(R839="","Km yazılmadı",""))))))))))))</f>
        <v/>
      </c>
    </row>
    <row r="840">
      <c r="A840" s="3" t="n"/>
      <c r="B840" s="4" t="n"/>
      <c r="C840" s="4" t="n"/>
      <c r="D840" s="4" t="n"/>
      <c r="E840" s="4" t="n"/>
      <c r="F840" s="4" t="n"/>
      <c r="G840" s="5" t="n"/>
      <c r="H840" s="5" t="n"/>
      <c r="I840" s="6" t="n"/>
      <c r="J840" s="6" t="n"/>
      <c r="K840" s="6" t="n"/>
      <c r="L840" s="6" t="n"/>
      <c r="M840" s="6" t="n"/>
      <c r="N840" s="6" t="n"/>
      <c r="O840" s="4" t="n"/>
      <c r="P840" s="6">
        <f>IF(COUNT(J840:N840)=0,"",SUM(J840:N840))</f>
        <v/>
      </c>
      <c r="Q840" s="6">
        <f>IF(OR(NOT(ISNUMBER(A840)),B840="",AND(C840&lt;&gt;"Özmal",C840&lt;&gt;"Tedarikçi"),NOT(ISNUMBER(I840)),AND(C840="Tedarikçi",NOT(ISNUMBER(N840))),P840=""),"",I840-P840)</f>
        <v/>
      </c>
      <c r="R840" s="5">
        <f>IF(COUNT(G840:H840)=0,"",SUM(G840:H840))</f>
        <v/>
      </c>
      <c r="S840" s="6">
        <f>IF(OR(Q840="",R840="",R840=0),"",I840/R840)</f>
        <v/>
      </c>
      <c r="T840" s="4">
        <f>IF(COUNTA(A840:O840)=0,"",IF(NOT(ISNUMBER(A840)),"Hesaba girmedi: tarih yok",IF(B840="","Hesaba girmedi: plaka yok",IF(AND(C840&lt;&gt;"Özmal",C840&lt;&gt;"Tedarikçi"),"Hesaba girmedi: mülkiyet seçilmedi",IF(NOT(ISNUMBER(I840)),"Hesaba girmedi: navlun yok",IF(AND(C840="Tedarikçi",NOT(ISNUMBER(N840))),"Hesaba girmedi: tedarikçiye ödenen yok",IF(P840="","Hesaba girmedi: gider yok",IF(AND(C840="Özmal",COUNTIF('Sabit giderler'!$A$2:$A$101,B840)=0),"Plaka Sabit giderler'de yok",IF(AND(C840="Tedarikçi",COUNTIF('Sabit giderler'!$A$2:$A$101,B840)&gt;0),"Plaka özmal listesinde, Tedarikçi seçilmiş",IF(AND(C840="Tedarikçi",COUNT(J840,L840)&gt;0),"Tedarikçi işinde yakıt ya da sürücü yazılı",IF(AND(C840="Özmal",ISNUMBER(N840)),"Özmal işte tedarikçiye ödenen yazılı",IF(R840="","Km yazılmadı",""))))))))))))</f>
        <v/>
      </c>
    </row>
    <row r="841">
      <c r="A841" s="3" t="n"/>
      <c r="B841" s="4" t="n"/>
      <c r="C841" s="4" t="n"/>
      <c r="D841" s="4" t="n"/>
      <c r="E841" s="4" t="n"/>
      <c r="F841" s="4" t="n"/>
      <c r="G841" s="5" t="n"/>
      <c r="H841" s="5" t="n"/>
      <c r="I841" s="6" t="n"/>
      <c r="J841" s="6" t="n"/>
      <c r="K841" s="6" t="n"/>
      <c r="L841" s="6" t="n"/>
      <c r="M841" s="6" t="n"/>
      <c r="N841" s="6" t="n"/>
      <c r="O841" s="4" t="n"/>
      <c r="P841" s="6">
        <f>IF(COUNT(J841:N841)=0,"",SUM(J841:N841))</f>
        <v/>
      </c>
      <c r="Q841" s="6">
        <f>IF(OR(NOT(ISNUMBER(A841)),B841="",AND(C841&lt;&gt;"Özmal",C841&lt;&gt;"Tedarikçi"),NOT(ISNUMBER(I841)),AND(C841="Tedarikçi",NOT(ISNUMBER(N841))),P841=""),"",I841-P841)</f>
        <v/>
      </c>
      <c r="R841" s="5">
        <f>IF(COUNT(G841:H841)=0,"",SUM(G841:H841))</f>
        <v/>
      </c>
      <c r="S841" s="6">
        <f>IF(OR(Q841="",R841="",R841=0),"",I841/R841)</f>
        <v/>
      </c>
      <c r="T841" s="4">
        <f>IF(COUNTA(A841:O841)=0,"",IF(NOT(ISNUMBER(A841)),"Hesaba girmedi: tarih yok",IF(B841="","Hesaba girmedi: plaka yok",IF(AND(C841&lt;&gt;"Özmal",C841&lt;&gt;"Tedarikçi"),"Hesaba girmedi: mülkiyet seçilmedi",IF(NOT(ISNUMBER(I841)),"Hesaba girmedi: navlun yok",IF(AND(C841="Tedarikçi",NOT(ISNUMBER(N841))),"Hesaba girmedi: tedarikçiye ödenen yok",IF(P841="","Hesaba girmedi: gider yok",IF(AND(C841="Özmal",COUNTIF('Sabit giderler'!$A$2:$A$101,B841)=0),"Plaka Sabit giderler'de yok",IF(AND(C841="Tedarikçi",COUNTIF('Sabit giderler'!$A$2:$A$101,B841)&gt;0),"Plaka özmal listesinde, Tedarikçi seçilmiş",IF(AND(C841="Tedarikçi",COUNT(J841,L841)&gt;0),"Tedarikçi işinde yakıt ya da sürücü yazılı",IF(AND(C841="Özmal",ISNUMBER(N841)),"Özmal işte tedarikçiye ödenen yazılı",IF(R841="","Km yazılmadı",""))))))))))))</f>
        <v/>
      </c>
    </row>
    <row r="842">
      <c r="A842" s="3" t="n"/>
      <c r="B842" s="4" t="n"/>
      <c r="C842" s="4" t="n"/>
      <c r="D842" s="4" t="n"/>
      <c r="E842" s="4" t="n"/>
      <c r="F842" s="4" t="n"/>
      <c r="G842" s="5" t="n"/>
      <c r="H842" s="5" t="n"/>
      <c r="I842" s="6" t="n"/>
      <c r="J842" s="6" t="n"/>
      <c r="K842" s="6" t="n"/>
      <c r="L842" s="6" t="n"/>
      <c r="M842" s="6" t="n"/>
      <c r="N842" s="6" t="n"/>
      <c r="O842" s="4" t="n"/>
      <c r="P842" s="6">
        <f>IF(COUNT(J842:N842)=0,"",SUM(J842:N842))</f>
        <v/>
      </c>
      <c r="Q842" s="6">
        <f>IF(OR(NOT(ISNUMBER(A842)),B842="",AND(C842&lt;&gt;"Özmal",C842&lt;&gt;"Tedarikçi"),NOT(ISNUMBER(I842)),AND(C842="Tedarikçi",NOT(ISNUMBER(N842))),P842=""),"",I842-P842)</f>
        <v/>
      </c>
      <c r="R842" s="5">
        <f>IF(COUNT(G842:H842)=0,"",SUM(G842:H842))</f>
        <v/>
      </c>
      <c r="S842" s="6">
        <f>IF(OR(Q842="",R842="",R842=0),"",I842/R842)</f>
        <v/>
      </c>
      <c r="T842" s="4">
        <f>IF(COUNTA(A842:O842)=0,"",IF(NOT(ISNUMBER(A842)),"Hesaba girmedi: tarih yok",IF(B842="","Hesaba girmedi: plaka yok",IF(AND(C842&lt;&gt;"Özmal",C842&lt;&gt;"Tedarikçi"),"Hesaba girmedi: mülkiyet seçilmedi",IF(NOT(ISNUMBER(I842)),"Hesaba girmedi: navlun yok",IF(AND(C842="Tedarikçi",NOT(ISNUMBER(N842))),"Hesaba girmedi: tedarikçiye ödenen yok",IF(P842="","Hesaba girmedi: gider yok",IF(AND(C842="Özmal",COUNTIF('Sabit giderler'!$A$2:$A$101,B842)=0),"Plaka Sabit giderler'de yok",IF(AND(C842="Tedarikçi",COUNTIF('Sabit giderler'!$A$2:$A$101,B842)&gt;0),"Plaka özmal listesinde, Tedarikçi seçilmiş",IF(AND(C842="Tedarikçi",COUNT(J842,L842)&gt;0),"Tedarikçi işinde yakıt ya da sürücü yazılı",IF(AND(C842="Özmal",ISNUMBER(N842)),"Özmal işte tedarikçiye ödenen yazılı",IF(R842="","Km yazılmadı",""))))))))))))</f>
        <v/>
      </c>
    </row>
    <row r="843">
      <c r="A843" s="3" t="n"/>
      <c r="B843" s="4" t="n"/>
      <c r="C843" s="4" t="n"/>
      <c r="D843" s="4" t="n"/>
      <c r="E843" s="4" t="n"/>
      <c r="F843" s="4" t="n"/>
      <c r="G843" s="5" t="n"/>
      <c r="H843" s="5" t="n"/>
      <c r="I843" s="6" t="n"/>
      <c r="J843" s="6" t="n"/>
      <c r="K843" s="6" t="n"/>
      <c r="L843" s="6" t="n"/>
      <c r="M843" s="6" t="n"/>
      <c r="N843" s="6" t="n"/>
      <c r="O843" s="4" t="n"/>
      <c r="P843" s="6">
        <f>IF(COUNT(J843:N843)=0,"",SUM(J843:N843))</f>
        <v/>
      </c>
      <c r="Q843" s="6">
        <f>IF(OR(NOT(ISNUMBER(A843)),B843="",AND(C843&lt;&gt;"Özmal",C843&lt;&gt;"Tedarikçi"),NOT(ISNUMBER(I843)),AND(C843="Tedarikçi",NOT(ISNUMBER(N843))),P843=""),"",I843-P843)</f>
        <v/>
      </c>
      <c r="R843" s="5">
        <f>IF(COUNT(G843:H843)=0,"",SUM(G843:H843))</f>
        <v/>
      </c>
      <c r="S843" s="6">
        <f>IF(OR(Q843="",R843="",R843=0),"",I843/R843)</f>
        <v/>
      </c>
      <c r="T843" s="4">
        <f>IF(COUNTA(A843:O843)=0,"",IF(NOT(ISNUMBER(A843)),"Hesaba girmedi: tarih yok",IF(B843="","Hesaba girmedi: plaka yok",IF(AND(C843&lt;&gt;"Özmal",C843&lt;&gt;"Tedarikçi"),"Hesaba girmedi: mülkiyet seçilmedi",IF(NOT(ISNUMBER(I843)),"Hesaba girmedi: navlun yok",IF(AND(C843="Tedarikçi",NOT(ISNUMBER(N843))),"Hesaba girmedi: tedarikçiye ödenen yok",IF(P843="","Hesaba girmedi: gider yok",IF(AND(C843="Özmal",COUNTIF('Sabit giderler'!$A$2:$A$101,B843)=0),"Plaka Sabit giderler'de yok",IF(AND(C843="Tedarikçi",COUNTIF('Sabit giderler'!$A$2:$A$101,B843)&gt;0),"Plaka özmal listesinde, Tedarikçi seçilmiş",IF(AND(C843="Tedarikçi",COUNT(J843,L843)&gt;0),"Tedarikçi işinde yakıt ya da sürücü yazılı",IF(AND(C843="Özmal",ISNUMBER(N843)),"Özmal işte tedarikçiye ödenen yazılı",IF(R843="","Km yazılmadı",""))))))))))))</f>
        <v/>
      </c>
    </row>
    <row r="844">
      <c r="A844" s="3" t="n"/>
      <c r="B844" s="4" t="n"/>
      <c r="C844" s="4" t="n"/>
      <c r="D844" s="4" t="n"/>
      <c r="E844" s="4" t="n"/>
      <c r="F844" s="4" t="n"/>
      <c r="G844" s="5" t="n"/>
      <c r="H844" s="5" t="n"/>
      <c r="I844" s="6" t="n"/>
      <c r="J844" s="6" t="n"/>
      <c r="K844" s="6" t="n"/>
      <c r="L844" s="6" t="n"/>
      <c r="M844" s="6" t="n"/>
      <c r="N844" s="6" t="n"/>
      <c r="O844" s="4" t="n"/>
      <c r="P844" s="6">
        <f>IF(COUNT(J844:N844)=0,"",SUM(J844:N844))</f>
        <v/>
      </c>
      <c r="Q844" s="6">
        <f>IF(OR(NOT(ISNUMBER(A844)),B844="",AND(C844&lt;&gt;"Özmal",C844&lt;&gt;"Tedarikçi"),NOT(ISNUMBER(I844)),AND(C844="Tedarikçi",NOT(ISNUMBER(N844))),P844=""),"",I844-P844)</f>
        <v/>
      </c>
      <c r="R844" s="5">
        <f>IF(COUNT(G844:H844)=0,"",SUM(G844:H844))</f>
        <v/>
      </c>
      <c r="S844" s="6">
        <f>IF(OR(Q844="",R844="",R844=0),"",I844/R844)</f>
        <v/>
      </c>
      <c r="T844" s="4">
        <f>IF(COUNTA(A844:O844)=0,"",IF(NOT(ISNUMBER(A844)),"Hesaba girmedi: tarih yok",IF(B844="","Hesaba girmedi: plaka yok",IF(AND(C844&lt;&gt;"Özmal",C844&lt;&gt;"Tedarikçi"),"Hesaba girmedi: mülkiyet seçilmedi",IF(NOT(ISNUMBER(I844)),"Hesaba girmedi: navlun yok",IF(AND(C844="Tedarikçi",NOT(ISNUMBER(N844))),"Hesaba girmedi: tedarikçiye ödenen yok",IF(P844="","Hesaba girmedi: gider yok",IF(AND(C844="Özmal",COUNTIF('Sabit giderler'!$A$2:$A$101,B844)=0),"Plaka Sabit giderler'de yok",IF(AND(C844="Tedarikçi",COUNTIF('Sabit giderler'!$A$2:$A$101,B844)&gt;0),"Plaka özmal listesinde, Tedarikçi seçilmiş",IF(AND(C844="Tedarikçi",COUNT(J844,L844)&gt;0),"Tedarikçi işinde yakıt ya da sürücü yazılı",IF(AND(C844="Özmal",ISNUMBER(N844)),"Özmal işte tedarikçiye ödenen yazılı",IF(R844="","Km yazılmadı",""))))))))))))</f>
        <v/>
      </c>
    </row>
    <row r="845">
      <c r="A845" s="3" t="n"/>
      <c r="B845" s="4" t="n"/>
      <c r="C845" s="4" t="n"/>
      <c r="D845" s="4" t="n"/>
      <c r="E845" s="4" t="n"/>
      <c r="F845" s="4" t="n"/>
      <c r="G845" s="5" t="n"/>
      <c r="H845" s="5" t="n"/>
      <c r="I845" s="6" t="n"/>
      <c r="J845" s="6" t="n"/>
      <c r="K845" s="6" t="n"/>
      <c r="L845" s="6" t="n"/>
      <c r="M845" s="6" t="n"/>
      <c r="N845" s="6" t="n"/>
      <c r="O845" s="4" t="n"/>
      <c r="P845" s="6">
        <f>IF(COUNT(J845:N845)=0,"",SUM(J845:N845))</f>
        <v/>
      </c>
      <c r="Q845" s="6">
        <f>IF(OR(NOT(ISNUMBER(A845)),B845="",AND(C845&lt;&gt;"Özmal",C845&lt;&gt;"Tedarikçi"),NOT(ISNUMBER(I845)),AND(C845="Tedarikçi",NOT(ISNUMBER(N845))),P845=""),"",I845-P845)</f>
        <v/>
      </c>
      <c r="R845" s="5">
        <f>IF(COUNT(G845:H845)=0,"",SUM(G845:H845))</f>
        <v/>
      </c>
      <c r="S845" s="6">
        <f>IF(OR(Q845="",R845="",R845=0),"",I845/R845)</f>
        <v/>
      </c>
      <c r="T845" s="4">
        <f>IF(COUNTA(A845:O845)=0,"",IF(NOT(ISNUMBER(A845)),"Hesaba girmedi: tarih yok",IF(B845="","Hesaba girmedi: plaka yok",IF(AND(C845&lt;&gt;"Özmal",C845&lt;&gt;"Tedarikçi"),"Hesaba girmedi: mülkiyet seçilmedi",IF(NOT(ISNUMBER(I845)),"Hesaba girmedi: navlun yok",IF(AND(C845="Tedarikçi",NOT(ISNUMBER(N845))),"Hesaba girmedi: tedarikçiye ödenen yok",IF(P845="","Hesaba girmedi: gider yok",IF(AND(C845="Özmal",COUNTIF('Sabit giderler'!$A$2:$A$101,B845)=0),"Plaka Sabit giderler'de yok",IF(AND(C845="Tedarikçi",COUNTIF('Sabit giderler'!$A$2:$A$101,B845)&gt;0),"Plaka özmal listesinde, Tedarikçi seçilmiş",IF(AND(C845="Tedarikçi",COUNT(J845,L845)&gt;0),"Tedarikçi işinde yakıt ya da sürücü yazılı",IF(AND(C845="Özmal",ISNUMBER(N845)),"Özmal işte tedarikçiye ödenen yazılı",IF(R845="","Km yazılmadı",""))))))))))))</f>
        <v/>
      </c>
    </row>
    <row r="846">
      <c r="A846" s="3" t="n"/>
      <c r="B846" s="4" t="n"/>
      <c r="C846" s="4" t="n"/>
      <c r="D846" s="4" t="n"/>
      <c r="E846" s="4" t="n"/>
      <c r="F846" s="4" t="n"/>
      <c r="G846" s="5" t="n"/>
      <c r="H846" s="5" t="n"/>
      <c r="I846" s="6" t="n"/>
      <c r="J846" s="6" t="n"/>
      <c r="K846" s="6" t="n"/>
      <c r="L846" s="6" t="n"/>
      <c r="M846" s="6" t="n"/>
      <c r="N846" s="6" t="n"/>
      <c r="O846" s="4" t="n"/>
      <c r="P846" s="6">
        <f>IF(COUNT(J846:N846)=0,"",SUM(J846:N846))</f>
        <v/>
      </c>
      <c r="Q846" s="6">
        <f>IF(OR(NOT(ISNUMBER(A846)),B846="",AND(C846&lt;&gt;"Özmal",C846&lt;&gt;"Tedarikçi"),NOT(ISNUMBER(I846)),AND(C846="Tedarikçi",NOT(ISNUMBER(N846))),P846=""),"",I846-P846)</f>
        <v/>
      </c>
      <c r="R846" s="5">
        <f>IF(COUNT(G846:H846)=0,"",SUM(G846:H846))</f>
        <v/>
      </c>
      <c r="S846" s="6">
        <f>IF(OR(Q846="",R846="",R846=0),"",I846/R846)</f>
        <v/>
      </c>
      <c r="T846" s="4">
        <f>IF(COUNTA(A846:O846)=0,"",IF(NOT(ISNUMBER(A846)),"Hesaba girmedi: tarih yok",IF(B846="","Hesaba girmedi: plaka yok",IF(AND(C846&lt;&gt;"Özmal",C846&lt;&gt;"Tedarikçi"),"Hesaba girmedi: mülkiyet seçilmedi",IF(NOT(ISNUMBER(I846)),"Hesaba girmedi: navlun yok",IF(AND(C846="Tedarikçi",NOT(ISNUMBER(N846))),"Hesaba girmedi: tedarikçiye ödenen yok",IF(P846="","Hesaba girmedi: gider yok",IF(AND(C846="Özmal",COUNTIF('Sabit giderler'!$A$2:$A$101,B846)=0),"Plaka Sabit giderler'de yok",IF(AND(C846="Tedarikçi",COUNTIF('Sabit giderler'!$A$2:$A$101,B846)&gt;0),"Plaka özmal listesinde, Tedarikçi seçilmiş",IF(AND(C846="Tedarikçi",COUNT(J846,L846)&gt;0),"Tedarikçi işinde yakıt ya da sürücü yazılı",IF(AND(C846="Özmal",ISNUMBER(N846)),"Özmal işte tedarikçiye ödenen yazılı",IF(R846="","Km yazılmadı",""))))))))))))</f>
        <v/>
      </c>
    </row>
    <row r="847">
      <c r="A847" s="3" t="n"/>
      <c r="B847" s="4" t="n"/>
      <c r="C847" s="4" t="n"/>
      <c r="D847" s="4" t="n"/>
      <c r="E847" s="4" t="n"/>
      <c r="F847" s="4" t="n"/>
      <c r="G847" s="5" t="n"/>
      <c r="H847" s="5" t="n"/>
      <c r="I847" s="6" t="n"/>
      <c r="J847" s="6" t="n"/>
      <c r="K847" s="6" t="n"/>
      <c r="L847" s="6" t="n"/>
      <c r="M847" s="6" t="n"/>
      <c r="N847" s="6" t="n"/>
      <c r="O847" s="4" t="n"/>
      <c r="P847" s="6">
        <f>IF(COUNT(J847:N847)=0,"",SUM(J847:N847))</f>
        <v/>
      </c>
      <c r="Q847" s="6">
        <f>IF(OR(NOT(ISNUMBER(A847)),B847="",AND(C847&lt;&gt;"Özmal",C847&lt;&gt;"Tedarikçi"),NOT(ISNUMBER(I847)),AND(C847="Tedarikçi",NOT(ISNUMBER(N847))),P847=""),"",I847-P847)</f>
        <v/>
      </c>
      <c r="R847" s="5">
        <f>IF(COUNT(G847:H847)=0,"",SUM(G847:H847))</f>
        <v/>
      </c>
      <c r="S847" s="6">
        <f>IF(OR(Q847="",R847="",R847=0),"",I847/R847)</f>
        <v/>
      </c>
      <c r="T847" s="4">
        <f>IF(COUNTA(A847:O847)=0,"",IF(NOT(ISNUMBER(A847)),"Hesaba girmedi: tarih yok",IF(B847="","Hesaba girmedi: plaka yok",IF(AND(C847&lt;&gt;"Özmal",C847&lt;&gt;"Tedarikçi"),"Hesaba girmedi: mülkiyet seçilmedi",IF(NOT(ISNUMBER(I847)),"Hesaba girmedi: navlun yok",IF(AND(C847="Tedarikçi",NOT(ISNUMBER(N847))),"Hesaba girmedi: tedarikçiye ödenen yok",IF(P847="","Hesaba girmedi: gider yok",IF(AND(C847="Özmal",COUNTIF('Sabit giderler'!$A$2:$A$101,B847)=0),"Plaka Sabit giderler'de yok",IF(AND(C847="Tedarikçi",COUNTIF('Sabit giderler'!$A$2:$A$101,B847)&gt;0),"Plaka özmal listesinde, Tedarikçi seçilmiş",IF(AND(C847="Tedarikçi",COUNT(J847,L847)&gt;0),"Tedarikçi işinde yakıt ya da sürücü yazılı",IF(AND(C847="Özmal",ISNUMBER(N847)),"Özmal işte tedarikçiye ödenen yazılı",IF(R847="","Km yazılmadı",""))))))))))))</f>
        <v/>
      </c>
    </row>
    <row r="848">
      <c r="A848" s="3" t="n"/>
      <c r="B848" s="4" t="n"/>
      <c r="C848" s="4" t="n"/>
      <c r="D848" s="4" t="n"/>
      <c r="E848" s="4" t="n"/>
      <c r="F848" s="4" t="n"/>
      <c r="G848" s="5" t="n"/>
      <c r="H848" s="5" t="n"/>
      <c r="I848" s="6" t="n"/>
      <c r="J848" s="6" t="n"/>
      <c r="K848" s="6" t="n"/>
      <c r="L848" s="6" t="n"/>
      <c r="M848" s="6" t="n"/>
      <c r="N848" s="6" t="n"/>
      <c r="O848" s="4" t="n"/>
      <c r="P848" s="6">
        <f>IF(COUNT(J848:N848)=0,"",SUM(J848:N848))</f>
        <v/>
      </c>
      <c r="Q848" s="6">
        <f>IF(OR(NOT(ISNUMBER(A848)),B848="",AND(C848&lt;&gt;"Özmal",C848&lt;&gt;"Tedarikçi"),NOT(ISNUMBER(I848)),AND(C848="Tedarikçi",NOT(ISNUMBER(N848))),P848=""),"",I848-P848)</f>
        <v/>
      </c>
      <c r="R848" s="5">
        <f>IF(COUNT(G848:H848)=0,"",SUM(G848:H848))</f>
        <v/>
      </c>
      <c r="S848" s="6">
        <f>IF(OR(Q848="",R848="",R848=0),"",I848/R848)</f>
        <v/>
      </c>
      <c r="T848" s="4">
        <f>IF(COUNTA(A848:O848)=0,"",IF(NOT(ISNUMBER(A848)),"Hesaba girmedi: tarih yok",IF(B848="","Hesaba girmedi: plaka yok",IF(AND(C848&lt;&gt;"Özmal",C848&lt;&gt;"Tedarikçi"),"Hesaba girmedi: mülkiyet seçilmedi",IF(NOT(ISNUMBER(I848)),"Hesaba girmedi: navlun yok",IF(AND(C848="Tedarikçi",NOT(ISNUMBER(N848))),"Hesaba girmedi: tedarikçiye ödenen yok",IF(P848="","Hesaba girmedi: gider yok",IF(AND(C848="Özmal",COUNTIF('Sabit giderler'!$A$2:$A$101,B848)=0),"Plaka Sabit giderler'de yok",IF(AND(C848="Tedarikçi",COUNTIF('Sabit giderler'!$A$2:$A$101,B848)&gt;0),"Plaka özmal listesinde, Tedarikçi seçilmiş",IF(AND(C848="Tedarikçi",COUNT(J848,L848)&gt;0),"Tedarikçi işinde yakıt ya da sürücü yazılı",IF(AND(C848="Özmal",ISNUMBER(N848)),"Özmal işte tedarikçiye ödenen yazılı",IF(R848="","Km yazılmadı",""))))))))))))</f>
        <v/>
      </c>
    </row>
    <row r="849">
      <c r="A849" s="3" t="n"/>
      <c r="B849" s="4" t="n"/>
      <c r="C849" s="4" t="n"/>
      <c r="D849" s="4" t="n"/>
      <c r="E849" s="4" t="n"/>
      <c r="F849" s="4" t="n"/>
      <c r="G849" s="5" t="n"/>
      <c r="H849" s="5" t="n"/>
      <c r="I849" s="6" t="n"/>
      <c r="J849" s="6" t="n"/>
      <c r="K849" s="6" t="n"/>
      <c r="L849" s="6" t="n"/>
      <c r="M849" s="6" t="n"/>
      <c r="N849" s="6" t="n"/>
      <c r="O849" s="4" t="n"/>
      <c r="P849" s="6">
        <f>IF(COUNT(J849:N849)=0,"",SUM(J849:N849))</f>
        <v/>
      </c>
      <c r="Q849" s="6">
        <f>IF(OR(NOT(ISNUMBER(A849)),B849="",AND(C849&lt;&gt;"Özmal",C849&lt;&gt;"Tedarikçi"),NOT(ISNUMBER(I849)),AND(C849="Tedarikçi",NOT(ISNUMBER(N849))),P849=""),"",I849-P849)</f>
        <v/>
      </c>
      <c r="R849" s="5">
        <f>IF(COUNT(G849:H849)=0,"",SUM(G849:H849))</f>
        <v/>
      </c>
      <c r="S849" s="6">
        <f>IF(OR(Q849="",R849="",R849=0),"",I849/R849)</f>
        <v/>
      </c>
      <c r="T849" s="4">
        <f>IF(COUNTA(A849:O849)=0,"",IF(NOT(ISNUMBER(A849)),"Hesaba girmedi: tarih yok",IF(B849="","Hesaba girmedi: plaka yok",IF(AND(C849&lt;&gt;"Özmal",C849&lt;&gt;"Tedarikçi"),"Hesaba girmedi: mülkiyet seçilmedi",IF(NOT(ISNUMBER(I849)),"Hesaba girmedi: navlun yok",IF(AND(C849="Tedarikçi",NOT(ISNUMBER(N849))),"Hesaba girmedi: tedarikçiye ödenen yok",IF(P849="","Hesaba girmedi: gider yok",IF(AND(C849="Özmal",COUNTIF('Sabit giderler'!$A$2:$A$101,B849)=0),"Plaka Sabit giderler'de yok",IF(AND(C849="Tedarikçi",COUNTIF('Sabit giderler'!$A$2:$A$101,B849)&gt;0),"Plaka özmal listesinde, Tedarikçi seçilmiş",IF(AND(C849="Tedarikçi",COUNT(J849,L849)&gt;0),"Tedarikçi işinde yakıt ya da sürücü yazılı",IF(AND(C849="Özmal",ISNUMBER(N849)),"Özmal işte tedarikçiye ödenen yazılı",IF(R849="","Km yazılmadı",""))))))))))))</f>
        <v/>
      </c>
    </row>
    <row r="850">
      <c r="A850" s="3" t="n"/>
      <c r="B850" s="4" t="n"/>
      <c r="C850" s="4" t="n"/>
      <c r="D850" s="4" t="n"/>
      <c r="E850" s="4" t="n"/>
      <c r="F850" s="4" t="n"/>
      <c r="G850" s="5" t="n"/>
      <c r="H850" s="5" t="n"/>
      <c r="I850" s="6" t="n"/>
      <c r="J850" s="6" t="n"/>
      <c r="K850" s="6" t="n"/>
      <c r="L850" s="6" t="n"/>
      <c r="M850" s="6" t="n"/>
      <c r="N850" s="6" t="n"/>
      <c r="O850" s="4" t="n"/>
      <c r="P850" s="6">
        <f>IF(COUNT(J850:N850)=0,"",SUM(J850:N850))</f>
        <v/>
      </c>
      <c r="Q850" s="6">
        <f>IF(OR(NOT(ISNUMBER(A850)),B850="",AND(C850&lt;&gt;"Özmal",C850&lt;&gt;"Tedarikçi"),NOT(ISNUMBER(I850)),AND(C850="Tedarikçi",NOT(ISNUMBER(N850))),P850=""),"",I850-P850)</f>
        <v/>
      </c>
      <c r="R850" s="5">
        <f>IF(COUNT(G850:H850)=0,"",SUM(G850:H850))</f>
        <v/>
      </c>
      <c r="S850" s="6">
        <f>IF(OR(Q850="",R850="",R850=0),"",I850/R850)</f>
        <v/>
      </c>
      <c r="T850" s="4">
        <f>IF(COUNTA(A850:O850)=0,"",IF(NOT(ISNUMBER(A850)),"Hesaba girmedi: tarih yok",IF(B850="","Hesaba girmedi: plaka yok",IF(AND(C850&lt;&gt;"Özmal",C850&lt;&gt;"Tedarikçi"),"Hesaba girmedi: mülkiyet seçilmedi",IF(NOT(ISNUMBER(I850)),"Hesaba girmedi: navlun yok",IF(AND(C850="Tedarikçi",NOT(ISNUMBER(N850))),"Hesaba girmedi: tedarikçiye ödenen yok",IF(P850="","Hesaba girmedi: gider yok",IF(AND(C850="Özmal",COUNTIF('Sabit giderler'!$A$2:$A$101,B850)=0),"Plaka Sabit giderler'de yok",IF(AND(C850="Tedarikçi",COUNTIF('Sabit giderler'!$A$2:$A$101,B850)&gt;0),"Plaka özmal listesinde, Tedarikçi seçilmiş",IF(AND(C850="Tedarikçi",COUNT(J850,L850)&gt;0),"Tedarikçi işinde yakıt ya da sürücü yazılı",IF(AND(C850="Özmal",ISNUMBER(N850)),"Özmal işte tedarikçiye ödenen yazılı",IF(R850="","Km yazılmadı",""))))))))))))</f>
        <v/>
      </c>
    </row>
    <row r="851">
      <c r="A851" s="3" t="n"/>
      <c r="B851" s="4" t="n"/>
      <c r="C851" s="4" t="n"/>
      <c r="D851" s="4" t="n"/>
      <c r="E851" s="4" t="n"/>
      <c r="F851" s="4" t="n"/>
      <c r="G851" s="5" t="n"/>
      <c r="H851" s="5" t="n"/>
      <c r="I851" s="6" t="n"/>
      <c r="J851" s="6" t="n"/>
      <c r="K851" s="6" t="n"/>
      <c r="L851" s="6" t="n"/>
      <c r="M851" s="6" t="n"/>
      <c r="N851" s="6" t="n"/>
      <c r="O851" s="4" t="n"/>
      <c r="P851" s="6">
        <f>IF(COUNT(J851:N851)=0,"",SUM(J851:N851))</f>
        <v/>
      </c>
      <c r="Q851" s="6">
        <f>IF(OR(NOT(ISNUMBER(A851)),B851="",AND(C851&lt;&gt;"Özmal",C851&lt;&gt;"Tedarikçi"),NOT(ISNUMBER(I851)),AND(C851="Tedarikçi",NOT(ISNUMBER(N851))),P851=""),"",I851-P851)</f>
        <v/>
      </c>
      <c r="R851" s="5">
        <f>IF(COUNT(G851:H851)=0,"",SUM(G851:H851))</f>
        <v/>
      </c>
      <c r="S851" s="6">
        <f>IF(OR(Q851="",R851="",R851=0),"",I851/R851)</f>
        <v/>
      </c>
      <c r="T851" s="4">
        <f>IF(COUNTA(A851:O851)=0,"",IF(NOT(ISNUMBER(A851)),"Hesaba girmedi: tarih yok",IF(B851="","Hesaba girmedi: plaka yok",IF(AND(C851&lt;&gt;"Özmal",C851&lt;&gt;"Tedarikçi"),"Hesaba girmedi: mülkiyet seçilmedi",IF(NOT(ISNUMBER(I851)),"Hesaba girmedi: navlun yok",IF(AND(C851="Tedarikçi",NOT(ISNUMBER(N851))),"Hesaba girmedi: tedarikçiye ödenen yok",IF(P851="","Hesaba girmedi: gider yok",IF(AND(C851="Özmal",COUNTIF('Sabit giderler'!$A$2:$A$101,B851)=0),"Plaka Sabit giderler'de yok",IF(AND(C851="Tedarikçi",COUNTIF('Sabit giderler'!$A$2:$A$101,B851)&gt;0),"Plaka özmal listesinde, Tedarikçi seçilmiş",IF(AND(C851="Tedarikçi",COUNT(J851,L851)&gt;0),"Tedarikçi işinde yakıt ya da sürücü yazılı",IF(AND(C851="Özmal",ISNUMBER(N851)),"Özmal işte tedarikçiye ödenen yazılı",IF(R851="","Km yazılmadı",""))))))))))))</f>
        <v/>
      </c>
    </row>
    <row r="852">
      <c r="A852" s="3" t="n"/>
      <c r="B852" s="4" t="n"/>
      <c r="C852" s="4" t="n"/>
      <c r="D852" s="4" t="n"/>
      <c r="E852" s="4" t="n"/>
      <c r="F852" s="4" t="n"/>
      <c r="G852" s="5" t="n"/>
      <c r="H852" s="5" t="n"/>
      <c r="I852" s="6" t="n"/>
      <c r="J852" s="6" t="n"/>
      <c r="K852" s="6" t="n"/>
      <c r="L852" s="6" t="n"/>
      <c r="M852" s="6" t="n"/>
      <c r="N852" s="6" t="n"/>
      <c r="O852" s="4" t="n"/>
      <c r="P852" s="6">
        <f>IF(COUNT(J852:N852)=0,"",SUM(J852:N852))</f>
        <v/>
      </c>
      <c r="Q852" s="6">
        <f>IF(OR(NOT(ISNUMBER(A852)),B852="",AND(C852&lt;&gt;"Özmal",C852&lt;&gt;"Tedarikçi"),NOT(ISNUMBER(I852)),AND(C852="Tedarikçi",NOT(ISNUMBER(N852))),P852=""),"",I852-P852)</f>
        <v/>
      </c>
      <c r="R852" s="5">
        <f>IF(COUNT(G852:H852)=0,"",SUM(G852:H852))</f>
        <v/>
      </c>
      <c r="S852" s="6">
        <f>IF(OR(Q852="",R852="",R852=0),"",I852/R852)</f>
        <v/>
      </c>
      <c r="T852" s="4">
        <f>IF(COUNTA(A852:O852)=0,"",IF(NOT(ISNUMBER(A852)),"Hesaba girmedi: tarih yok",IF(B852="","Hesaba girmedi: plaka yok",IF(AND(C852&lt;&gt;"Özmal",C852&lt;&gt;"Tedarikçi"),"Hesaba girmedi: mülkiyet seçilmedi",IF(NOT(ISNUMBER(I852)),"Hesaba girmedi: navlun yok",IF(AND(C852="Tedarikçi",NOT(ISNUMBER(N852))),"Hesaba girmedi: tedarikçiye ödenen yok",IF(P852="","Hesaba girmedi: gider yok",IF(AND(C852="Özmal",COUNTIF('Sabit giderler'!$A$2:$A$101,B852)=0),"Plaka Sabit giderler'de yok",IF(AND(C852="Tedarikçi",COUNTIF('Sabit giderler'!$A$2:$A$101,B852)&gt;0),"Plaka özmal listesinde, Tedarikçi seçilmiş",IF(AND(C852="Tedarikçi",COUNT(J852,L852)&gt;0),"Tedarikçi işinde yakıt ya da sürücü yazılı",IF(AND(C852="Özmal",ISNUMBER(N852)),"Özmal işte tedarikçiye ödenen yazılı",IF(R852="","Km yazılmadı",""))))))))))))</f>
        <v/>
      </c>
    </row>
    <row r="853">
      <c r="A853" s="3" t="n"/>
      <c r="B853" s="4" t="n"/>
      <c r="C853" s="4" t="n"/>
      <c r="D853" s="4" t="n"/>
      <c r="E853" s="4" t="n"/>
      <c r="F853" s="4" t="n"/>
      <c r="G853" s="5" t="n"/>
      <c r="H853" s="5" t="n"/>
      <c r="I853" s="6" t="n"/>
      <c r="J853" s="6" t="n"/>
      <c r="K853" s="6" t="n"/>
      <c r="L853" s="6" t="n"/>
      <c r="M853" s="6" t="n"/>
      <c r="N853" s="6" t="n"/>
      <c r="O853" s="4" t="n"/>
      <c r="P853" s="6">
        <f>IF(COUNT(J853:N853)=0,"",SUM(J853:N853))</f>
        <v/>
      </c>
      <c r="Q853" s="6">
        <f>IF(OR(NOT(ISNUMBER(A853)),B853="",AND(C853&lt;&gt;"Özmal",C853&lt;&gt;"Tedarikçi"),NOT(ISNUMBER(I853)),AND(C853="Tedarikçi",NOT(ISNUMBER(N853))),P853=""),"",I853-P853)</f>
        <v/>
      </c>
      <c r="R853" s="5">
        <f>IF(COUNT(G853:H853)=0,"",SUM(G853:H853))</f>
        <v/>
      </c>
      <c r="S853" s="6">
        <f>IF(OR(Q853="",R853="",R853=0),"",I853/R853)</f>
        <v/>
      </c>
      <c r="T853" s="4">
        <f>IF(COUNTA(A853:O853)=0,"",IF(NOT(ISNUMBER(A853)),"Hesaba girmedi: tarih yok",IF(B853="","Hesaba girmedi: plaka yok",IF(AND(C853&lt;&gt;"Özmal",C853&lt;&gt;"Tedarikçi"),"Hesaba girmedi: mülkiyet seçilmedi",IF(NOT(ISNUMBER(I853)),"Hesaba girmedi: navlun yok",IF(AND(C853="Tedarikçi",NOT(ISNUMBER(N853))),"Hesaba girmedi: tedarikçiye ödenen yok",IF(P853="","Hesaba girmedi: gider yok",IF(AND(C853="Özmal",COUNTIF('Sabit giderler'!$A$2:$A$101,B853)=0),"Plaka Sabit giderler'de yok",IF(AND(C853="Tedarikçi",COUNTIF('Sabit giderler'!$A$2:$A$101,B853)&gt;0),"Plaka özmal listesinde, Tedarikçi seçilmiş",IF(AND(C853="Tedarikçi",COUNT(J853,L853)&gt;0),"Tedarikçi işinde yakıt ya da sürücü yazılı",IF(AND(C853="Özmal",ISNUMBER(N853)),"Özmal işte tedarikçiye ödenen yazılı",IF(R853="","Km yazılmadı",""))))))))))))</f>
        <v/>
      </c>
    </row>
    <row r="854">
      <c r="A854" s="3" t="n"/>
      <c r="B854" s="4" t="n"/>
      <c r="C854" s="4" t="n"/>
      <c r="D854" s="4" t="n"/>
      <c r="E854" s="4" t="n"/>
      <c r="F854" s="4" t="n"/>
      <c r="G854" s="5" t="n"/>
      <c r="H854" s="5" t="n"/>
      <c r="I854" s="6" t="n"/>
      <c r="J854" s="6" t="n"/>
      <c r="K854" s="6" t="n"/>
      <c r="L854" s="6" t="n"/>
      <c r="M854" s="6" t="n"/>
      <c r="N854" s="6" t="n"/>
      <c r="O854" s="4" t="n"/>
      <c r="P854" s="6">
        <f>IF(COUNT(J854:N854)=0,"",SUM(J854:N854))</f>
        <v/>
      </c>
      <c r="Q854" s="6">
        <f>IF(OR(NOT(ISNUMBER(A854)),B854="",AND(C854&lt;&gt;"Özmal",C854&lt;&gt;"Tedarikçi"),NOT(ISNUMBER(I854)),AND(C854="Tedarikçi",NOT(ISNUMBER(N854))),P854=""),"",I854-P854)</f>
        <v/>
      </c>
      <c r="R854" s="5">
        <f>IF(COUNT(G854:H854)=0,"",SUM(G854:H854))</f>
        <v/>
      </c>
      <c r="S854" s="6">
        <f>IF(OR(Q854="",R854="",R854=0),"",I854/R854)</f>
        <v/>
      </c>
      <c r="T854" s="4">
        <f>IF(COUNTA(A854:O854)=0,"",IF(NOT(ISNUMBER(A854)),"Hesaba girmedi: tarih yok",IF(B854="","Hesaba girmedi: plaka yok",IF(AND(C854&lt;&gt;"Özmal",C854&lt;&gt;"Tedarikçi"),"Hesaba girmedi: mülkiyet seçilmedi",IF(NOT(ISNUMBER(I854)),"Hesaba girmedi: navlun yok",IF(AND(C854="Tedarikçi",NOT(ISNUMBER(N854))),"Hesaba girmedi: tedarikçiye ödenen yok",IF(P854="","Hesaba girmedi: gider yok",IF(AND(C854="Özmal",COUNTIF('Sabit giderler'!$A$2:$A$101,B854)=0),"Plaka Sabit giderler'de yok",IF(AND(C854="Tedarikçi",COUNTIF('Sabit giderler'!$A$2:$A$101,B854)&gt;0),"Plaka özmal listesinde, Tedarikçi seçilmiş",IF(AND(C854="Tedarikçi",COUNT(J854,L854)&gt;0),"Tedarikçi işinde yakıt ya da sürücü yazılı",IF(AND(C854="Özmal",ISNUMBER(N854)),"Özmal işte tedarikçiye ödenen yazılı",IF(R854="","Km yazılmadı",""))))))))))))</f>
        <v/>
      </c>
    </row>
    <row r="855">
      <c r="A855" s="3" t="n"/>
      <c r="B855" s="4" t="n"/>
      <c r="C855" s="4" t="n"/>
      <c r="D855" s="4" t="n"/>
      <c r="E855" s="4" t="n"/>
      <c r="F855" s="4" t="n"/>
      <c r="G855" s="5" t="n"/>
      <c r="H855" s="5" t="n"/>
      <c r="I855" s="6" t="n"/>
      <c r="J855" s="6" t="n"/>
      <c r="K855" s="6" t="n"/>
      <c r="L855" s="6" t="n"/>
      <c r="M855" s="6" t="n"/>
      <c r="N855" s="6" t="n"/>
      <c r="O855" s="4" t="n"/>
      <c r="P855" s="6">
        <f>IF(COUNT(J855:N855)=0,"",SUM(J855:N855))</f>
        <v/>
      </c>
      <c r="Q855" s="6">
        <f>IF(OR(NOT(ISNUMBER(A855)),B855="",AND(C855&lt;&gt;"Özmal",C855&lt;&gt;"Tedarikçi"),NOT(ISNUMBER(I855)),AND(C855="Tedarikçi",NOT(ISNUMBER(N855))),P855=""),"",I855-P855)</f>
        <v/>
      </c>
      <c r="R855" s="5">
        <f>IF(COUNT(G855:H855)=0,"",SUM(G855:H855))</f>
        <v/>
      </c>
      <c r="S855" s="6">
        <f>IF(OR(Q855="",R855="",R855=0),"",I855/R855)</f>
        <v/>
      </c>
      <c r="T855" s="4">
        <f>IF(COUNTA(A855:O855)=0,"",IF(NOT(ISNUMBER(A855)),"Hesaba girmedi: tarih yok",IF(B855="","Hesaba girmedi: plaka yok",IF(AND(C855&lt;&gt;"Özmal",C855&lt;&gt;"Tedarikçi"),"Hesaba girmedi: mülkiyet seçilmedi",IF(NOT(ISNUMBER(I855)),"Hesaba girmedi: navlun yok",IF(AND(C855="Tedarikçi",NOT(ISNUMBER(N855))),"Hesaba girmedi: tedarikçiye ödenen yok",IF(P855="","Hesaba girmedi: gider yok",IF(AND(C855="Özmal",COUNTIF('Sabit giderler'!$A$2:$A$101,B855)=0),"Plaka Sabit giderler'de yok",IF(AND(C855="Tedarikçi",COUNTIF('Sabit giderler'!$A$2:$A$101,B855)&gt;0),"Plaka özmal listesinde, Tedarikçi seçilmiş",IF(AND(C855="Tedarikçi",COUNT(J855,L855)&gt;0),"Tedarikçi işinde yakıt ya da sürücü yazılı",IF(AND(C855="Özmal",ISNUMBER(N855)),"Özmal işte tedarikçiye ödenen yazılı",IF(R855="","Km yazılmadı",""))))))))))))</f>
        <v/>
      </c>
    </row>
    <row r="856">
      <c r="A856" s="3" t="n"/>
      <c r="B856" s="4" t="n"/>
      <c r="C856" s="4" t="n"/>
      <c r="D856" s="4" t="n"/>
      <c r="E856" s="4" t="n"/>
      <c r="F856" s="4" t="n"/>
      <c r="G856" s="5" t="n"/>
      <c r="H856" s="5" t="n"/>
      <c r="I856" s="6" t="n"/>
      <c r="J856" s="6" t="n"/>
      <c r="K856" s="6" t="n"/>
      <c r="L856" s="6" t="n"/>
      <c r="M856" s="6" t="n"/>
      <c r="N856" s="6" t="n"/>
      <c r="O856" s="4" t="n"/>
      <c r="P856" s="6">
        <f>IF(COUNT(J856:N856)=0,"",SUM(J856:N856))</f>
        <v/>
      </c>
      <c r="Q856" s="6">
        <f>IF(OR(NOT(ISNUMBER(A856)),B856="",AND(C856&lt;&gt;"Özmal",C856&lt;&gt;"Tedarikçi"),NOT(ISNUMBER(I856)),AND(C856="Tedarikçi",NOT(ISNUMBER(N856))),P856=""),"",I856-P856)</f>
        <v/>
      </c>
      <c r="R856" s="5">
        <f>IF(COUNT(G856:H856)=0,"",SUM(G856:H856))</f>
        <v/>
      </c>
      <c r="S856" s="6">
        <f>IF(OR(Q856="",R856="",R856=0),"",I856/R856)</f>
        <v/>
      </c>
      <c r="T856" s="4">
        <f>IF(COUNTA(A856:O856)=0,"",IF(NOT(ISNUMBER(A856)),"Hesaba girmedi: tarih yok",IF(B856="","Hesaba girmedi: plaka yok",IF(AND(C856&lt;&gt;"Özmal",C856&lt;&gt;"Tedarikçi"),"Hesaba girmedi: mülkiyet seçilmedi",IF(NOT(ISNUMBER(I856)),"Hesaba girmedi: navlun yok",IF(AND(C856="Tedarikçi",NOT(ISNUMBER(N856))),"Hesaba girmedi: tedarikçiye ödenen yok",IF(P856="","Hesaba girmedi: gider yok",IF(AND(C856="Özmal",COUNTIF('Sabit giderler'!$A$2:$A$101,B856)=0),"Plaka Sabit giderler'de yok",IF(AND(C856="Tedarikçi",COUNTIF('Sabit giderler'!$A$2:$A$101,B856)&gt;0),"Plaka özmal listesinde, Tedarikçi seçilmiş",IF(AND(C856="Tedarikçi",COUNT(J856,L856)&gt;0),"Tedarikçi işinde yakıt ya da sürücü yazılı",IF(AND(C856="Özmal",ISNUMBER(N856)),"Özmal işte tedarikçiye ödenen yazılı",IF(R856="","Km yazılmadı",""))))))))))))</f>
        <v/>
      </c>
    </row>
    <row r="857">
      <c r="A857" s="3" t="n"/>
      <c r="B857" s="4" t="n"/>
      <c r="C857" s="4" t="n"/>
      <c r="D857" s="4" t="n"/>
      <c r="E857" s="4" t="n"/>
      <c r="F857" s="4" t="n"/>
      <c r="G857" s="5" t="n"/>
      <c r="H857" s="5" t="n"/>
      <c r="I857" s="6" t="n"/>
      <c r="J857" s="6" t="n"/>
      <c r="K857" s="6" t="n"/>
      <c r="L857" s="6" t="n"/>
      <c r="M857" s="6" t="n"/>
      <c r="N857" s="6" t="n"/>
      <c r="O857" s="4" t="n"/>
      <c r="P857" s="6">
        <f>IF(COUNT(J857:N857)=0,"",SUM(J857:N857))</f>
        <v/>
      </c>
      <c r="Q857" s="6">
        <f>IF(OR(NOT(ISNUMBER(A857)),B857="",AND(C857&lt;&gt;"Özmal",C857&lt;&gt;"Tedarikçi"),NOT(ISNUMBER(I857)),AND(C857="Tedarikçi",NOT(ISNUMBER(N857))),P857=""),"",I857-P857)</f>
        <v/>
      </c>
      <c r="R857" s="5">
        <f>IF(COUNT(G857:H857)=0,"",SUM(G857:H857))</f>
        <v/>
      </c>
      <c r="S857" s="6">
        <f>IF(OR(Q857="",R857="",R857=0),"",I857/R857)</f>
        <v/>
      </c>
      <c r="T857" s="4">
        <f>IF(COUNTA(A857:O857)=0,"",IF(NOT(ISNUMBER(A857)),"Hesaba girmedi: tarih yok",IF(B857="","Hesaba girmedi: plaka yok",IF(AND(C857&lt;&gt;"Özmal",C857&lt;&gt;"Tedarikçi"),"Hesaba girmedi: mülkiyet seçilmedi",IF(NOT(ISNUMBER(I857)),"Hesaba girmedi: navlun yok",IF(AND(C857="Tedarikçi",NOT(ISNUMBER(N857))),"Hesaba girmedi: tedarikçiye ödenen yok",IF(P857="","Hesaba girmedi: gider yok",IF(AND(C857="Özmal",COUNTIF('Sabit giderler'!$A$2:$A$101,B857)=0),"Plaka Sabit giderler'de yok",IF(AND(C857="Tedarikçi",COUNTIF('Sabit giderler'!$A$2:$A$101,B857)&gt;0),"Plaka özmal listesinde, Tedarikçi seçilmiş",IF(AND(C857="Tedarikçi",COUNT(J857,L857)&gt;0),"Tedarikçi işinde yakıt ya da sürücü yazılı",IF(AND(C857="Özmal",ISNUMBER(N857)),"Özmal işte tedarikçiye ödenen yazılı",IF(R857="","Km yazılmadı",""))))))))))))</f>
        <v/>
      </c>
    </row>
    <row r="858">
      <c r="A858" s="3" t="n"/>
      <c r="B858" s="4" t="n"/>
      <c r="C858" s="4" t="n"/>
      <c r="D858" s="4" t="n"/>
      <c r="E858" s="4" t="n"/>
      <c r="F858" s="4" t="n"/>
      <c r="G858" s="5" t="n"/>
      <c r="H858" s="5" t="n"/>
      <c r="I858" s="6" t="n"/>
      <c r="J858" s="6" t="n"/>
      <c r="K858" s="6" t="n"/>
      <c r="L858" s="6" t="n"/>
      <c r="M858" s="6" t="n"/>
      <c r="N858" s="6" t="n"/>
      <c r="O858" s="4" t="n"/>
      <c r="P858" s="6">
        <f>IF(COUNT(J858:N858)=0,"",SUM(J858:N858))</f>
        <v/>
      </c>
      <c r="Q858" s="6">
        <f>IF(OR(NOT(ISNUMBER(A858)),B858="",AND(C858&lt;&gt;"Özmal",C858&lt;&gt;"Tedarikçi"),NOT(ISNUMBER(I858)),AND(C858="Tedarikçi",NOT(ISNUMBER(N858))),P858=""),"",I858-P858)</f>
        <v/>
      </c>
      <c r="R858" s="5">
        <f>IF(COUNT(G858:H858)=0,"",SUM(G858:H858))</f>
        <v/>
      </c>
      <c r="S858" s="6">
        <f>IF(OR(Q858="",R858="",R858=0),"",I858/R858)</f>
        <v/>
      </c>
      <c r="T858" s="4">
        <f>IF(COUNTA(A858:O858)=0,"",IF(NOT(ISNUMBER(A858)),"Hesaba girmedi: tarih yok",IF(B858="","Hesaba girmedi: plaka yok",IF(AND(C858&lt;&gt;"Özmal",C858&lt;&gt;"Tedarikçi"),"Hesaba girmedi: mülkiyet seçilmedi",IF(NOT(ISNUMBER(I858)),"Hesaba girmedi: navlun yok",IF(AND(C858="Tedarikçi",NOT(ISNUMBER(N858))),"Hesaba girmedi: tedarikçiye ödenen yok",IF(P858="","Hesaba girmedi: gider yok",IF(AND(C858="Özmal",COUNTIF('Sabit giderler'!$A$2:$A$101,B858)=0),"Plaka Sabit giderler'de yok",IF(AND(C858="Tedarikçi",COUNTIF('Sabit giderler'!$A$2:$A$101,B858)&gt;0),"Plaka özmal listesinde, Tedarikçi seçilmiş",IF(AND(C858="Tedarikçi",COUNT(J858,L858)&gt;0),"Tedarikçi işinde yakıt ya da sürücü yazılı",IF(AND(C858="Özmal",ISNUMBER(N858)),"Özmal işte tedarikçiye ödenen yazılı",IF(R858="","Km yazılmadı",""))))))))))))</f>
        <v/>
      </c>
    </row>
    <row r="859">
      <c r="A859" s="3" t="n"/>
      <c r="B859" s="4" t="n"/>
      <c r="C859" s="4" t="n"/>
      <c r="D859" s="4" t="n"/>
      <c r="E859" s="4" t="n"/>
      <c r="F859" s="4" t="n"/>
      <c r="G859" s="5" t="n"/>
      <c r="H859" s="5" t="n"/>
      <c r="I859" s="6" t="n"/>
      <c r="J859" s="6" t="n"/>
      <c r="K859" s="6" t="n"/>
      <c r="L859" s="6" t="n"/>
      <c r="M859" s="6" t="n"/>
      <c r="N859" s="6" t="n"/>
      <c r="O859" s="4" t="n"/>
      <c r="P859" s="6">
        <f>IF(COUNT(J859:N859)=0,"",SUM(J859:N859))</f>
        <v/>
      </c>
      <c r="Q859" s="6">
        <f>IF(OR(NOT(ISNUMBER(A859)),B859="",AND(C859&lt;&gt;"Özmal",C859&lt;&gt;"Tedarikçi"),NOT(ISNUMBER(I859)),AND(C859="Tedarikçi",NOT(ISNUMBER(N859))),P859=""),"",I859-P859)</f>
        <v/>
      </c>
      <c r="R859" s="5">
        <f>IF(COUNT(G859:H859)=0,"",SUM(G859:H859))</f>
        <v/>
      </c>
      <c r="S859" s="6">
        <f>IF(OR(Q859="",R859="",R859=0),"",I859/R859)</f>
        <v/>
      </c>
      <c r="T859" s="4">
        <f>IF(COUNTA(A859:O859)=0,"",IF(NOT(ISNUMBER(A859)),"Hesaba girmedi: tarih yok",IF(B859="","Hesaba girmedi: plaka yok",IF(AND(C859&lt;&gt;"Özmal",C859&lt;&gt;"Tedarikçi"),"Hesaba girmedi: mülkiyet seçilmedi",IF(NOT(ISNUMBER(I859)),"Hesaba girmedi: navlun yok",IF(AND(C859="Tedarikçi",NOT(ISNUMBER(N859))),"Hesaba girmedi: tedarikçiye ödenen yok",IF(P859="","Hesaba girmedi: gider yok",IF(AND(C859="Özmal",COUNTIF('Sabit giderler'!$A$2:$A$101,B859)=0),"Plaka Sabit giderler'de yok",IF(AND(C859="Tedarikçi",COUNTIF('Sabit giderler'!$A$2:$A$101,B859)&gt;0),"Plaka özmal listesinde, Tedarikçi seçilmiş",IF(AND(C859="Tedarikçi",COUNT(J859,L859)&gt;0),"Tedarikçi işinde yakıt ya da sürücü yazılı",IF(AND(C859="Özmal",ISNUMBER(N859)),"Özmal işte tedarikçiye ödenen yazılı",IF(R859="","Km yazılmadı",""))))))))))))</f>
        <v/>
      </c>
    </row>
    <row r="860">
      <c r="A860" s="3" t="n"/>
      <c r="B860" s="4" t="n"/>
      <c r="C860" s="4" t="n"/>
      <c r="D860" s="4" t="n"/>
      <c r="E860" s="4" t="n"/>
      <c r="F860" s="4" t="n"/>
      <c r="G860" s="5" t="n"/>
      <c r="H860" s="5" t="n"/>
      <c r="I860" s="6" t="n"/>
      <c r="J860" s="6" t="n"/>
      <c r="K860" s="6" t="n"/>
      <c r="L860" s="6" t="n"/>
      <c r="M860" s="6" t="n"/>
      <c r="N860" s="6" t="n"/>
      <c r="O860" s="4" t="n"/>
      <c r="P860" s="6">
        <f>IF(COUNT(J860:N860)=0,"",SUM(J860:N860))</f>
        <v/>
      </c>
      <c r="Q860" s="6">
        <f>IF(OR(NOT(ISNUMBER(A860)),B860="",AND(C860&lt;&gt;"Özmal",C860&lt;&gt;"Tedarikçi"),NOT(ISNUMBER(I860)),AND(C860="Tedarikçi",NOT(ISNUMBER(N860))),P860=""),"",I860-P860)</f>
        <v/>
      </c>
      <c r="R860" s="5">
        <f>IF(COUNT(G860:H860)=0,"",SUM(G860:H860))</f>
        <v/>
      </c>
      <c r="S860" s="6">
        <f>IF(OR(Q860="",R860="",R860=0),"",I860/R860)</f>
        <v/>
      </c>
      <c r="T860" s="4">
        <f>IF(COUNTA(A860:O860)=0,"",IF(NOT(ISNUMBER(A860)),"Hesaba girmedi: tarih yok",IF(B860="","Hesaba girmedi: plaka yok",IF(AND(C860&lt;&gt;"Özmal",C860&lt;&gt;"Tedarikçi"),"Hesaba girmedi: mülkiyet seçilmedi",IF(NOT(ISNUMBER(I860)),"Hesaba girmedi: navlun yok",IF(AND(C860="Tedarikçi",NOT(ISNUMBER(N860))),"Hesaba girmedi: tedarikçiye ödenen yok",IF(P860="","Hesaba girmedi: gider yok",IF(AND(C860="Özmal",COUNTIF('Sabit giderler'!$A$2:$A$101,B860)=0),"Plaka Sabit giderler'de yok",IF(AND(C860="Tedarikçi",COUNTIF('Sabit giderler'!$A$2:$A$101,B860)&gt;0),"Plaka özmal listesinde, Tedarikçi seçilmiş",IF(AND(C860="Tedarikçi",COUNT(J860,L860)&gt;0),"Tedarikçi işinde yakıt ya da sürücü yazılı",IF(AND(C860="Özmal",ISNUMBER(N860)),"Özmal işte tedarikçiye ödenen yazılı",IF(R860="","Km yazılmadı",""))))))))))))</f>
        <v/>
      </c>
    </row>
    <row r="861">
      <c r="A861" s="3" t="n"/>
      <c r="B861" s="4" t="n"/>
      <c r="C861" s="4" t="n"/>
      <c r="D861" s="4" t="n"/>
      <c r="E861" s="4" t="n"/>
      <c r="F861" s="4" t="n"/>
      <c r="G861" s="5" t="n"/>
      <c r="H861" s="5" t="n"/>
      <c r="I861" s="6" t="n"/>
      <c r="J861" s="6" t="n"/>
      <c r="K861" s="6" t="n"/>
      <c r="L861" s="6" t="n"/>
      <c r="M861" s="6" t="n"/>
      <c r="N861" s="6" t="n"/>
      <c r="O861" s="4" t="n"/>
      <c r="P861" s="6">
        <f>IF(COUNT(J861:N861)=0,"",SUM(J861:N861))</f>
        <v/>
      </c>
      <c r="Q861" s="6">
        <f>IF(OR(NOT(ISNUMBER(A861)),B861="",AND(C861&lt;&gt;"Özmal",C861&lt;&gt;"Tedarikçi"),NOT(ISNUMBER(I861)),AND(C861="Tedarikçi",NOT(ISNUMBER(N861))),P861=""),"",I861-P861)</f>
        <v/>
      </c>
      <c r="R861" s="5">
        <f>IF(COUNT(G861:H861)=0,"",SUM(G861:H861))</f>
        <v/>
      </c>
      <c r="S861" s="6">
        <f>IF(OR(Q861="",R861="",R861=0),"",I861/R861)</f>
        <v/>
      </c>
      <c r="T861" s="4">
        <f>IF(COUNTA(A861:O861)=0,"",IF(NOT(ISNUMBER(A861)),"Hesaba girmedi: tarih yok",IF(B861="","Hesaba girmedi: plaka yok",IF(AND(C861&lt;&gt;"Özmal",C861&lt;&gt;"Tedarikçi"),"Hesaba girmedi: mülkiyet seçilmedi",IF(NOT(ISNUMBER(I861)),"Hesaba girmedi: navlun yok",IF(AND(C861="Tedarikçi",NOT(ISNUMBER(N861))),"Hesaba girmedi: tedarikçiye ödenen yok",IF(P861="","Hesaba girmedi: gider yok",IF(AND(C861="Özmal",COUNTIF('Sabit giderler'!$A$2:$A$101,B861)=0),"Plaka Sabit giderler'de yok",IF(AND(C861="Tedarikçi",COUNTIF('Sabit giderler'!$A$2:$A$101,B861)&gt;0),"Plaka özmal listesinde, Tedarikçi seçilmiş",IF(AND(C861="Tedarikçi",COUNT(J861,L861)&gt;0),"Tedarikçi işinde yakıt ya da sürücü yazılı",IF(AND(C861="Özmal",ISNUMBER(N861)),"Özmal işte tedarikçiye ödenen yazılı",IF(R861="","Km yazılmadı",""))))))))))))</f>
        <v/>
      </c>
    </row>
    <row r="862">
      <c r="A862" s="3" t="n"/>
      <c r="B862" s="4" t="n"/>
      <c r="C862" s="4" t="n"/>
      <c r="D862" s="4" t="n"/>
      <c r="E862" s="4" t="n"/>
      <c r="F862" s="4" t="n"/>
      <c r="G862" s="5" t="n"/>
      <c r="H862" s="5" t="n"/>
      <c r="I862" s="6" t="n"/>
      <c r="J862" s="6" t="n"/>
      <c r="K862" s="6" t="n"/>
      <c r="L862" s="6" t="n"/>
      <c r="M862" s="6" t="n"/>
      <c r="N862" s="6" t="n"/>
      <c r="O862" s="4" t="n"/>
      <c r="P862" s="6">
        <f>IF(COUNT(J862:N862)=0,"",SUM(J862:N862))</f>
        <v/>
      </c>
      <c r="Q862" s="6">
        <f>IF(OR(NOT(ISNUMBER(A862)),B862="",AND(C862&lt;&gt;"Özmal",C862&lt;&gt;"Tedarikçi"),NOT(ISNUMBER(I862)),AND(C862="Tedarikçi",NOT(ISNUMBER(N862))),P862=""),"",I862-P862)</f>
        <v/>
      </c>
      <c r="R862" s="5">
        <f>IF(COUNT(G862:H862)=0,"",SUM(G862:H862))</f>
        <v/>
      </c>
      <c r="S862" s="6">
        <f>IF(OR(Q862="",R862="",R862=0),"",I862/R862)</f>
        <v/>
      </c>
      <c r="T862" s="4">
        <f>IF(COUNTA(A862:O862)=0,"",IF(NOT(ISNUMBER(A862)),"Hesaba girmedi: tarih yok",IF(B862="","Hesaba girmedi: plaka yok",IF(AND(C862&lt;&gt;"Özmal",C862&lt;&gt;"Tedarikçi"),"Hesaba girmedi: mülkiyet seçilmedi",IF(NOT(ISNUMBER(I862)),"Hesaba girmedi: navlun yok",IF(AND(C862="Tedarikçi",NOT(ISNUMBER(N862))),"Hesaba girmedi: tedarikçiye ödenen yok",IF(P862="","Hesaba girmedi: gider yok",IF(AND(C862="Özmal",COUNTIF('Sabit giderler'!$A$2:$A$101,B862)=0),"Plaka Sabit giderler'de yok",IF(AND(C862="Tedarikçi",COUNTIF('Sabit giderler'!$A$2:$A$101,B862)&gt;0),"Plaka özmal listesinde, Tedarikçi seçilmiş",IF(AND(C862="Tedarikçi",COUNT(J862,L862)&gt;0),"Tedarikçi işinde yakıt ya da sürücü yazılı",IF(AND(C862="Özmal",ISNUMBER(N862)),"Özmal işte tedarikçiye ödenen yazılı",IF(R862="","Km yazılmadı",""))))))))))))</f>
        <v/>
      </c>
    </row>
    <row r="863">
      <c r="A863" s="3" t="n"/>
      <c r="B863" s="4" t="n"/>
      <c r="C863" s="4" t="n"/>
      <c r="D863" s="4" t="n"/>
      <c r="E863" s="4" t="n"/>
      <c r="F863" s="4" t="n"/>
      <c r="G863" s="5" t="n"/>
      <c r="H863" s="5" t="n"/>
      <c r="I863" s="6" t="n"/>
      <c r="J863" s="6" t="n"/>
      <c r="K863" s="6" t="n"/>
      <c r="L863" s="6" t="n"/>
      <c r="M863" s="6" t="n"/>
      <c r="N863" s="6" t="n"/>
      <c r="O863" s="4" t="n"/>
      <c r="P863" s="6">
        <f>IF(COUNT(J863:N863)=0,"",SUM(J863:N863))</f>
        <v/>
      </c>
      <c r="Q863" s="6">
        <f>IF(OR(NOT(ISNUMBER(A863)),B863="",AND(C863&lt;&gt;"Özmal",C863&lt;&gt;"Tedarikçi"),NOT(ISNUMBER(I863)),AND(C863="Tedarikçi",NOT(ISNUMBER(N863))),P863=""),"",I863-P863)</f>
        <v/>
      </c>
      <c r="R863" s="5">
        <f>IF(COUNT(G863:H863)=0,"",SUM(G863:H863))</f>
        <v/>
      </c>
      <c r="S863" s="6">
        <f>IF(OR(Q863="",R863="",R863=0),"",I863/R863)</f>
        <v/>
      </c>
      <c r="T863" s="4">
        <f>IF(COUNTA(A863:O863)=0,"",IF(NOT(ISNUMBER(A863)),"Hesaba girmedi: tarih yok",IF(B863="","Hesaba girmedi: plaka yok",IF(AND(C863&lt;&gt;"Özmal",C863&lt;&gt;"Tedarikçi"),"Hesaba girmedi: mülkiyet seçilmedi",IF(NOT(ISNUMBER(I863)),"Hesaba girmedi: navlun yok",IF(AND(C863="Tedarikçi",NOT(ISNUMBER(N863))),"Hesaba girmedi: tedarikçiye ödenen yok",IF(P863="","Hesaba girmedi: gider yok",IF(AND(C863="Özmal",COUNTIF('Sabit giderler'!$A$2:$A$101,B863)=0),"Plaka Sabit giderler'de yok",IF(AND(C863="Tedarikçi",COUNTIF('Sabit giderler'!$A$2:$A$101,B863)&gt;0),"Plaka özmal listesinde, Tedarikçi seçilmiş",IF(AND(C863="Tedarikçi",COUNT(J863,L863)&gt;0),"Tedarikçi işinde yakıt ya da sürücü yazılı",IF(AND(C863="Özmal",ISNUMBER(N863)),"Özmal işte tedarikçiye ödenen yazılı",IF(R863="","Km yazılmadı",""))))))))))))</f>
        <v/>
      </c>
    </row>
    <row r="864">
      <c r="A864" s="3" t="n"/>
      <c r="B864" s="4" t="n"/>
      <c r="C864" s="4" t="n"/>
      <c r="D864" s="4" t="n"/>
      <c r="E864" s="4" t="n"/>
      <c r="F864" s="4" t="n"/>
      <c r="G864" s="5" t="n"/>
      <c r="H864" s="5" t="n"/>
      <c r="I864" s="6" t="n"/>
      <c r="J864" s="6" t="n"/>
      <c r="K864" s="6" t="n"/>
      <c r="L864" s="6" t="n"/>
      <c r="M864" s="6" t="n"/>
      <c r="N864" s="6" t="n"/>
      <c r="O864" s="4" t="n"/>
      <c r="P864" s="6">
        <f>IF(COUNT(J864:N864)=0,"",SUM(J864:N864))</f>
        <v/>
      </c>
      <c r="Q864" s="6">
        <f>IF(OR(NOT(ISNUMBER(A864)),B864="",AND(C864&lt;&gt;"Özmal",C864&lt;&gt;"Tedarikçi"),NOT(ISNUMBER(I864)),AND(C864="Tedarikçi",NOT(ISNUMBER(N864))),P864=""),"",I864-P864)</f>
        <v/>
      </c>
      <c r="R864" s="5">
        <f>IF(COUNT(G864:H864)=0,"",SUM(G864:H864))</f>
        <v/>
      </c>
      <c r="S864" s="6">
        <f>IF(OR(Q864="",R864="",R864=0),"",I864/R864)</f>
        <v/>
      </c>
      <c r="T864" s="4">
        <f>IF(COUNTA(A864:O864)=0,"",IF(NOT(ISNUMBER(A864)),"Hesaba girmedi: tarih yok",IF(B864="","Hesaba girmedi: plaka yok",IF(AND(C864&lt;&gt;"Özmal",C864&lt;&gt;"Tedarikçi"),"Hesaba girmedi: mülkiyet seçilmedi",IF(NOT(ISNUMBER(I864)),"Hesaba girmedi: navlun yok",IF(AND(C864="Tedarikçi",NOT(ISNUMBER(N864))),"Hesaba girmedi: tedarikçiye ödenen yok",IF(P864="","Hesaba girmedi: gider yok",IF(AND(C864="Özmal",COUNTIF('Sabit giderler'!$A$2:$A$101,B864)=0),"Plaka Sabit giderler'de yok",IF(AND(C864="Tedarikçi",COUNTIF('Sabit giderler'!$A$2:$A$101,B864)&gt;0),"Plaka özmal listesinde, Tedarikçi seçilmiş",IF(AND(C864="Tedarikçi",COUNT(J864,L864)&gt;0),"Tedarikçi işinde yakıt ya da sürücü yazılı",IF(AND(C864="Özmal",ISNUMBER(N864)),"Özmal işte tedarikçiye ödenen yazılı",IF(R864="","Km yazılmadı",""))))))))))))</f>
        <v/>
      </c>
    </row>
    <row r="865">
      <c r="A865" s="3" t="n"/>
      <c r="B865" s="4" t="n"/>
      <c r="C865" s="4" t="n"/>
      <c r="D865" s="4" t="n"/>
      <c r="E865" s="4" t="n"/>
      <c r="F865" s="4" t="n"/>
      <c r="G865" s="5" t="n"/>
      <c r="H865" s="5" t="n"/>
      <c r="I865" s="6" t="n"/>
      <c r="J865" s="6" t="n"/>
      <c r="K865" s="6" t="n"/>
      <c r="L865" s="6" t="n"/>
      <c r="M865" s="6" t="n"/>
      <c r="N865" s="6" t="n"/>
      <c r="O865" s="4" t="n"/>
      <c r="P865" s="6">
        <f>IF(COUNT(J865:N865)=0,"",SUM(J865:N865))</f>
        <v/>
      </c>
      <c r="Q865" s="6">
        <f>IF(OR(NOT(ISNUMBER(A865)),B865="",AND(C865&lt;&gt;"Özmal",C865&lt;&gt;"Tedarikçi"),NOT(ISNUMBER(I865)),AND(C865="Tedarikçi",NOT(ISNUMBER(N865))),P865=""),"",I865-P865)</f>
        <v/>
      </c>
      <c r="R865" s="5">
        <f>IF(COUNT(G865:H865)=0,"",SUM(G865:H865))</f>
        <v/>
      </c>
      <c r="S865" s="6">
        <f>IF(OR(Q865="",R865="",R865=0),"",I865/R865)</f>
        <v/>
      </c>
      <c r="T865" s="4">
        <f>IF(COUNTA(A865:O865)=0,"",IF(NOT(ISNUMBER(A865)),"Hesaba girmedi: tarih yok",IF(B865="","Hesaba girmedi: plaka yok",IF(AND(C865&lt;&gt;"Özmal",C865&lt;&gt;"Tedarikçi"),"Hesaba girmedi: mülkiyet seçilmedi",IF(NOT(ISNUMBER(I865)),"Hesaba girmedi: navlun yok",IF(AND(C865="Tedarikçi",NOT(ISNUMBER(N865))),"Hesaba girmedi: tedarikçiye ödenen yok",IF(P865="","Hesaba girmedi: gider yok",IF(AND(C865="Özmal",COUNTIF('Sabit giderler'!$A$2:$A$101,B865)=0),"Plaka Sabit giderler'de yok",IF(AND(C865="Tedarikçi",COUNTIF('Sabit giderler'!$A$2:$A$101,B865)&gt;0),"Plaka özmal listesinde, Tedarikçi seçilmiş",IF(AND(C865="Tedarikçi",COUNT(J865,L865)&gt;0),"Tedarikçi işinde yakıt ya da sürücü yazılı",IF(AND(C865="Özmal",ISNUMBER(N865)),"Özmal işte tedarikçiye ödenen yazılı",IF(R865="","Km yazılmadı",""))))))))))))</f>
        <v/>
      </c>
    </row>
    <row r="866">
      <c r="A866" s="3" t="n"/>
      <c r="B866" s="4" t="n"/>
      <c r="C866" s="4" t="n"/>
      <c r="D866" s="4" t="n"/>
      <c r="E866" s="4" t="n"/>
      <c r="F866" s="4" t="n"/>
      <c r="G866" s="5" t="n"/>
      <c r="H866" s="5" t="n"/>
      <c r="I866" s="6" t="n"/>
      <c r="J866" s="6" t="n"/>
      <c r="K866" s="6" t="n"/>
      <c r="L866" s="6" t="n"/>
      <c r="M866" s="6" t="n"/>
      <c r="N866" s="6" t="n"/>
      <c r="O866" s="4" t="n"/>
      <c r="P866" s="6">
        <f>IF(COUNT(J866:N866)=0,"",SUM(J866:N866))</f>
        <v/>
      </c>
      <c r="Q866" s="6">
        <f>IF(OR(NOT(ISNUMBER(A866)),B866="",AND(C866&lt;&gt;"Özmal",C866&lt;&gt;"Tedarikçi"),NOT(ISNUMBER(I866)),AND(C866="Tedarikçi",NOT(ISNUMBER(N866))),P866=""),"",I866-P866)</f>
        <v/>
      </c>
      <c r="R866" s="5">
        <f>IF(COUNT(G866:H866)=0,"",SUM(G866:H866))</f>
        <v/>
      </c>
      <c r="S866" s="6">
        <f>IF(OR(Q866="",R866="",R866=0),"",I866/R866)</f>
        <v/>
      </c>
      <c r="T866" s="4">
        <f>IF(COUNTA(A866:O866)=0,"",IF(NOT(ISNUMBER(A866)),"Hesaba girmedi: tarih yok",IF(B866="","Hesaba girmedi: plaka yok",IF(AND(C866&lt;&gt;"Özmal",C866&lt;&gt;"Tedarikçi"),"Hesaba girmedi: mülkiyet seçilmedi",IF(NOT(ISNUMBER(I866)),"Hesaba girmedi: navlun yok",IF(AND(C866="Tedarikçi",NOT(ISNUMBER(N866))),"Hesaba girmedi: tedarikçiye ödenen yok",IF(P866="","Hesaba girmedi: gider yok",IF(AND(C866="Özmal",COUNTIF('Sabit giderler'!$A$2:$A$101,B866)=0),"Plaka Sabit giderler'de yok",IF(AND(C866="Tedarikçi",COUNTIF('Sabit giderler'!$A$2:$A$101,B866)&gt;0),"Plaka özmal listesinde, Tedarikçi seçilmiş",IF(AND(C866="Tedarikçi",COUNT(J866,L866)&gt;0),"Tedarikçi işinde yakıt ya da sürücü yazılı",IF(AND(C866="Özmal",ISNUMBER(N866)),"Özmal işte tedarikçiye ödenen yazılı",IF(R866="","Km yazılmadı",""))))))))))))</f>
        <v/>
      </c>
    </row>
    <row r="867">
      <c r="A867" s="3" t="n"/>
      <c r="B867" s="4" t="n"/>
      <c r="C867" s="4" t="n"/>
      <c r="D867" s="4" t="n"/>
      <c r="E867" s="4" t="n"/>
      <c r="F867" s="4" t="n"/>
      <c r="G867" s="5" t="n"/>
      <c r="H867" s="5" t="n"/>
      <c r="I867" s="6" t="n"/>
      <c r="J867" s="6" t="n"/>
      <c r="K867" s="6" t="n"/>
      <c r="L867" s="6" t="n"/>
      <c r="M867" s="6" t="n"/>
      <c r="N867" s="6" t="n"/>
      <c r="O867" s="4" t="n"/>
      <c r="P867" s="6">
        <f>IF(COUNT(J867:N867)=0,"",SUM(J867:N867))</f>
        <v/>
      </c>
      <c r="Q867" s="6">
        <f>IF(OR(NOT(ISNUMBER(A867)),B867="",AND(C867&lt;&gt;"Özmal",C867&lt;&gt;"Tedarikçi"),NOT(ISNUMBER(I867)),AND(C867="Tedarikçi",NOT(ISNUMBER(N867))),P867=""),"",I867-P867)</f>
        <v/>
      </c>
      <c r="R867" s="5">
        <f>IF(COUNT(G867:H867)=0,"",SUM(G867:H867))</f>
        <v/>
      </c>
      <c r="S867" s="6">
        <f>IF(OR(Q867="",R867="",R867=0),"",I867/R867)</f>
        <v/>
      </c>
      <c r="T867" s="4">
        <f>IF(COUNTA(A867:O867)=0,"",IF(NOT(ISNUMBER(A867)),"Hesaba girmedi: tarih yok",IF(B867="","Hesaba girmedi: plaka yok",IF(AND(C867&lt;&gt;"Özmal",C867&lt;&gt;"Tedarikçi"),"Hesaba girmedi: mülkiyet seçilmedi",IF(NOT(ISNUMBER(I867)),"Hesaba girmedi: navlun yok",IF(AND(C867="Tedarikçi",NOT(ISNUMBER(N867))),"Hesaba girmedi: tedarikçiye ödenen yok",IF(P867="","Hesaba girmedi: gider yok",IF(AND(C867="Özmal",COUNTIF('Sabit giderler'!$A$2:$A$101,B867)=0),"Plaka Sabit giderler'de yok",IF(AND(C867="Tedarikçi",COUNTIF('Sabit giderler'!$A$2:$A$101,B867)&gt;0),"Plaka özmal listesinde, Tedarikçi seçilmiş",IF(AND(C867="Tedarikçi",COUNT(J867,L867)&gt;0),"Tedarikçi işinde yakıt ya da sürücü yazılı",IF(AND(C867="Özmal",ISNUMBER(N867)),"Özmal işte tedarikçiye ödenen yazılı",IF(R867="","Km yazılmadı",""))))))))))))</f>
        <v/>
      </c>
    </row>
    <row r="868">
      <c r="A868" s="3" t="n"/>
      <c r="B868" s="4" t="n"/>
      <c r="C868" s="4" t="n"/>
      <c r="D868" s="4" t="n"/>
      <c r="E868" s="4" t="n"/>
      <c r="F868" s="4" t="n"/>
      <c r="G868" s="5" t="n"/>
      <c r="H868" s="5" t="n"/>
      <c r="I868" s="6" t="n"/>
      <c r="J868" s="6" t="n"/>
      <c r="K868" s="6" t="n"/>
      <c r="L868" s="6" t="n"/>
      <c r="M868" s="6" t="n"/>
      <c r="N868" s="6" t="n"/>
      <c r="O868" s="4" t="n"/>
      <c r="P868" s="6">
        <f>IF(COUNT(J868:N868)=0,"",SUM(J868:N868))</f>
        <v/>
      </c>
      <c r="Q868" s="6">
        <f>IF(OR(NOT(ISNUMBER(A868)),B868="",AND(C868&lt;&gt;"Özmal",C868&lt;&gt;"Tedarikçi"),NOT(ISNUMBER(I868)),AND(C868="Tedarikçi",NOT(ISNUMBER(N868))),P868=""),"",I868-P868)</f>
        <v/>
      </c>
      <c r="R868" s="5">
        <f>IF(COUNT(G868:H868)=0,"",SUM(G868:H868))</f>
        <v/>
      </c>
      <c r="S868" s="6">
        <f>IF(OR(Q868="",R868="",R868=0),"",I868/R868)</f>
        <v/>
      </c>
      <c r="T868" s="4">
        <f>IF(COUNTA(A868:O868)=0,"",IF(NOT(ISNUMBER(A868)),"Hesaba girmedi: tarih yok",IF(B868="","Hesaba girmedi: plaka yok",IF(AND(C868&lt;&gt;"Özmal",C868&lt;&gt;"Tedarikçi"),"Hesaba girmedi: mülkiyet seçilmedi",IF(NOT(ISNUMBER(I868)),"Hesaba girmedi: navlun yok",IF(AND(C868="Tedarikçi",NOT(ISNUMBER(N868))),"Hesaba girmedi: tedarikçiye ödenen yok",IF(P868="","Hesaba girmedi: gider yok",IF(AND(C868="Özmal",COUNTIF('Sabit giderler'!$A$2:$A$101,B868)=0),"Plaka Sabit giderler'de yok",IF(AND(C868="Tedarikçi",COUNTIF('Sabit giderler'!$A$2:$A$101,B868)&gt;0),"Plaka özmal listesinde, Tedarikçi seçilmiş",IF(AND(C868="Tedarikçi",COUNT(J868,L868)&gt;0),"Tedarikçi işinde yakıt ya da sürücü yazılı",IF(AND(C868="Özmal",ISNUMBER(N868)),"Özmal işte tedarikçiye ödenen yazılı",IF(R868="","Km yazılmadı",""))))))))))))</f>
        <v/>
      </c>
    </row>
    <row r="869">
      <c r="A869" s="3" t="n"/>
      <c r="B869" s="4" t="n"/>
      <c r="C869" s="4" t="n"/>
      <c r="D869" s="4" t="n"/>
      <c r="E869" s="4" t="n"/>
      <c r="F869" s="4" t="n"/>
      <c r="G869" s="5" t="n"/>
      <c r="H869" s="5" t="n"/>
      <c r="I869" s="6" t="n"/>
      <c r="J869" s="6" t="n"/>
      <c r="K869" s="6" t="n"/>
      <c r="L869" s="6" t="n"/>
      <c r="M869" s="6" t="n"/>
      <c r="N869" s="6" t="n"/>
      <c r="O869" s="4" t="n"/>
      <c r="P869" s="6">
        <f>IF(COUNT(J869:N869)=0,"",SUM(J869:N869))</f>
        <v/>
      </c>
      <c r="Q869" s="6">
        <f>IF(OR(NOT(ISNUMBER(A869)),B869="",AND(C869&lt;&gt;"Özmal",C869&lt;&gt;"Tedarikçi"),NOT(ISNUMBER(I869)),AND(C869="Tedarikçi",NOT(ISNUMBER(N869))),P869=""),"",I869-P869)</f>
        <v/>
      </c>
      <c r="R869" s="5">
        <f>IF(COUNT(G869:H869)=0,"",SUM(G869:H869))</f>
        <v/>
      </c>
      <c r="S869" s="6">
        <f>IF(OR(Q869="",R869="",R869=0),"",I869/R869)</f>
        <v/>
      </c>
      <c r="T869" s="4">
        <f>IF(COUNTA(A869:O869)=0,"",IF(NOT(ISNUMBER(A869)),"Hesaba girmedi: tarih yok",IF(B869="","Hesaba girmedi: plaka yok",IF(AND(C869&lt;&gt;"Özmal",C869&lt;&gt;"Tedarikçi"),"Hesaba girmedi: mülkiyet seçilmedi",IF(NOT(ISNUMBER(I869)),"Hesaba girmedi: navlun yok",IF(AND(C869="Tedarikçi",NOT(ISNUMBER(N869))),"Hesaba girmedi: tedarikçiye ödenen yok",IF(P869="","Hesaba girmedi: gider yok",IF(AND(C869="Özmal",COUNTIF('Sabit giderler'!$A$2:$A$101,B869)=0),"Plaka Sabit giderler'de yok",IF(AND(C869="Tedarikçi",COUNTIF('Sabit giderler'!$A$2:$A$101,B869)&gt;0),"Plaka özmal listesinde, Tedarikçi seçilmiş",IF(AND(C869="Tedarikçi",COUNT(J869,L869)&gt;0),"Tedarikçi işinde yakıt ya da sürücü yazılı",IF(AND(C869="Özmal",ISNUMBER(N869)),"Özmal işte tedarikçiye ödenen yazılı",IF(R869="","Km yazılmadı",""))))))))))))</f>
        <v/>
      </c>
    </row>
    <row r="870">
      <c r="A870" s="3" t="n"/>
      <c r="B870" s="4" t="n"/>
      <c r="C870" s="4" t="n"/>
      <c r="D870" s="4" t="n"/>
      <c r="E870" s="4" t="n"/>
      <c r="F870" s="4" t="n"/>
      <c r="G870" s="5" t="n"/>
      <c r="H870" s="5" t="n"/>
      <c r="I870" s="6" t="n"/>
      <c r="J870" s="6" t="n"/>
      <c r="K870" s="6" t="n"/>
      <c r="L870" s="6" t="n"/>
      <c r="M870" s="6" t="n"/>
      <c r="N870" s="6" t="n"/>
      <c r="O870" s="4" t="n"/>
      <c r="P870" s="6">
        <f>IF(COUNT(J870:N870)=0,"",SUM(J870:N870))</f>
        <v/>
      </c>
      <c r="Q870" s="6">
        <f>IF(OR(NOT(ISNUMBER(A870)),B870="",AND(C870&lt;&gt;"Özmal",C870&lt;&gt;"Tedarikçi"),NOT(ISNUMBER(I870)),AND(C870="Tedarikçi",NOT(ISNUMBER(N870))),P870=""),"",I870-P870)</f>
        <v/>
      </c>
      <c r="R870" s="5">
        <f>IF(COUNT(G870:H870)=0,"",SUM(G870:H870))</f>
        <v/>
      </c>
      <c r="S870" s="6">
        <f>IF(OR(Q870="",R870="",R870=0),"",I870/R870)</f>
        <v/>
      </c>
      <c r="T870" s="4">
        <f>IF(COUNTA(A870:O870)=0,"",IF(NOT(ISNUMBER(A870)),"Hesaba girmedi: tarih yok",IF(B870="","Hesaba girmedi: plaka yok",IF(AND(C870&lt;&gt;"Özmal",C870&lt;&gt;"Tedarikçi"),"Hesaba girmedi: mülkiyet seçilmedi",IF(NOT(ISNUMBER(I870)),"Hesaba girmedi: navlun yok",IF(AND(C870="Tedarikçi",NOT(ISNUMBER(N870))),"Hesaba girmedi: tedarikçiye ödenen yok",IF(P870="","Hesaba girmedi: gider yok",IF(AND(C870="Özmal",COUNTIF('Sabit giderler'!$A$2:$A$101,B870)=0),"Plaka Sabit giderler'de yok",IF(AND(C870="Tedarikçi",COUNTIF('Sabit giderler'!$A$2:$A$101,B870)&gt;0),"Plaka özmal listesinde, Tedarikçi seçilmiş",IF(AND(C870="Tedarikçi",COUNT(J870,L870)&gt;0),"Tedarikçi işinde yakıt ya da sürücü yazılı",IF(AND(C870="Özmal",ISNUMBER(N870)),"Özmal işte tedarikçiye ödenen yazılı",IF(R870="","Km yazılmadı",""))))))))))))</f>
        <v/>
      </c>
    </row>
    <row r="871">
      <c r="A871" s="3" t="n"/>
      <c r="B871" s="4" t="n"/>
      <c r="C871" s="4" t="n"/>
      <c r="D871" s="4" t="n"/>
      <c r="E871" s="4" t="n"/>
      <c r="F871" s="4" t="n"/>
      <c r="G871" s="5" t="n"/>
      <c r="H871" s="5" t="n"/>
      <c r="I871" s="6" t="n"/>
      <c r="J871" s="6" t="n"/>
      <c r="K871" s="6" t="n"/>
      <c r="L871" s="6" t="n"/>
      <c r="M871" s="6" t="n"/>
      <c r="N871" s="6" t="n"/>
      <c r="O871" s="4" t="n"/>
      <c r="P871" s="6">
        <f>IF(COUNT(J871:N871)=0,"",SUM(J871:N871))</f>
        <v/>
      </c>
      <c r="Q871" s="6">
        <f>IF(OR(NOT(ISNUMBER(A871)),B871="",AND(C871&lt;&gt;"Özmal",C871&lt;&gt;"Tedarikçi"),NOT(ISNUMBER(I871)),AND(C871="Tedarikçi",NOT(ISNUMBER(N871))),P871=""),"",I871-P871)</f>
        <v/>
      </c>
      <c r="R871" s="5">
        <f>IF(COUNT(G871:H871)=0,"",SUM(G871:H871))</f>
        <v/>
      </c>
      <c r="S871" s="6">
        <f>IF(OR(Q871="",R871="",R871=0),"",I871/R871)</f>
        <v/>
      </c>
      <c r="T871" s="4">
        <f>IF(COUNTA(A871:O871)=0,"",IF(NOT(ISNUMBER(A871)),"Hesaba girmedi: tarih yok",IF(B871="","Hesaba girmedi: plaka yok",IF(AND(C871&lt;&gt;"Özmal",C871&lt;&gt;"Tedarikçi"),"Hesaba girmedi: mülkiyet seçilmedi",IF(NOT(ISNUMBER(I871)),"Hesaba girmedi: navlun yok",IF(AND(C871="Tedarikçi",NOT(ISNUMBER(N871))),"Hesaba girmedi: tedarikçiye ödenen yok",IF(P871="","Hesaba girmedi: gider yok",IF(AND(C871="Özmal",COUNTIF('Sabit giderler'!$A$2:$A$101,B871)=0),"Plaka Sabit giderler'de yok",IF(AND(C871="Tedarikçi",COUNTIF('Sabit giderler'!$A$2:$A$101,B871)&gt;0),"Plaka özmal listesinde, Tedarikçi seçilmiş",IF(AND(C871="Tedarikçi",COUNT(J871,L871)&gt;0),"Tedarikçi işinde yakıt ya da sürücü yazılı",IF(AND(C871="Özmal",ISNUMBER(N871)),"Özmal işte tedarikçiye ödenen yazılı",IF(R871="","Km yazılmadı",""))))))))))))</f>
        <v/>
      </c>
    </row>
    <row r="872">
      <c r="A872" s="3" t="n"/>
      <c r="B872" s="4" t="n"/>
      <c r="C872" s="4" t="n"/>
      <c r="D872" s="4" t="n"/>
      <c r="E872" s="4" t="n"/>
      <c r="F872" s="4" t="n"/>
      <c r="G872" s="5" t="n"/>
      <c r="H872" s="5" t="n"/>
      <c r="I872" s="6" t="n"/>
      <c r="J872" s="6" t="n"/>
      <c r="K872" s="6" t="n"/>
      <c r="L872" s="6" t="n"/>
      <c r="M872" s="6" t="n"/>
      <c r="N872" s="6" t="n"/>
      <c r="O872" s="4" t="n"/>
      <c r="P872" s="6">
        <f>IF(COUNT(J872:N872)=0,"",SUM(J872:N872))</f>
        <v/>
      </c>
      <c r="Q872" s="6">
        <f>IF(OR(NOT(ISNUMBER(A872)),B872="",AND(C872&lt;&gt;"Özmal",C872&lt;&gt;"Tedarikçi"),NOT(ISNUMBER(I872)),AND(C872="Tedarikçi",NOT(ISNUMBER(N872))),P872=""),"",I872-P872)</f>
        <v/>
      </c>
      <c r="R872" s="5">
        <f>IF(COUNT(G872:H872)=0,"",SUM(G872:H872))</f>
        <v/>
      </c>
      <c r="S872" s="6">
        <f>IF(OR(Q872="",R872="",R872=0),"",I872/R872)</f>
        <v/>
      </c>
      <c r="T872" s="4">
        <f>IF(COUNTA(A872:O872)=0,"",IF(NOT(ISNUMBER(A872)),"Hesaba girmedi: tarih yok",IF(B872="","Hesaba girmedi: plaka yok",IF(AND(C872&lt;&gt;"Özmal",C872&lt;&gt;"Tedarikçi"),"Hesaba girmedi: mülkiyet seçilmedi",IF(NOT(ISNUMBER(I872)),"Hesaba girmedi: navlun yok",IF(AND(C872="Tedarikçi",NOT(ISNUMBER(N872))),"Hesaba girmedi: tedarikçiye ödenen yok",IF(P872="","Hesaba girmedi: gider yok",IF(AND(C872="Özmal",COUNTIF('Sabit giderler'!$A$2:$A$101,B872)=0),"Plaka Sabit giderler'de yok",IF(AND(C872="Tedarikçi",COUNTIF('Sabit giderler'!$A$2:$A$101,B872)&gt;0),"Plaka özmal listesinde, Tedarikçi seçilmiş",IF(AND(C872="Tedarikçi",COUNT(J872,L872)&gt;0),"Tedarikçi işinde yakıt ya da sürücü yazılı",IF(AND(C872="Özmal",ISNUMBER(N872)),"Özmal işte tedarikçiye ödenen yazılı",IF(R872="","Km yazılmadı",""))))))))))))</f>
        <v/>
      </c>
    </row>
    <row r="873">
      <c r="A873" s="3" t="n"/>
      <c r="B873" s="4" t="n"/>
      <c r="C873" s="4" t="n"/>
      <c r="D873" s="4" t="n"/>
      <c r="E873" s="4" t="n"/>
      <c r="F873" s="4" t="n"/>
      <c r="G873" s="5" t="n"/>
      <c r="H873" s="5" t="n"/>
      <c r="I873" s="6" t="n"/>
      <c r="J873" s="6" t="n"/>
      <c r="K873" s="6" t="n"/>
      <c r="L873" s="6" t="n"/>
      <c r="M873" s="6" t="n"/>
      <c r="N873" s="6" t="n"/>
      <c r="O873" s="4" t="n"/>
      <c r="P873" s="6">
        <f>IF(COUNT(J873:N873)=0,"",SUM(J873:N873))</f>
        <v/>
      </c>
      <c r="Q873" s="6">
        <f>IF(OR(NOT(ISNUMBER(A873)),B873="",AND(C873&lt;&gt;"Özmal",C873&lt;&gt;"Tedarikçi"),NOT(ISNUMBER(I873)),AND(C873="Tedarikçi",NOT(ISNUMBER(N873))),P873=""),"",I873-P873)</f>
        <v/>
      </c>
      <c r="R873" s="5">
        <f>IF(COUNT(G873:H873)=0,"",SUM(G873:H873))</f>
        <v/>
      </c>
      <c r="S873" s="6">
        <f>IF(OR(Q873="",R873="",R873=0),"",I873/R873)</f>
        <v/>
      </c>
      <c r="T873" s="4">
        <f>IF(COUNTA(A873:O873)=0,"",IF(NOT(ISNUMBER(A873)),"Hesaba girmedi: tarih yok",IF(B873="","Hesaba girmedi: plaka yok",IF(AND(C873&lt;&gt;"Özmal",C873&lt;&gt;"Tedarikçi"),"Hesaba girmedi: mülkiyet seçilmedi",IF(NOT(ISNUMBER(I873)),"Hesaba girmedi: navlun yok",IF(AND(C873="Tedarikçi",NOT(ISNUMBER(N873))),"Hesaba girmedi: tedarikçiye ödenen yok",IF(P873="","Hesaba girmedi: gider yok",IF(AND(C873="Özmal",COUNTIF('Sabit giderler'!$A$2:$A$101,B873)=0),"Plaka Sabit giderler'de yok",IF(AND(C873="Tedarikçi",COUNTIF('Sabit giderler'!$A$2:$A$101,B873)&gt;0),"Plaka özmal listesinde, Tedarikçi seçilmiş",IF(AND(C873="Tedarikçi",COUNT(J873,L873)&gt;0),"Tedarikçi işinde yakıt ya da sürücü yazılı",IF(AND(C873="Özmal",ISNUMBER(N873)),"Özmal işte tedarikçiye ödenen yazılı",IF(R873="","Km yazılmadı",""))))))))))))</f>
        <v/>
      </c>
    </row>
    <row r="874">
      <c r="A874" s="3" t="n"/>
      <c r="B874" s="4" t="n"/>
      <c r="C874" s="4" t="n"/>
      <c r="D874" s="4" t="n"/>
      <c r="E874" s="4" t="n"/>
      <c r="F874" s="4" t="n"/>
      <c r="G874" s="5" t="n"/>
      <c r="H874" s="5" t="n"/>
      <c r="I874" s="6" t="n"/>
      <c r="J874" s="6" t="n"/>
      <c r="K874" s="6" t="n"/>
      <c r="L874" s="6" t="n"/>
      <c r="M874" s="6" t="n"/>
      <c r="N874" s="6" t="n"/>
      <c r="O874" s="4" t="n"/>
      <c r="P874" s="6">
        <f>IF(COUNT(J874:N874)=0,"",SUM(J874:N874))</f>
        <v/>
      </c>
      <c r="Q874" s="6">
        <f>IF(OR(NOT(ISNUMBER(A874)),B874="",AND(C874&lt;&gt;"Özmal",C874&lt;&gt;"Tedarikçi"),NOT(ISNUMBER(I874)),AND(C874="Tedarikçi",NOT(ISNUMBER(N874))),P874=""),"",I874-P874)</f>
        <v/>
      </c>
      <c r="R874" s="5">
        <f>IF(COUNT(G874:H874)=0,"",SUM(G874:H874))</f>
        <v/>
      </c>
      <c r="S874" s="6">
        <f>IF(OR(Q874="",R874="",R874=0),"",I874/R874)</f>
        <v/>
      </c>
      <c r="T874" s="4">
        <f>IF(COUNTA(A874:O874)=0,"",IF(NOT(ISNUMBER(A874)),"Hesaba girmedi: tarih yok",IF(B874="","Hesaba girmedi: plaka yok",IF(AND(C874&lt;&gt;"Özmal",C874&lt;&gt;"Tedarikçi"),"Hesaba girmedi: mülkiyet seçilmedi",IF(NOT(ISNUMBER(I874)),"Hesaba girmedi: navlun yok",IF(AND(C874="Tedarikçi",NOT(ISNUMBER(N874))),"Hesaba girmedi: tedarikçiye ödenen yok",IF(P874="","Hesaba girmedi: gider yok",IF(AND(C874="Özmal",COUNTIF('Sabit giderler'!$A$2:$A$101,B874)=0),"Plaka Sabit giderler'de yok",IF(AND(C874="Tedarikçi",COUNTIF('Sabit giderler'!$A$2:$A$101,B874)&gt;0),"Plaka özmal listesinde, Tedarikçi seçilmiş",IF(AND(C874="Tedarikçi",COUNT(J874,L874)&gt;0),"Tedarikçi işinde yakıt ya da sürücü yazılı",IF(AND(C874="Özmal",ISNUMBER(N874)),"Özmal işte tedarikçiye ödenen yazılı",IF(R874="","Km yazılmadı",""))))))))))))</f>
        <v/>
      </c>
    </row>
    <row r="875">
      <c r="A875" s="3" t="n"/>
      <c r="B875" s="4" t="n"/>
      <c r="C875" s="4" t="n"/>
      <c r="D875" s="4" t="n"/>
      <c r="E875" s="4" t="n"/>
      <c r="F875" s="4" t="n"/>
      <c r="G875" s="5" t="n"/>
      <c r="H875" s="5" t="n"/>
      <c r="I875" s="6" t="n"/>
      <c r="J875" s="6" t="n"/>
      <c r="K875" s="6" t="n"/>
      <c r="L875" s="6" t="n"/>
      <c r="M875" s="6" t="n"/>
      <c r="N875" s="6" t="n"/>
      <c r="O875" s="4" t="n"/>
      <c r="P875" s="6">
        <f>IF(COUNT(J875:N875)=0,"",SUM(J875:N875))</f>
        <v/>
      </c>
      <c r="Q875" s="6">
        <f>IF(OR(NOT(ISNUMBER(A875)),B875="",AND(C875&lt;&gt;"Özmal",C875&lt;&gt;"Tedarikçi"),NOT(ISNUMBER(I875)),AND(C875="Tedarikçi",NOT(ISNUMBER(N875))),P875=""),"",I875-P875)</f>
        <v/>
      </c>
      <c r="R875" s="5">
        <f>IF(COUNT(G875:H875)=0,"",SUM(G875:H875))</f>
        <v/>
      </c>
      <c r="S875" s="6">
        <f>IF(OR(Q875="",R875="",R875=0),"",I875/R875)</f>
        <v/>
      </c>
      <c r="T875" s="4">
        <f>IF(COUNTA(A875:O875)=0,"",IF(NOT(ISNUMBER(A875)),"Hesaba girmedi: tarih yok",IF(B875="","Hesaba girmedi: plaka yok",IF(AND(C875&lt;&gt;"Özmal",C875&lt;&gt;"Tedarikçi"),"Hesaba girmedi: mülkiyet seçilmedi",IF(NOT(ISNUMBER(I875)),"Hesaba girmedi: navlun yok",IF(AND(C875="Tedarikçi",NOT(ISNUMBER(N875))),"Hesaba girmedi: tedarikçiye ödenen yok",IF(P875="","Hesaba girmedi: gider yok",IF(AND(C875="Özmal",COUNTIF('Sabit giderler'!$A$2:$A$101,B875)=0),"Plaka Sabit giderler'de yok",IF(AND(C875="Tedarikçi",COUNTIF('Sabit giderler'!$A$2:$A$101,B875)&gt;0),"Plaka özmal listesinde, Tedarikçi seçilmiş",IF(AND(C875="Tedarikçi",COUNT(J875,L875)&gt;0),"Tedarikçi işinde yakıt ya da sürücü yazılı",IF(AND(C875="Özmal",ISNUMBER(N875)),"Özmal işte tedarikçiye ödenen yazılı",IF(R875="","Km yazılmadı",""))))))))))))</f>
        <v/>
      </c>
    </row>
    <row r="876">
      <c r="A876" s="3" t="n"/>
      <c r="B876" s="4" t="n"/>
      <c r="C876" s="4" t="n"/>
      <c r="D876" s="4" t="n"/>
      <c r="E876" s="4" t="n"/>
      <c r="F876" s="4" t="n"/>
      <c r="G876" s="5" t="n"/>
      <c r="H876" s="5" t="n"/>
      <c r="I876" s="6" t="n"/>
      <c r="J876" s="6" t="n"/>
      <c r="K876" s="6" t="n"/>
      <c r="L876" s="6" t="n"/>
      <c r="M876" s="6" t="n"/>
      <c r="N876" s="6" t="n"/>
      <c r="O876" s="4" t="n"/>
      <c r="P876" s="6">
        <f>IF(COUNT(J876:N876)=0,"",SUM(J876:N876))</f>
        <v/>
      </c>
      <c r="Q876" s="6">
        <f>IF(OR(NOT(ISNUMBER(A876)),B876="",AND(C876&lt;&gt;"Özmal",C876&lt;&gt;"Tedarikçi"),NOT(ISNUMBER(I876)),AND(C876="Tedarikçi",NOT(ISNUMBER(N876))),P876=""),"",I876-P876)</f>
        <v/>
      </c>
      <c r="R876" s="5">
        <f>IF(COUNT(G876:H876)=0,"",SUM(G876:H876))</f>
        <v/>
      </c>
      <c r="S876" s="6">
        <f>IF(OR(Q876="",R876="",R876=0),"",I876/R876)</f>
        <v/>
      </c>
      <c r="T876" s="4">
        <f>IF(COUNTA(A876:O876)=0,"",IF(NOT(ISNUMBER(A876)),"Hesaba girmedi: tarih yok",IF(B876="","Hesaba girmedi: plaka yok",IF(AND(C876&lt;&gt;"Özmal",C876&lt;&gt;"Tedarikçi"),"Hesaba girmedi: mülkiyet seçilmedi",IF(NOT(ISNUMBER(I876)),"Hesaba girmedi: navlun yok",IF(AND(C876="Tedarikçi",NOT(ISNUMBER(N876))),"Hesaba girmedi: tedarikçiye ödenen yok",IF(P876="","Hesaba girmedi: gider yok",IF(AND(C876="Özmal",COUNTIF('Sabit giderler'!$A$2:$A$101,B876)=0),"Plaka Sabit giderler'de yok",IF(AND(C876="Tedarikçi",COUNTIF('Sabit giderler'!$A$2:$A$101,B876)&gt;0),"Plaka özmal listesinde, Tedarikçi seçilmiş",IF(AND(C876="Tedarikçi",COUNT(J876,L876)&gt;0),"Tedarikçi işinde yakıt ya da sürücü yazılı",IF(AND(C876="Özmal",ISNUMBER(N876)),"Özmal işte tedarikçiye ödenen yazılı",IF(R876="","Km yazılmadı",""))))))))))))</f>
        <v/>
      </c>
    </row>
    <row r="877">
      <c r="A877" s="3" t="n"/>
      <c r="B877" s="4" t="n"/>
      <c r="C877" s="4" t="n"/>
      <c r="D877" s="4" t="n"/>
      <c r="E877" s="4" t="n"/>
      <c r="F877" s="4" t="n"/>
      <c r="G877" s="5" t="n"/>
      <c r="H877" s="5" t="n"/>
      <c r="I877" s="6" t="n"/>
      <c r="J877" s="6" t="n"/>
      <c r="K877" s="6" t="n"/>
      <c r="L877" s="6" t="n"/>
      <c r="M877" s="6" t="n"/>
      <c r="N877" s="6" t="n"/>
      <c r="O877" s="4" t="n"/>
      <c r="P877" s="6">
        <f>IF(COUNT(J877:N877)=0,"",SUM(J877:N877))</f>
        <v/>
      </c>
      <c r="Q877" s="6">
        <f>IF(OR(NOT(ISNUMBER(A877)),B877="",AND(C877&lt;&gt;"Özmal",C877&lt;&gt;"Tedarikçi"),NOT(ISNUMBER(I877)),AND(C877="Tedarikçi",NOT(ISNUMBER(N877))),P877=""),"",I877-P877)</f>
        <v/>
      </c>
      <c r="R877" s="5">
        <f>IF(COUNT(G877:H877)=0,"",SUM(G877:H877))</f>
        <v/>
      </c>
      <c r="S877" s="6">
        <f>IF(OR(Q877="",R877="",R877=0),"",I877/R877)</f>
        <v/>
      </c>
      <c r="T877" s="4">
        <f>IF(COUNTA(A877:O877)=0,"",IF(NOT(ISNUMBER(A877)),"Hesaba girmedi: tarih yok",IF(B877="","Hesaba girmedi: plaka yok",IF(AND(C877&lt;&gt;"Özmal",C877&lt;&gt;"Tedarikçi"),"Hesaba girmedi: mülkiyet seçilmedi",IF(NOT(ISNUMBER(I877)),"Hesaba girmedi: navlun yok",IF(AND(C877="Tedarikçi",NOT(ISNUMBER(N877))),"Hesaba girmedi: tedarikçiye ödenen yok",IF(P877="","Hesaba girmedi: gider yok",IF(AND(C877="Özmal",COUNTIF('Sabit giderler'!$A$2:$A$101,B877)=0),"Plaka Sabit giderler'de yok",IF(AND(C877="Tedarikçi",COUNTIF('Sabit giderler'!$A$2:$A$101,B877)&gt;0),"Plaka özmal listesinde, Tedarikçi seçilmiş",IF(AND(C877="Tedarikçi",COUNT(J877,L877)&gt;0),"Tedarikçi işinde yakıt ya da sürücü yazılı",IF(AND(C877="Özmal",ISNUMBER(N877)),"Özmal işte tedarikçiye ödenen yazılı",IF(R877="","Km yazılmadı",""))))))))))))</f>
        <v/>
      </c>
    </row>
    <row r="878">
      <c r="A878" s="3" t="n"/>
      <c r="B878" s="4" t="n"/>
      <c r="C878" s="4" t="n"/>
      <c r="D878" s="4" t="n"/>
      <c r="E878" s="4" t="n"/>
      <c r="F878" s="4" t="n"/>
      <c r="G878" s="5" t="n"/>
      <c r="H878" s="5" t="n"/>
      <c r="I878" s="6" t="n"/>
      <c r="J878" s="6" t="n"/>
      <c r="K878" s="6" t="n"/>
      <c r="L878" s="6" t="n"/>
      <c r="M878" s="6" t="n"/>
      <c r="N878" s="6" t="n"/>
      <c r="O878" s="4" t="n"/>
      <c r="P878" s="6">
        <f>IF(COUNT(J878:N878)=0,"",SUM(J878:N878))</f>
        <v/>
      </c>
      <c r="Q878" s="6">
        <f>IF(OR(NOT(ISNUMBER(A878)),B878="",AND(C878&lt;&gt;"Özmal",C878&lt;&gt;"Tedarikçi"),NOT(ISNUMBER(I878)),AND(C878="Tedarikçi",NOT(ISNUMBER(N878))),P878=""),"",I878-P878)</f>
        <v/>
      </c>
      <c r="R878" s="5">
        <f>IF(COUNT(G878:H878)=0,"",SUM(G878:H878))</f>
        <v/>
      </c>
      <c r="S878" s="6">
        <f>IF(OR(Q878="",R878="",R878=0),"",I878/R878)</f>
        <v/>
      </c>
      <c r="T878" s="4">
        <f>IF(COUNTA(A878:O878)=0,"",IF(NOT(ISNUMBER(A878)),"Hesaba girmedi: tarih yok",IF(B878="","Hesaba girmedi: plaka yok",IF(AND(C878&lt;&gt;"Özmal",C878&lt;&gt;"Tedarikçi"),"Hesaba girmedi: mülkiyet seçilmedi",IF(NOT(ISNUMBER(I878)),"Hesaba girmedi: navlun yok",IF(AND(C878="Tedarikçi",NOT(ISNUMBER(N878))),"Hesaba girmedi: tedarikçiye ödenen yok",IF(P878="","Hesaba girmedi: gider yok",IF(AND(C878="Özmal",COUNTIF('Sabit giderler'!$A$2:$A$101,B878)=0),"Plaka Sabit giderler'de yok",IF(AND(C878="Tedarikçi",COUNTIF('Sabit giderler'!$A$2:$A$101,B878)&gt;0),"Plaka özmal listesinde, Tedarikçi seçilmiş",IF(AND(C878="Tedarikçi",COUNT(J878,L878)&gt;0),"Tedarikçi işinde yakıt ya da sürücü yazılı",IF(AND(C878="Özmal",ISNUMBER(N878)),"Özmal işte tedarikçiye ödenen yazılı",IF(R878="","Km yazılmadı",""))))))))))))</f>
        <v/>
      </c>
    </row>
    <row r="879">
      <c r="A879" s="3" t="n"/>
      <c r="B879" s="4" t="n"/>
      <c r="C879" s="4" t="n"/>
      <c r="D879" s="4" t="n"/>
      <c r="E879" s="4" t="n"/>
      <c r="F879" s="4" t="n"/>
      <c r="G879" s="5" t="n"/>
      <c r="H879" s="5" t="n"/>
      <c r="I879" s="6" t="n"/>
      <c r="J879" s="6" t="n"/>
      <c r="K879" s="6" t="n"/>
      <c r="L879" s="6" t="n"/>
      <c r="M879" s="6" t="n"/>
      <c r="N879" s="6" t="n"/>
      <c r="O879" s="4" t="n"/>
      <c r="P879" s="6">
        <f>IF(COUNT(J879:N879)=0,"",SUM(J879:N879))</f>
        <v/>
      </c>
      <c r="Q879" s="6">
        <f>IF(OR(NOT(ISNUMBER(A879)),B879="",AND(C879&lt;&gt;"Özmal",C879&lt;&gt;"Tedarikçi"),NOT(ISNUMBER(I879)),AND(C879="Tedarikçi",NOT(ISNUMBER(N879))),P879=""),"",I879-P879)</f>
        <v/>
      </c>
      <c r="R879" s="5">
        <f>IF(COUNT(G879:H879)=0,"",SUM(G879:H879))</f>
        <v/>
      </c>
      <c r="S879" s="6">
        <f>IF(OR(Q879="",R879="",R879=0),"",I879/R879)</f>
        <v/>
      </c>
      <c r="T879" s="4">
        <f>IF(COUNTA(A879:O879)=0,"",IF(NOT(ISNUMBER(A879)),"Hesaba girmedi: tarih yok",IF(B879="","Hesaba girmedi: plaka yok",IF(AND(C879&lt;&gt;"Özmal",C879&lt;&gt;"Tedarikçi"),"Hesaba girmedi: mülkiyet seçilmedi",IF(NOT(ISNUMBER(I879)),"Hesaba girmedi: navlun yok",IF(AND(C879="Tedarikçi",NOT(ISNUMBER(N879))),"Hesaba girmedi: tedarikçiye ödenen yok",IF(P879="","Hesaba girmedi: gider yok",IF(AND(C879="Özmal",COUNTIF('Sabit giderler'!$A$2:$A$101,B879)=0),"Plaka Sabit giderler'de yok",IF(AND(C879="Tedarikçi",COUNTIF('Sabit giderler'!$A$2:$A$101,B879)&gt;0),"Plaka özmal listesinde, Tedarikçi seçilmiş",IF(AND(C879="Tedarikçi",COUNT(J879,L879)&gt;0),"Tedarikçi işinde yakıt ya da sürücü yazılı",IF(AND(C879="Özmal",ISNUMBER(N879)),"Özmal işte tedarikçiye ödenen yazılı",IF(R879="","Km yazılmadı",""))))))))))))</f>
        <v/>
      </c>
    </row>
    <row r="880">
      <c r="A880" s="3" t="n"/>
      <c r="B880" s="4" t="n"/>
      <c r="C880" s="4" t="n"/>
      <c r="D880" s="4" t="n"/>
      <c r="E880" s="4" t="n"/>
      <c r="F880" s="4" t="n"/>
      <c r="G880" s="5" t="n"/>
      <c r="H880" s="5" t="n"/>
      <c r="I880" s="6" t="n"/>
      <c r="J880" s="6" t="n"/>
      <c r="K880" s="6" t="n"/>
      <c r="L880" s="6" t="n"/>
      <c r="M880" s="6" t="n"/>
      <c r="N880" s="6" t="n"/>
      <c r="O880" s="4" t="n"/>
      <c r="P880" s="6">
        <f>IF(COUNT(J880:N880)=0,"",SUM(J880:N880))</f>
        <v/>
      </c>
      <c r="Q880" s="6">
        <f>IF(OR(NOT(ISNUMBER(A880)),B880="",AND(C880&lt;&gt;"Özmal",C880&lt;&gt;"Tedarikçi"),NOT(ISNUMBER(I880)),AND(C880="Tedarikçi",NOT(ISNUMBER(N880))),P880=""),"",I880-P880)</f>
        <v/>
      </c>
      <c r="R880" s="5">
        <f>IF(COUNT(G880:H880)=0,"",SUM(G880:H880))</f>
        <v/>
      </c>
      <c r="S880" s="6">
        <f>IF(OR(Q880="",R880="",R880=0),"",I880/R880)</f>
        <v/>
      </c>
      <c r="T880" s="4">
        <f>IF(COUNTA(A880:O880)=0,"",IF(NOT(ISNUMBER(A880)),"Hesaba girmedi: tarih yok",IF(B880="","Hesaba girmedi: plaka yok",IF(AND(C880&lt;&gt;"Özmal",C880&lt;&gt;"Tedarikçi"),"Hesaba girmedi: mülkiyet seçilmedi",IF(NOT(ISNUMBER(I880)),"Hesaba girmedi: navlun yok",IF(AND(C880="Tedarikçi",NOT(ISNUMBER(N880))),"Hesaba girmedi: tedarikçiye ödenen yok",IF(P880="","Hesaba girmedi: gider yok",IF(AND(C880="Özmal",COUNTIF('Sabit giderler'!$A$2:$A$101,B880)=0),"Plaka Sabit giderler'de yok",IF(AND(C880="Tedarikçi",COUNTIF('Sabit giderler'!$A$2:$A$101,B880)&gt;0),"Plaka özmal listesinde, Tedarikçi seçilmiş",IF(AND(C880="Tedarikçi",COUNT(J880,L880)&gt;0),"Tedarikçi işinde yakıt ya da sürücü yazılı",IF(AND(C880="Özmal",ISNUMBER(N880)),"Özmal işte tedarikçiye ödenen yazılı",IF(R880="","Km yazılmadı",""))))))))))))</f>
        <v/>
      </c>
    </row>
    <row r="881">
      <c r="A881" s="3" t="n"/>
      <c r="B881" s="4" t="n"/>
      <c r="C881" s="4" t="n"/>
      <c r="D881" s="4" t="n"/>
      <c r="E881" s="4" t="n"/>
      <c r="F881" s="4" t="n"/>
      <c r="G881" s="5" t="n"/>
      <c r="H881" s="5" t="n"/>
      <c r="I881" s="6" t="n"/>
      <c r="J881" s="6" t="n"/>
      <c r="K881" s="6" t="n"/>
      <c r="L881" s="6" t="n"/>
      <c r="M881" s="6" t="n"/>
      <c r="N881" s="6" t="n"/>
      <c r="O881" s="4" t="n"/>
      <c r="P881" s="6">
        <f>IF(COUNT(J881:N881)=0,"",SUM(J881:N881))</f>
        <v/>
      </c>
      <c r="Q881" s="6">
        <f>IF(OR(NOT(ISNUMBER(A881)),B881="",AND(C881&lt;&gt;"Özmal",C881&lt;&gt;"Tedarikçi"),NOT(ISNUMBER(I881)),AND(C881="Tedarikçi",NOT(ISNUMBER(N881))),P881=""),"",I881-P881)</f>
        <v/>
      </c>
      <c r="R881" s="5">
        <f>IF(COUNT(G881:H881)=0,"",SUM(G881:H881))</f>
        <v/>
      </c>
      <c r="S881" s="6">
        <f>IF(OR(Q881="",R881="",R881=0),"",I881/R881)</f>
        <v/>
      </c>
      <c r="T881" s="4">
        <f>IF(COUNTA(A881:O881)=0,"",IF(NOT(ISNUMBER(A881)),"Hesaba girmedi: tarih yok",IF(B881="","Hesaba girmedi: plaka yok",IF(AND(C881&lt;&gt;"Özmal",C881&lt;&gt;"Tedarikçi"),"Hesaba girmedi: mülkiyet seçilmedi",IF(NOT(ISNUMBER(I881)),"Hesaba girmedi: navlun yok",IF(AND(C881="Tedarikçi",NOT(ISNUMBER(N881))),"Hesaba girmedi: tedarikçiye ödenen yok",IF(P881="","Hesaba girmedi: gider yok",IF(AND(C881="Özmal",COUNTIF('Sabit giderler'!$A$2:$A$101,B881)=0),"Plaka Sabit giderler'de yok",IF(AND(C881="Tedarikçi",COUNTIF('Sabit giderler'!$A$2:$A$101,B881)&gt;0),"Plaka özmal listesinde, Tedarikçi seçilmiş",IF(AND(C881="Tedarikçi",COUNT(J881,L881)&gt;0),"Tedarikçi işinde yakıt ya da sürücü yazılı",IF(AND(C881="Özmal",ISNUMBER(N881)),"Özmal işte tedarikçiye ödenen yazılı",IF(R881="","Km yazılmadı",""))))))))))))</f>
        <v/>
      </c>
    </row>
    <row r="882">
      <c r="A882" s="3" t="n"/>
      <c r="B882" s="4" t="n"/>
      <c r="C882" s="4" t="n"/>
      <c r="D882" s="4" t="n"/>
      <c r="E882" s="4" t="n"/>
      <c r="F882" s="4" t="n"/>
      <c r="G882" s="5" t="n"/>
      <c r="H882" s="5" t="n"/>
      <c r="I882" s="6" t="n"/>
      <c r="J882" s="6" t="n"/>
      <c r="K882" s="6" t="n"/>
      <c r="L882" s="6" t="n"/>
      <c r="M882" s="6" t="n"/>
      <c r="N882" s="6" t="n"/>
      <c r="O882" s="4" t="n"/>
      <c r="P882" s="6">
        <f>IF(COUNT(J882:N882)=0,"",SUM(J882:N882))</f>
        <v/>
      </c>
      <c r="Q882" s="6">
        <f>IF(OR(NOT(ISNUMBER(A882)),B882="",AND(C882&lt;&gt;"Özmal",C882&lt;&gt;"Tedarikçi"),NOT(ISNUMBER(I882)),AND(C882="Tedarikçi",NOT(ISNUMBER(N882))),P882=""),"",I882-P882)</f>
        <v/>
      </c>
      <c r="R882" s="5">
        <f>IF(COUNT(G882:H882)=0,"",SUM(G882:H882))</f>
        <v/>
      </c>
      <c r="S882" s="6">
        <f>IF(OR(Q882="",R882="",R882=0),"",I882/R882)</f>
        <v/>
      </c>
      <c r="T882" s="4">
        <f>IF(COUNTA(A882:O882)=0,"",IF(NOT(ISNUMBER(A882)),"Hesaba girmedi: tarih yok",IF(B882="","Hesaba girmedi: plaka yok",IF(AND(C882&lt;&gt;"Özmal",C882&lt;&gt;"Tedarikçi"),"Hesaba girmedi: mülkiyet seçilmedi",IF(NOT(ISNUMBER(I882)),"Hesaba girmedi: navlun yok",IF(AND(C882="Tedarikçi",NOT(ISNUMBER(N882))),"Hesaba girmedi: tedarikçiye ödenen yok",IF(P882="","Hesaba girmedi: gider yok",IF(AND(C882="Özmal",COUNTIF('Sabit giderler'!$A$2:$A$101,B882)=0),"Plaka Sabit giderler'de yok",IF(AND(C882="Tedarikçi",COUNTIF('Sabit giderler'!$A$2:$A$101,B882)&gt;0),"Plaka özmal listesinde, Tedarikçi seçilmiş",IF(AND(C882="Tedarikçi",COUNT(J882,L882)&gt;0),"Tedarikçi işinde yakıt ya da sürücü yazılı",IF(AND(C882="Özmal",ISNUMBER(N882)),"Özmal işte tedarikçiye ödenen yazılı",IF(R882="","Km yazılmadı",""))))))))))))</f>
        <v/>
      </c>
    </row>
    <row r="883">
      <c r="A883" s="3" t="n"/>
      <c r="B883" s="4" t="n"/>
      <c r="C883" s="4" t="n"/>
      <c r="D883" s="4" t="n"/>
      <c r="E883" s="4" t="n"/>
      <c r="F883" s="4" t="n"/>
      <c r="G883" s="5" t="n"/>
      <c r="H883" s="5" t="n"/>
      <c r="I883" s="6" t="n"/>
      <c r="J883" s="6" t="n"/>
      <c r="K883" s="6" t="n"/>
      <c r="L883" s="6" t="n"/>
      <c r="M883" s="6" t="n"/>
      <c r="N883" s="6" t="n"/>
      <c r="O883" s="4" t="n"/>
      <c r="P883" s="6">
        <f>IF(COUNT(J883:N883)=0,"",SUM(J883:N883))</f>
        <v/>
      </c>
      <c r="Q883" s="6">
        <f>IF(OR(NOT(ISNUMBER(A883)),B883="",AND(C883&lt;&gt;"Özmal",C883&lt;&gt;"Tedarikçi"),NOT(ISNUMBER(I883)),AND(C883="Tedarikçi",NOT(ISNUMBER(N883))),P883=""),"",I883-P883)</f>
        <v/>
      </c>
      <c r="R883" s="5">
        <f>IF(COUNT(G883:H883)=0,"",SUM(G883:H883))</f>
        <v/>
      </c>
      <c r="S883" s="6">
        <f>IF(OR(Q883="",R883="",R883=0),"",I883/R883)</f>
        <v/>
      </c>
      <c r="T883" s="4">
        <f>IF(COUNTA(A883:O883)=0,"",IF(NOT(ISNUMBER(A883)),"Hesaba girmedi: tarih yok",IF(B883="","Hesaba girmedi: plaka yok",IF(AND(C883&lt;&gt;"Özmal",C883&lt;&gt;"Tedarikçi"),"Hesaba girmedi: mülkiyet seçilmedi",IF(NOT(ISNUMBER(I883)),"Hesaba girmedi: navlun yok",IF(AND(C883="Tedarikçi",NOT(ISNUMBER(N883))),"Hesaba girmedi: tedarikçiye ödenen yok",IF(P883="","Hesaba girmedi: gider yok",IF(AND(C883="Özmal",COUNTIF('Sabit giderler'!$A$2:$A$101,B883)=0),"Plaka Sabit giderler'de yok",IF(AND(C883="Tedarikçi",COUNTIF('Sabit giderler'!$A$2:$A$101,B883)&gt;0),"Plaka özmal listesinde, Tedarikçi seçilmiş",IF(AND(C883="Tedarikçi",COUNT(J883,L883)&gt;0),"Tedarikçi işinde yakıt ya da sürücü yazılı",IF(AND(C883="Özmal",ISNUMBER(N883)),"Özmal işte tedarikçiye ödenen yazılı",IF(R883="","Km yazılmadı",""))))))))))))</f>
        <v/>
      </c>
    </row>
    <row r="884">
      <c r="A884" s="3" t="n"/>
      <c r="B884" s="4" t="n"/>
      <c r="C884" s="4" t="n"/>
      <c r="D884" s="4" t="n"/>
      <c r="E884" s="4" t="n"/>
      <c r="F884" s="4" t="n"/>
      <c r="G884" s="5" t="n"/>
      <c r="H884" s="5" t="n"/>
      <c r="I884" s="6" t="n"/>
      <c r="J884" s="6" t="n"/>
      <c r="K884" s="6" t="n"/>
      <c r="L884" s="6" t="n"/>
      <c r="M884" s="6" t="n"/>
      <c r="N884" s="6" t="n"/>
      <c r="O884" s="4" t="n"/>
      <c r="P884" s="6">
        <f>IF(COUNT(J884:N884)=0,"",SUM(J884:N884))</f>
        <v/>
      </c>
      <c r="Q884" s="6">
        <f>IF(OR(NOT(ISNUMBER(A884)),B884="",AND(C884&lt;&gt;"Özmal",C884&lt;&gt;"Tedarikçi"),NOT(ISNUMBER(I884)),AND(C884="Tedarikçi",NOT(ISNUMBER(N884))),P884=""),"",I884-P884)</f>
        <v/>
      </c>
      <c r="R884" s="5">
        <f>IF(COUNT(G884:H884)=0,"",SUM(G884:H884))</f>
        <v/>
      </c>
      <c r="S884" s="6">
        <f>IF(OR(Q884="",R884="",R884=0),"",I884/R884)</f>
        <v/>
      </c>
      <c r="T884" s="4">
        <f>IF(COUNTA(A884:O884)=0,"",IF(NOT(ISNUMBER(A884)),"Hesaba girmedi: tarih yok",IF(B884="","Hesaba girmedi: plaka yok",IF(AND(C884&lt;&gt;"Özmal",C884&lt;&gt;"Tedarikçi"),"Hesaba girmedi: mülkiyet seçilmedi",IF(NOT(ISNUMBER(I884)),"Hesaba girmedi: navlun yok",IF(AND(C884="Tedarikçi",NOT(ISNUMBER(N884))),"Hesaba girmedi: tedarikçiye ödenen yok",IF(P884="","Hesaba girmedi: gider yok",IF(AND(C884="Özmal",COUNTIF('Sabit giderler'!$A$2:$A$101,B884)=0),"Plaka Sabit giderler'de yok",IF(AND(C884="Tedarikçi",COUNTIF('Sabit giderler'!$A$2:$A$101,B884)&gt;0),"Plaka özmal listesinde, Tedarikçi seçilmiş",IF(AND(C884="Tedarikçi",COUNT(J884,L884)&gt;0),"Tedarikçi işinde yakıt ya da sürücü yazılı",IF(AND(C884="Özmal",ISNUMBER(N884)),"Özmal işte tedarikçiye ödenen yazılı",IF(R884="","Km yazılmadı",""))))))))))))</f>
        <v/>
      </c>
    </row>
    <row r="885">
      <c r="A885" s="3" t="n"/>
      <c r="B885" s="4" t="n"/>
      <c r="C885" s="4" t="n"/>
      <c r="D885" s="4" t="n"/>
      <c r="E885" s="4" t="n"/>
      <c r="F885" s="4" t="n"/>
      <c r="G885" s="5" t="n"/>
      <c r="H885" s="5" t="n"/>
      <c r="I885" s="6" t="n"/>
      <c r="J885" s="6" t="n"/>
      <c r="K885" s="6" t="n"/>
      <c r="L885" s="6" t="n"/>
      <c r="M885" s="6" t="n"/>
      <c r="N885" s="6" t="n"/>
      <c r="O885" s="4" t="n"/>
      <c r="P885" s="6">
        <f>IF(COUNT(J885:N885)=0,"",SUM(J885:N885))</f>
        <v/>
      </c>
      <c r="Q885" s="6">
        <f>IF(OR(NOT(ISNUMBER(A885)),B885="",AND(C885&lt;&gt;"Özmal",C885&lt;&gt;"Tedarikçi"),NOT(ISNUMBER(I885)),AND(C885="Tedarikçi",NOT(ISNUMBER(N885))),P885=""),"",I885-P885)</f>
        <v/>
      </c>
      <c r="R885" s="5">
        <f>IF(COUNT(G885:H885)=0,"",SUM(G885:H885))</f>
        <v/>
      </c>
      <c r="S885" s="6">
        <f>IF(OR(Q885="",R885="",R885=0),"",I885/R885)</f>
        <v/>
      </c>
      <c r="T885" s="4">
        <f>IF(COUNTA(A885:O885)=0,"",IF(NOT(ISNUMBER(A885)),"Hesaba girmedi: tarih yok",IF(B885="","Hesaba girmedi: plaka yok",IF(AND(C885&lt;&gt;"Özmal",C885&lt;&gt;"Tedarikçi"),"Hesaba girmedi: mülkiyet seçilmedi",IF(NOT(ISNUMBER(I885)),"Hesaba girmedi: navlun yok",IF(AND(C885="Tedarikçi",NOT(ISNUMBER(N885))),"Hesaba girmedi: tedarikçiye ödenen yok",IF(P885="","Hesaba girmedi: gider yok",IF(AND(C885="Özmal",COUNTIF('Sabit giderler'!$A$2:$A$101,B885)=0),"Plaka Sabit giderler'de yok",IF(AND(C885="Tedarikçi",COUNTIF('Sabit giderler'!$A$2:$A$101,B885)&gt;0),"Plaka özmal listesinde, Tedarikçi seçilmiş",IF(AND(C885="Tedarikçi",COUNT(J885,L885)&gt;0),"Tedarikçi işinde yakıt ya da sürücü yazılı",IF(AND(C885="Özmal",ISNUMBER(N885)),"Özmal işte tedarikçiye ödenen yazılı",IF(R885="","Km yazılmadı",""))))))))))))</f>
        <v/>
      </c>
    </row>
    <row r="886">
      <c r="A886" s="3" t="n"/>
      <c r="B886" s="4" t="n"/>
      <c r="C886" s="4" t="n"/>
      <c r="D886" s="4" t="n"/>
      <c r="E886" s="4" t="n"/>
      <c r="F886" s="4" t="n"/>
      <c r="G886" s="5" t="n"/>
      <c r="H886" s="5" t="n"/>
      <c r="I886" s="6" t="n"/>
      <c r="J886" s="6" t="n"/>
      <c r="K886" s="6" t="n"/>
      <c r="L886" s="6" t="n"/>
      <c r="M886" s="6" t="n"/>
      <c r="N886" s="6" t="n"/>
      <c r="O886" s="4" t="n"/>
      <c r="P886" s="6">
        <f>IF(COUNT(J886:N886)=0,"",SUM(J886:N886))</f>
        <v/>
      </c>
      <c r="Q886" s="6">
        <f>IF(OR(NOT(ISNUMBER(A886)),B886="",AND(C886&lt;&gt;"Özmal",C886&lt;&gt;"Tedarikçi"),NOT(ISNUMBER(I886)),AND(C886="Tedarikçi",NOT(ISNUMBER(N886))),P886=""),"",I886-P886)</f>
        <v/>
      </c>
      <c r="R886" s="5">
        <f>IF(COUNT(G886:H886)=0,"",SUM(G886:H886))</f>
        <v/>
      </c>
      <c r="S886" s="6">
        <f>IF(OR(Q886="",R886="",R886=0),"",I886/R886)</f>
        <v/>
      </c>
      <c r="T886" s="4">
        <f>IF(COUNTA(A886:O886)=0,"",IF(NOT(ISNUMBER(A886)),"Hesaba girmedi: tarih yok",IF(B886="","Hesaba girmedi: plaka yok",IF(AND(C886&lt;&gt;"Özmal",C886&lt;&gt;"Tedarikçi"),"Hesaba girmedi: mülkiyet seçilmedi",IF(NOT(ISNUMBER(I886)),"Hesaba girmedi: navlun yok",IF(AND(C886="Tedarikçi",NOT(ISNUMBER(N886))),"Hesaba girmedi: tedarikçiye ödenen yok",IF(P886="","Hesaba girmedi: gider yok",IF(AND(C886="Özmal",COUNTIF('Sabit giderler'!$A$2:$A$101,B886)=0),"Plaka Sabit giderler'de yok",IF(AND(C886="Tedarikçi",COUNTIF('Sabit giderler'!$A$2:$A$101,B886)&gt;0),"Plaka özmal listesinde, Tedarikçi seçilmiş",IF(AND(C886="Tedarikçi",COUNT(J886,L886)&gt;0),"Tedarikçi işinde yakıt ya da sürücü yazılı",IF(AND(C886="Özmal",ISNUMBER(N886)),"Özmal işte tedarikçiye ödenen yazılı",IF(R886="","Km yazılmadı",""))))))))))))</f>
        <v/>
      </c>
    </row>
    <row r="887">
      <c r="A887" s="3" t="n"/>
      <c r="B887" s="4" t="n"/>
      <c r="C887" s="4" t="n"/>
      <c r="D887" s="4" t="n"/>
      <c r="E887" s="4" t="n"/>
      <c r="F887" s="4" t="n"/>
      <c r="G887" s="5" t="n"/>
      <c r="H887" s="5" t="n"/>
      <c r="I887" s="6" t="n"/>
      <c r="J887" s="6" t="n"/>
      <c r="K887" s="6" t="n"/>
      <c r="L887" s="6" t="n"/>
      <c r="M887" s="6" t="n"/>
      <c r="N887" s="6" t="n"/>
      <c r="O887" s="4" t="n"/>
      <c r="P887" s="6">
        <f>IF(COUNT(J887:N887)=0,"",SUM(J887:N887))</f>
        <v/>
      </c>
      <c r="Q887" s="6">
        <f>IF(OR(NOT(ISNUMBER(A887)),B887="",AND(C887&lt;&gt;"Özmal",C887&lt;&gt;"Tedarikçi"),NOT(ISNUMBER(I887)),AND(C887="Tedarikçi",NOT(ISNUMBER(N887))),P887=""),"",I887-P887)</f>
        <v/>
      </c>
      <c r="R887" s="5">
        <f>IF(COUNT(G887:H887)=0,"",SUM(G887:H887))</f>
        <v/>
      </c>
      <c r="S887" s="6">
        <f>IF(OR(Q887="",R887="",R887=0),"",I887/R887)</f>
        <v/>
      </c>
      <c r="T887" s="4">
        <f>IF(COUNTA(A887:O887)=0,"",IF(NOT(ISNUMBER(A887)),"Hesaba girmedi: tarih yok",IF(B887="","Hesaba girmedi: plaka yok",IF(AND(C887&lt;&gt;"Özmal",C887&lt;&gt;"Tedarikçi"),"Hesaba girmedi: mülkiyet seçilmedi",IF(NOT(ISNUMBER(I887)),"Hesaba girmedi: navlun yok",IF(AND(C887="Tedarikçi",NOT(ISNUMBER(N887))),"Hesaba girmedi: tedarikçiye ödenen yok",IF(P887="","Hesaba girmedi: gider yok",IF(AND(C887="Özmal",COUNTIF('Sabit giderler'!$A$2:$A$101,B887)=0),"Plaka Sabit giderler'de yok",IF(AND(C887="Tedarikçi",COUNTIF('Sabit giderler'!$A$2:$A$101,B887)&gt;0),"Plaka özmal listesinde, Tedarikçi seçilmiş",IF(AND(C887="Tedarikçi",COUNT(J887,L887)&gt;0),"Tedarikçi işinde yakıt ya da sürücü yazılı",IF(AND(C887="Özmal",ISNUMBER(N887)),"Özmal işte tedarikçiye ödenen yazılı",IF(R887="","Km yazılmadı",""))))))))))))</f>
        <v/>
      </c>
    </row>
    <row r="888">
      <c r="A888" s="3" t="n"/>
      <c r="B888" s="4" t="n"/>
      <c r="C888" s="4" t="n"/>
      <c r="D888" s="4" t="n"/>
      <c r="E888" s="4" t="n"/>
      <c r="F888" s="4" t="n"/>
      <c r="G888" s="5" t="n"/>
      <c r="H888" s="5" t="n"/>
      <c r="I888" s="6" t="n"/>
      <c r="J888" s="6" t="n"/>
      <c r="K888" s="6" t="n"/>
      <c r="L888" s="6" t="n"/>
      <c r="M888" s="6" t="n"/>
      <c r="N888" s="6" t="n"/>
      <c r="O888" s="4" t="n"/>
      <c r="P888" s="6">
        <f>IF(COUNT(J888:N888)=0,"",SUM(J888:N888))</f>
        <v/>
      </c>
      <c r="Q888" s="6">
        <f>IF(OR(NOT(ISNUMBER(A888)),B888="",AND(C888&lt;&gt;"Özmal",C888&lt;&gt;"Tedarikçi"),NOT(ISNUMBER(I888)),AND(C888="Tedarikçi",NOT(ISNUMBER(N888))),P888=""),"",I888-P888)</f>
        <v/>
      </c>
      <c r="R888" s="5">
        <f>IF(COUNT(G888:H888)=0,"",SUM(G888:H888))</f>
        <v/>
      </c>
      <c r="S888" s="6">
        <f>IF(OR(Q888="",R888="",R888=0),"",I888/R888)</f>
        <v/>
      </c>
      <c r="T888" s="4">
        <f>IF(COUNTA(A888:O888)=0,"",IF(NOT(ISNUMBER(A888)),"Hesaba girmedi: tarih yok",IF(B888="","Hesaba girmedi: plaka yok",IF(AND(C888&lt;&gt;"Özmal",C888&lt;&gt;"Tedarikçi"),"Hesaba girmedi: mülkiyet seçilmedi",IF(NOT(ISNUMBER(I888)),"Hesaba girmedi: navlun yok",IF(AND(C888="Tedarikçi",NOT(ISNUMBER(N888))),"Hesaba girmedi: tedarikçiye ödenen yok",IF(P888="","Hesaba girmedi: gider yok",IF(AND(C888="Özmal",COUNTIF('Sabit giderler'!$A$2:$A$101,B888)=0),"Plaka Sabit giderler'de yok",IF(AND(C888="Tedarikçi",COUNTIF('Sabit giderler'!$A$2:$A$101,B888)&gt;0),"Plaka özmal listesinde, Tedarikçi seçilmiş",IF(AND(C888="Tedarikçi",COUNT(J888,L888)&gt;0),"Tedarikçi işinde yakıt ya da sürücü yazılı",IF(AND(C888="Özmal",ISNUMBER(N888)),"Özmal işte tedarikçiye ödenen yazılı",IF(R888="","Km yazılmadı",""))))))))))))</f>
        <v/>
      </c>
    </row>
    <row r="889">
      <c r="A889" s="3" t="n"/>
      <c r="B889" s="4" t="n"/>
      <c r="C889" s="4" t="n"/>
      <c r="D889" s="4" t="n"/>
      <c r="E889" s="4" t="n"/>
      <c r="F889" s="4" t="n"/>
      <c r="G889" s="5" t="n"/>
      <c r="H889" s="5" t="n"/>
      <c r="I889" s="6" t="n"/>
      <c r="J889" s="6" t="n"/>
      <c r="K889" s="6" t="n"/>
      <c r="L889" s="6" t="n"/>
      <c r="M889" s="6" t="n"/>
      <c r="N889" s="6" t="n"/>
      <c r="O889" s="4" t="n"/>
      <c r="P889" s="6">
        <f>IF(COUNT(J889:N889)=0,"",SUM(J889:N889))</f>
        <v/>
      </c>
      <c r="Q889" s="6">
        <f>IF(OR(NOT(ISNUMBER(A889)),B889="",AND(C889&lt;&gt;"Özmal",C889&lt;&gt;"Tedarikçi"),NOT(ISNUMBER(I889)),AND(C889="Tedarikçi",NOT(ISNUMBER(N889))),P889=""),"",I889-P889)</f>
        <v/>
      </c>
      <c r="R889" s="5">
        <f>IF(COUNT(G889:H889)=0,"",SUM(G889:H889))</f>
        <v/>
      </c>
      <c r="S889" s="6">
        <f>IF(OR(Q889="",R889="",R889=0),"",I889/R889)</f>
        <v/>
      </c>
      <c r="T889" s="4">
        <f>IF(COUNTA(A889:O889)=0,"",IF(NOT(ISNUMBER(A889)),"Hesaba girmedi: tarih yok",IF(B889="","Hesaba girmedi: plaka yok",IF(AND(C889&lt;&gt;"Özmal",C889&lt;&gt;"Tedarikçi"),"Hesaba girmedi: mülkiyet seçilmedi",IF(NOT(ISNUMBER(I889)),"Hesaba girmedi: navlun yok",IF(AND(C889="Tedarikçi",NOT(ISNUMBER(N889))),"Hesaba girmedi: tedarikçiye ödenen yok",IF(P889="","Hesaba girmedi: gider yok",IF(AND(C889="Özmal",COUNTIF('Sabit giderler'!$A$2:$A$101,B889)=0),"Plaka Sabit giderler'de yok",IF(AND(C889="Tedarikçi",COUNTIF('Sabit giderler'!$A$2:$A$101,B889)&gt;0),"Plaka özmal listesinde, Tedarikçi seçilmiş",IF(AND(C889="Tedarikçi",COUNT(J889,L889)&gt;0),"Tedarikçi işinde yakıt ya da sürücü yazılı",IF(AND(C889="Özmal",ISNUMBER(N889)),"Özmal işte tedarikçiye ödenen yazılı",IF(R889="","Km yazılmadı",""))))))))))))</f>
        <v/>
      </c>
    </row>
    <row r="890">
      <c r="A890" s="3" t="n"/>
      <c r="B890" s="4" t="n"/>
      <c r="C890" s="4" t="n"/>
      <c r="D890" s="4" t="n"/>
      <c r="E890" s="4" t="n"/>
      <c r="F890" s="4" t="n"/>
      <c r="G890" s="5" t="n"/>
      <c r="H890" s="5" t="n"/>
      <c r="I890" s="6" t="n"/>
      <c r="J890" s="6" t="n"/>
      <c r="K890" s="6" t="n"/>
      <c r="L890" s="6" t="n"/>
      <c r="M890" s="6" t="n"/>
      <c r="N890" s="6" t="n"/>
      <c r="O890" s="4" t="n"/>
      <c r="P890" s="6">
        <f>IF(COUNT(J890:N890)=0,"",SUM(J890:N890))</f>
        <v/>
      </c>
      <c r="Q890" s="6">
        <f>IF(OR(NOT(ISNUMBER(A890)),B890="",AND(C890&lt;&gt;"Özmal",C890&lt;&gt;"Tedarikçi"),NOT(ISNUMBER(I890)),AND(C890="Tedarikçi",NOT(ISNUMBER(N890))),P890=""),"",I890-P890)</f>
        <v/>
      </c>
      <c r="R890" s="5">
        <f>IF(COUNT(G890:H890)=0,"",SUM(G890:H890))</f>
        <v/>
      </c>
      <c r="S890" s="6">
        <f>IF(OR(Q890="",R890="",R890=0),"",I890/R890)</f>
        <v/>
      </c>
      <c r="T890" s="4">
        <f>IF(COUNTA(A890:O890)=0,"",IF(NOT(ISNUMBER(A890)),"Hesaba girmedi: tarih yok",IF(B890="","Hesaba girmedi: plaka yok",IF(AND(C890&lt;&gt;"Özmal",C890&lt;&gt;"Tedarikçi"),"Hesaba girmedi: mülkiyet seçilmedi",IF(NOT(ISNUMBER(I890)),"Hesaba girmedi: navlun yok",IF(AND(C890="Tedarikçi",NOT(ISNUMBER(N890))),"Hesaba girmedi: tedarikçiye ödenen yok",IF(P890="","Hesaba girmedi: gider yok",IF(AND(C890="Özmal",COUNTIF('Sabit giderler'!$A$2:$A$101,B890)=0),"Plaka Sabit giderler'de yok",IF(AND(C890="Tedarikçi",COUNTIF('Sabit giderler'!$A$2:$A$101,B890)&gt;0),"Plaka özmal listesinde, Tedarikçi seçilmiş",IF(AND(C890="Tedarikçi",COUNT(J890,L890)&gt;0),"Tedarikçi işinde yakıt ya da sürücü yazılı",IF(AND(C890="Özmal",ISNUMBER(N890)),"Özmal işte tedarikçiye ödenen yazılı",IF(R890="","Km yazılmadı",""))))))))))))</f>
        <v/>
      </c>
    </row>
    <row r="891">
      <c r="A891" s="3" t="n"/>
      <c r="B891" s="4" t="n"/>
      <c r="C891" s="4" t="n"/>
      <c r="D891" s="4" t="n"/>
      <c r="E891" s="4" t="n"/>
      <c r="F891" s="4" t="n"/>
      <c r="G891" s="5" t="n"/>
      <c r="H891" s="5" t="n"/>
      <c r="I891" s="6" t="n"/>
      <c r="J891" s="6" t="n"/>
      <c r="K891" s="6" t="n"/>
      <c r="L891" s="6" t="n"/>
      <c r="M891" s="6" t="n"/>
      <c r="N891" s="6" t="n"/>
      <c r="O891" s="4" t="n"/>
      <c r="P891" s="6">
        <f>IF(COUNT(J891:N891)=0,"",SUM(J891:N891))</f>
        <v/>
      </c>
      <c r="Q891" s="6">
        <f>IF(OR(NOT(ISNUMBER(A891)),B891="",AND(C891&lt;&gt;"Özmal",C891&lt;&gt;"Tedarikçi"),NOT(ISNUMBER(I891)),AND(C891="Tedarikçi",NOT(ISNUMBER(N891))),P891=""),"",I891-P891)</f>
        <v/>
      </c>
      <c r="R891" s="5">
        <f>IF(COUNT(G891:H891)=0,"",SUM(G891:H891))</f>
        <v/>
      </c>
      <c r="S891" s="6">
        <f>IF(OR(Q891="",R891="",R891=0),"",I891/R891)</f>
        <v/>
      </c>
      <c r="T891" s="4">
        <f>IF(COUNTA(A891:O891)=0,"",IF(NOT(ISNUMBER(A891)),"Hesaba girmedi: tarih yok",IF(B891="","Hesaba girmedi: plaka yok",IF(AND(C891&lt;&gt;"Özmal",C891&lt;&gt;"Tedarikçi"),"Hesaba girmedi: mülkiyet seçilmedi",IF(NOT(ISNUMBER(I891)),"Hesaba girmedi: navlun yok",IF(AND(C891="Tedarikçi",NOT(ISNUMBER(N891))),"Hesaba girmedi: tedarikçiye ödenen yok",IF(P891="","Hesaba girmedi: gider yok",IF(AND(C891="Özmal",COUNTIF('Sabit giderler'!$A$2:$A$101,B891)=0),"Plaka Sabit giderler'de yok",IF(AND(C891="Tedarikçi",COUNTIF('Sabit giderler'!$A$2:$A$101,B891)&gt;0),"Plaka özmal listesinde, Tedarikçi seçilmiş",IF(AND(C891="Tedarikçi",COUNT(J891,L891)&gt;0),"Tedarikçi işinde yakıt ya da sürücü yazılı",IF(AND(C891="Özmal",ISNUMBER(N891)),"Özmal işte tedarikçiye ödenen yazılı",IF(R891="","Km yazılmadı",""))))))))))))</f>
        <v/>
      </c>
    </row>
    <row r="892">
      <c r="A892" s="3" t="n"/>
      <c r="B892" s="4" t="n"/>
      <c r="C892" s="4" t="n"/>
      <c r="D892" s="4" t="n"/>
      <c r="E892" s="4" t="n"/>
      <c r="F892" s="4" t="n"/>
      <c r="G892" s="5" t="n"/>
      <c r="H892" s="5" t="n"/>
      <c r="I892" s="6" t="n"/>
      <c r="J892" s="6" t="n"/>
      <c r="K892" s="6" t="n"/>
      <c r="L892" s="6" t="n"/>
      <c r="M892" s="6" t="n"/>
      <c r="N892" s="6" t="n"/>
      <c r="O892" s="4" t="n"/>
      <c r="P892" s="6">
        <f>IF(COUNT(J892:N892)=0,"",SUM(J892:N892))</f>
        <v/>
      </c>
      <c r="Q892" s="6">
        <f>IF(OR(NOT(ISNUMBER(A892)),B892="",AND(C892&lt;&gt;"Özmal",C892&lt;&gt;"Tedarikçi"),NOT(ISNUMBER(I892)),AND(C892="Tedarikçi",NOT(ISNUMBER(N892))),P892=""),"",I892-P892)</f>
        <v/>
      </c>
      <c r="R892" s="5">
        <f>IF(COUNT(G892:H892)=0,"",SUM(G892:H892))</f>
        <v/>
      </c>
      <c r="S892" s="6">
        <f>IF(OR(Q892="",R892="",R892=0),"",I892/R892)</f>
        <v/>
      </c>
      <c r="T892" s="4">
        <f>IF(COUNTA(A892:O892)=0,"",IF(NOT(ISNUMBER(A892)),"Hesaba girmedi: tarih yok",IF(B892="","Hesaba girmedi: plaka yok",IF(AND(C892&lt;&gt;"Özmal",C892&lt;&gt;"Tedarikçi"),"Hesaba girmedi: mülkiyet seçilmedi",IF(NOT(ISNUMBER(I892)),"Hesaba girmedi: navlun yok",IF(AND(C892="Tedarikçi",NOT(ISNUMBER(N892))),"Hesaba girmedi: tedarikçiye ödenen yok",IF(P892="","Hesaba girmedi: gider yok",IF(AND(C892="Özmal",COUNTIF('Sabit giderler'!$A$2:$A$101,B892)=0),"Plaka Sabit giderler'de yok",IF(AND(C892="Tedarikçi",COUNTIF('Sabit giderler'!$A$2:$A$101,B892)&gt;0),"Plaka özmal listesinde, Tedarikçi seçilmiş",IF(AND(C892="Tedarikçi",COUNT(J892,L892)&gt;0),"Tedarikçi işinde yakıt ya da sürücü yazılı",IF(AND(C892="Özmal",ISNUMBER(N892)),"Özmal işte tedarikçiye ödenen yazılı",IF(R892="","Km yazılmadı",""))))))))))))</f>
        <v/>
      </c>
    </row>
    <row r="893">
      <c r="A893" s="3" t="n"/>
      <c r="B893" s="4" t="n"/>
      <c r="C893" s="4" t="n"/>
      <c r="D893" s="4" t="n"/>
      <c r="E893" s="4" t="n"/>
      <c r="F893" s="4" t="n"/>
      <c r="G893" s="5" t="n"/>
      <c r="H893" s="5" t="n"/>
      <c r="I893" s="6" t="n"/>
      <c r="J893" s="6" t="n"/>
      <c r="K893" s="6" t="n"/>
      <c r="L893" s="6" t="n"/>
      <c r="M893" s="6" t="n"/>
      <c r="N893" s="6" t="n"/>
      <c r="O893" s="4" t="n"/>
      <c r="P893" s="6">
        <f>IF(COUNT(J893:N893)=0,"",SUM(J893:N893))</f>
        <v/>
      </c>
      <c r="Q893" s="6">
        <f>IF(OR(NOT(ISNUMBER(A893)),B893="",AND(C893&lt;&gt;"Özmal",C893&lt;&gt;"Tedarikçi"),NOT(ISNUMBER(I893)),AND(C893="Tedarikçi",NOT(ISNUMBER(N893))),P893=""),"",I893-P893)</f>
        <v/>
      </c>
      <c r="R893" s="5">
        <f>IF(COUNT(G893:H893)=0,"",SUM(G893:H893))</f>
        <v/>
      </c>
      <c r="S893" s="6">
        <f>IF(OR(Q893="",R893="",R893=0),"",I893/R893)</f>
        <v/>
      </c>
      <c r="T893" s="4">
        <f>IF(COUNTA(A893:O893)=0,"",IF(NOT(ISNUMBER(A893)),"Hesaba girmedi: tarih yok",IF(B893="","Hesaba girmedi: plaka yok",IF(AND(C893&lt;&gt;"Özmal",C893&lt;&gt;"Tedarikçi"),"Hesaba girmedi: mülkiyet seçilmedi",IF(NOT(ISNUMBER(I893)),"Hesaba girmedi: navlun yok",IF(AND(C893="Tedarikçi",NOT(ISNUMBER(N893))),"Hesaba girmedi: tedarikçiye ödenen yok",IF(P893="","Hesaba girmedi: gider yok",IF(AND(C893="Özmal",COUNTIF('Sabit giderler'!$A$2:$A$101,B893)=0),"Plaka Sabit giderler'de yok",IF(AND(C893="Tedarikçi",COUNTIF('Sabit giderler'!$A$2:$A$101,B893)&gt;0),"Plaka özmal listesinde, Tedarikçi seçilmiş",IF(AND(C893="Tedarikçi",COUNT(J893,L893)&gt;0),"Tedarikçi işinde yakıt ya da sürücü yazılı",IF(AND(C893="Özmal",ISNUMBER(N893)),"Özmal işte tedarikçiye ödenen yazılı",IF(R893="","Km yazılmadı",""))))))))))))</f>
        <v/>
      </c>
    </row>
    <row r="894">
      <c r="A894" s="3" t="n"/>
      <c r="B894" s="4" t="n"/>
      <c r="C894" s="4" t="n"/>
      <c r="D894" s="4" t="n"/>
      <c r="E894" s="4" t="n"/>
      <c r="F894" s="4" t="n"/>
      <c r="G894" s="5" t="n"/>
      <c r="H894" s="5" t="n"/>
      <c r="I894" s="6" t="n"/>
      <c r="J894" s="6" t="n"/>
      <c r="K894" s="6" t="n"/>
      <c r="L894" s="6" t="n"/>
      <c r="M894" s="6" t="n"/>
      <c r="N894" s="6" t="n"/>
      <c r="O894" s="4" t="n"/>
      <c r="P894" s="6">
        <f>IF(COUNT(J894:N894)=0,"",SUM(J894:N894))</f>
        <v/>
      </c>
      <c r="Q894" s="6">
        <f>IF(OR(NOT(ISNUMBER(A894)),B894="",AND(C894&lt;&gt;"Özmal",C894&lt;&gt;"Tedarikçi"),NOT(ISNUMBER(I894)),AND(C894="Tedarikçi",NOT(ISNUMBER(N894))),P894=""),"",I894-P894)</f>
        <v/>
      </c>
      <c r="R894" s="5">
        <f>IF(COUNT(G894:H894)=0,"",SUM(G894:H894))</f>
        <v/>
      </c>
      <c r="S894" s="6">
        <f>IF(OR(Q894="",R894="",R894=0),"",I894/R894)</f>
        <v/>
      </c>
      <c r="T894" s="4">
        <f>IF(COUNTA(A894:O894)=0,"",IF(NOT(ISNUMBER(A894)),"Hesaba girmedi: tarih yok",IF(B894="","Hesaba girmedi: plaka yok",IF(AND(C894&lt;&gt;"Özmal",C894&lt;&gt;"Tedarikçi"),"Hesaba girmedi: mülkiyet seçilmedi",IF(NOT(ISNUMBER(I894)),"Hesaba girmedi: navlun yok",IF(AND(C894="Tedarikçi",NOT(ISNUMBER(N894))),"Hesaba girmedi: tedarikçiye ödenen yok",IF(P894="","Hesaba girmedi: gider yok",IF(AND(C894="Özmal",COUNTIF('Sabit giderler'!$A$2:$A$101,B894)=0),"Plaka Sabit giderler'de yok",IF(AND(C894="Tedarikçi",COUNTIF('Sabit giderler'!$A$2:$A$101,B894)&gt;0),"Plaka özmal listesinde, Tedarikçi seçilmiş",IF(AND(C894="Tedarikçi",COUNT(J894,L894)&gt;0),"Tedarikçi işinde yakıt ya da sürücü yazılı",IF(AND(C894="Özmal",ISNUMBER(N894)),"Özmal işte tedarikçiye ödenen yazılı",IF(R894="","Km yazılmadı",""))))))))))))</f>
        <v/>
      </c>
    </row>
    <row r="895">
      <c r="A895" s="3" t="n"/>
      <c r="B895" s="4" t="n"/>
      <c r="C895" s="4" t="n"/>
      <c r="D895" s="4" t="n"/>
      <c r="E895" s="4" t="n"/>
      <c r="F895" s="4" t="n"/>
      <c r="G895" s="5" t="n"/>
      <c r="H895" s="5" t="n"/>
      <c r="I895" s="6" t="n"/>
      <c r="J895" s="6" t="n"/>
      <c r="K895" s="6" t="n"/>
      <c r="L895" s="6" t="n"/>
      <c r="M895" s="6" t="n"/>
      <c r="N895" s="6" t="n"/>
      <c r="O895" s="4" t="n"/>
      <c r="P895" s="6">
        <f>IF(COUNT(J895:N895)=0,"",SUM(J895:N895))</f>
        <v/>
      </c>
      <c r="Q895" s="6">
        <f>IF(OR(NOT(ISNUMBER(A895)),B895="",AND(C895&lt;&gt;"Özmal",C895&lt;&gt;"Tedarikçi"),NOT(ISNUMBER(I895)),AND(C895="Tedarikçi",NOT(ISNUMBER(N895))),P895=""),"",I895-P895)</f>
        <v/>
      </c>
      <c r="R895" s="5">
        <f>IF(COUNT(G895:H895)=0,"",SUM(G895:H895))</f>
        <v/>
      </c>
      <c r="S895" s="6">
        <f>IF(OR(Q895="",R895="",R895=0),"",I895/R895)</f>
        <v/>
      </c>
      <c r="T895" s="4">
        <f>IF(COUNTA(A895:O895)=0,"",IF(NOT(ISNUMBER(A895)),"Hesaba girmedi: tarih yok",IF(B895="","Hesaba girmedi: plaka yok",IF(AND(C895&lt;&gt;"Özmal",C895&lt;&gt;"Tedarikçi"),"Hesaba girmedi: mülkiyet seçilmedi",IF(NOT(ISNUMBER(I895)),"Hesaba girmedi: navlun yok",IF(AND(C895="Tedarikçi",NOT(ISNUMBER(N895))),"Hesaba girmedi: tedarikçiye ödenen yok",IF(P895="","Hesaba girmedi: gider yok",IF(AND(C895="Özmal",COUNTIF('Sabit giderler'!$A$2:$A$101,B895)=0),"Plaka Sabit giderler'de yok",IF(AND(C895="Tedarikçi",COUNTIF('Sabit giderler'!$A$2:$A$101,B895)&gt;0),"Plaka özmal listesinde, Tedarikçi seçilmiş",IF(AND(C895="Tedarikçi",COUNT(J895,L895)&gt;0),"Tedarikçi işinde yakıt ya da sürücü yazılı",IF(AND(C895="Özmal",ISNUMBER(N895)),"Özmal işte tedarikçiye ödenen yazılı",IF(R895="","Km yazılmadı",""))))))))))))</f>
        <v/>
      </c>
    </row>
    <row r="896">
      <c r="A896" s="3" t="n"/>
      <c r="B896" s="4" t="n"/>
      <c r="C896" s="4" t="n"/>
      <c r="D896" s="4" t="n"/>
      <c r="E896" s="4" t="n"/>
      <c r="F896" s="4" t="n"/>
      <c r="G896" s="5" t="n"/>
      <c r="H896" s="5" t="n"/>
      <c r="I896" s="6" t="n"/>
      <c r="J896" s="6" t="n"/>
      <c r="K896" s="6" t="n"/>
      <c r="L896" s="6" t="n"/>
      <c r="M896" s="6" t="n"/>
      <c r="N896" s="6" t="n"/>
      <c r="O896" s="4" t="n"/>
      <c r="P896" s="6">
        <f>IF(COUNT(J896:N896)=0,"",SUM(J896:N896))</f>
        <v/>
      </c>
      <c r="Q896" s="6">
        <f>IF(OR(NOT(ISNUMBER(A896)),B896="",AND(C896&lt;&gt;"Özmal",C896&lt;&gt;"Tedarikçi"),NOT(ISNUMBER(I896)),AND(C896="Tedarikçi",NOT(ISNUMBER(N896))),P896=""),"",I896-P896)</f>
        <v/>
      </c>
      <c r="R896" s="5">
        <f>IF(COUNT(G896:H896)=0,"",SUM(G896:H896))</f>
        <v/>
      </c>
      <c r="S896" s="6">
        <f>IF(OR(Q896="",R896="",R896=0),"",I896/R896)</f>
        <v/>
      </c>
      <c r="T896" s="4">
        <f>IF(COUNTA(A896:O896)=0,"",IF(NOT(ISNUMBER(A896)),"Hesaba girmedi: tarih yok",IF(B896="","Hesaba girmedi: plaka yok",IF(AND(C896&lt;&gt;"Özmal",C896&lt;&gt;"Tedarikçi"),"Hesaba girmedi: mülkiyet seçilmedi",IF(NOT(ISNUMBER(I896)),"Hesaba girmedi: navlun yok",IF(AND(C896="Tedarikçi",NOT(ISNUMBER(N896))),"Hesaba girmedi: tedarikçiye ödenen yok",IF(P896="","Hesaba girmedi: gider yok",IF(AND(C896="Özmal",COUNTIF('Sabit giderler'!$A$2:$A$101,B896)=0),"Plaka Sabit giderler'de yok",IF(AND(C896="Tedarikçi",COUNTIF('Sabit giderler'!$A$2:$A$101,B896)&gt;0),"Plaka özmal listesinde, Tedarikçi seçilmiş",IF(AND(C896="Tedarikçi",COUNT(J896,L896)&gt;0),"Tedarikçi işinde yakıt ya da sürücü yazılı",IF(AND(C896="Özmal",ISNUMBER(N896)),"Özmal işte tedarikçiye ödenen yazılı",IF(R896="","Km yazılmadı",""))))))))))))</f>
        <v/>
      </c>
    </row>
    <row r="897">
      <c r="A897" s="3" t="n"/>
      <c r="B897" s="4" t="n"/>
      <c r="C897" s="4" t="n"/>
      <c r="D897" s="4" t="n"/>
      <c r="E897" s="4" t="n"/>
      <c r="F897" s="4" t="n"/>
      <c r="G897" s="5" t="n"/>
      <c r="H897" s="5" t="n"/>
      <c r="I897" s="6" t="n"/>
      <c r="J897" s="6" t="n"/>
      <c r="K897" s="6" t="n"/>
      <c r="L897" s="6" t="n"/>
      <c r="M897" s="6" t="n"/>
      <c r="N897" s="6" t="n"/>
      <c r="O897" s="4" t="n"/>
      <c r="P897" s="6">
        <f>IF(COUNT(J897:N897)=0,"",SUM(J897:N897))</f>
        <v/>
      </c>
      <c r="Q897" s="6">
        <f>IF(OR(NOT(ISNUMBER(A897)),B897="",AND(C897&lt;&gt;"Özmal",C897&lt;&gt;"Tedarikçi"),NOT(ISNUMBER(I897)),AND(C897="Tedarikçi",NOT(ISNUMBER(N897))),P897=""),"",I897-P897)</f>
        <v/>
      </c>
      <c r="R897" s="5">
        <f>IF(COUNT(G897:H897)=0,"",SUM(G897:H897))</f>
        <v/>
      </c>
      <c r="S897" s="6">
        <f>IF(OR(Q897="",R897="",R897=0),"",I897/R897)</f>
        <v/>
      </c>
      <c r="T897" s="4">
        <f>IF(COUNTA(A897:O897)=0,"",IF(NOT(ISNUMBER(A897)),"Hesaba girmedi: tarih yok",IF(B897="","Hesaba girmedi: plaka yok",IF(AND(C897&lt;&gt;"Özmal",C897&lt;&gt;"Tedarikçi"),"Hesaba girmedi: mülkiyet seçilmedi",IF(NOT(ISNUMBER(I897)),"Hesaba girmedi: navlun yok",IF(AND(C897="Tedarikçi",NOT(ISNUMBER(N897))),"Hesaba girmedi: tedarikçiye ödenen yok",IF(P897="","Hesaba girmedi: gider yok",IF(AND(C897="Özmal",COUNTIF('Sabit giderler'!$A$2:$A$101,B897)=0),"Plaka Sabit giderler'de yok",IF(AND(C897="Tedarikçi",COUNTIF('Sabit giderler'!$A$2:$A$101,B897)&gt;0),"Plaka özmal listesinde, Tedarikçi seçilmiş",IF(AND(C897="Tedarikçi",COUNT(J897,L897)&gt;0),"Tedarikçi işinde yakıt ya da sürücü yazılı",IF(AND(C897="Özmal",ISNUMBER(N897)),"Özmal işte tedarikçiye ödenen yazılı",IF(R897="","Km yazılmadı",""))))))))))))</f>
        <v/>
      </c>
    </row>
    <row r="898">
      <c r="A898" s="3" t="n"/>
      <c r="B898" s="4" t="n"/>
      <c r="C898" s="4" t="n"/>
      <c r="D898" s="4" t="n"/>
      <c r="E898" s="4" t="n"/>
      <c r="F898" s="4" t="n"/>
      <c r="G898" s="5" t="n"/>
      <c r="H898" s="5" t="n"/>
      <c r="I898" s="6" t="n"/>
      <c r="J898" s="6" t="n"/>
      <c r="K898" s="6" t="n"/>
      <c r="L898" s="6" t="n"/>
      <c r="M898" s="6" t="n"/>
      <c r="N898" s="6" t="n"/>
      <c r="O898" s="4" t="n"/>
      <c r="P898" s="6">
        <f>IF(COUNT(J898:N898)=0,"",SUM(J898:N898))</f>
        <v/>
      </c>
      <c r="Q898" s="6">
        <f>IF(OR(NOT(ISNUMBER(A898)),B898="",AND(C898&lt;&gt;"Özmal",C898&lt;&gt;"Tedarikçi"),NOT(ISNUMBER(I898)),AND(C898="Tedarikçi",NOT(ISNUMBER(N898))),P898=""),"",I898-P898)</f>
        <v/>
      </c>
      <c r="R898" s="5">
        <f>IF(COUNT(G898:H898)=0,"",SUM(G898:H898))</f>
        <v/>
      </c>
      <c r="S898" s="6">
        <f>IF(OR(Q898="",R898="",R898=0),"",I898/R898)</f>
        <v/>
      </c>
      <c r="T898" s="4">
        <f>IF(COUNTA(A898:O898)=0,"",IF(NOT(ISNUMBER(A898)),"Hesaba girmedi: tarih yok",IF(B898="","Hesaba girmedi: plaka yok",IF(AND(C898&lt;&gt;"Özmal",C898&lt;&gt;"Tedarikçi"),"Hesaba girmedi: mülkiyet seçilmedi",IF(NOT(ISNUMBER(I898)),"Hesaba girmedi: navlun yok",IF(AND(C898="Tedarikçi",NOT(ISNUMBER(N898))),"Hesaba girmedi: tedarikçiye ödenen yok",IF(P898="","Hesaba girmedi: gider yok",IF(AND(C898="Özmal",COUNTIF('Sabit giderler'!$A$2:$A$101,B898)=0),"Plaka Sabit giderler'de yok",IF(AND(C898="Tedarikçi",COUNTIF('Sabit giderler'!$A$2:$A$101,B898)&gt;0),"Plaka özmal listesinde, Tedarikçi seçilmiş",IF(AND(C898="Tedarikçi",COUNT(J898,L898)&gt;0),"Tedarikçi işinde yakıt ya da sürücü yazılı",IF(AND(C898="Özmal",ISNUMBER(N898)),"Özmal işte tedarikçiye ödenen yazılı",IF(R898="","Km yazılmadı",""))))))))))))</f>
        <v/>
      </c>
    </row>
    <row r="899">
      <c r="A899" s="3" t="n"/>
      <c r="B899" s="4" t="n"/>
      <c r="C899" s="4" t="n"/>
      <c r="D899" s="4" t="n"/>
      <c r="E899" s="4" t="n"/>
      <c r="F899" s="4" t="n"/>
      <c r="G899" s="5" t="n"/>
      <c r="H899" s="5" t="n"/>
      <c r="I899" s="6" t="n"/>
      <c r="J899" s="6" t="n"/>
      <c r="K899" s="6" t="n"/>
      <c r="L899" s="6" t="n"/>
      <c r="M899" s="6" t="n"/>
      <c r="N899" s="6" t="n"/>
      <c r="O899" s="4" t="n"/>
      <c r="P899" s="6">
        <f>IF(COUNT(J899:N899)=0,"",SUM(J899:N899))</f>
        <v/>
      </c>
      <c r="Q899" s="6">
        <f>IF(OR(NOT(ISNUMBER(A899)),B899="",AND(C899&lt;&gt;"Özmal",C899&lt;&gt;"Tedarikçi"),NOT(ISNUMBER(I899)),AND(C899="Tedarikçi",NOT(ISNUMBER(N899))),P899=""),"",I899-P899)</f>
        <v/>
      </c>
      <c r="R899" s="5">
        <f>IF(COUNT(G899:H899)=0,"",SUM(G899:H899))</f>
        <v/>
      </c>
      <c r="S899" s="6">
        <f>IF(OR(Q899="",R899="",R899=0),"",I899/R899)</f>
        <v/>
      </c>
      <c r="T899" s="4">
        <f>IF(COUNTA(A899:O899)=0,"",IF(NOT(ISNUMBER(A899)),"Hesaba girmedi: tarih yok",IF(B899="","Hesaba girmedi: plaka yok",IF(AND(C899&lt;&gt;"Özmal",C899&lt;&gt;"Tedarikçi"),"Hesaba girmedi: mülkiyet seçilmedi",IF(NOT(ISNUMBER(I899)),"Hesaba girmedi: navlun yok",IF(AND(C899="Tedarikçi",NOT(ISNUMBER(N899))),"Hesaba girmedi: tedarikçiye ödenen yok",IF(P899="","Hesaba girmedi: gider yok",IF(AND(C899="Özmal",COUNTIF('Sabit giderler'!$A$2:$A$101,B899)=0),"Plaka Sabit giderler'de yok",IF(AND(C899="Tedarikçi",COUNTIF('Sabit giderler'!$A$2:$A$101,B899)&gt;0),"Plaka özmal listesinde, Tedarikçi seçilmiş",IF(AND(C899="Tedarikçi",COUNT(J899,L899)&gt;0),"Tedarikçi işinde yakıt ya da sürücü yazılı",IF(AND(C899="Özmal",ISNUMBER(N899)),"Özmal işte tedarikçiye ödenen yazılı",IF(R899="","Km yazılmadı",""))))))))))))</f>
        <v/>
      </c>
    </row>
    <row r="900">
      <c r="A900" s="3" t="n"/>
      <c r="B900" s="4" t="n"/>
      <c r="C900" s="4" t="n"/>
      <c r="D900" s="4" t="n"/>
      <c r="E900" s="4" t="n"/>
      <c r="F900" s="4" t="n"/>
      <c r="G900" s="5" t="n"/>
      <c r="H900" s="5" t="n"/>
      <c r="I900" s="6" t="n"/>
      <c r="J900" s="6" t="n"/>
      <c r="K900" s="6" t="n"/>
      <c r="L900" s="6" t="n"/>
      <c r="M900" s="6" t="n"/>
      <c r="N900" s="6" t="n"/>
      <c r="O900" s="4" t="n"/>
      <c r="P900" s="6">
        <f>IF(COUNT(J900:N900)=0,"",SUM(J900:N900))</f>
        <v/>
      </c>
      <c r="Q900" s="6">
        <f>IF(OR(NOT(ISNUMBER(A900)),B900="",AND(C900&lt;&gt;"Özmal",C900&lt;&gt;"Tedarikçi"),NOT(ISNUMBER(I900)),AND(C900="Tedarikçi",NOT(ISNUMBER(N900))),P900=""),"",I900-P900)</f>
        <v/>
      </c>
      <c r="R900" s="5">
        <f>IF(COUNT(G900:H900)=0,"",SUM(G900:H900))</f>
        <v/>
      </c>
      <c r="S900" s="6">
        <f>IF(OR(Q900="",R900="",R900=0),"",I900/R900)</f>
        <v/>
      </c>
      <c r="T900" s="4">
        <f>IF(COUNTA(A900:O900)=0,"",IF(NOT(ISNUMBER(A900)),"Hesaba girmedi: tarih yok",IF(B900="","Hesaba girmedi: plaka yok",IF(AND(C900&lt;&gt;"Özmal",C900&lt;&gt;"Tedarikçi"),"Hesaba girmedi: mülkiyet seçilmedi",IF(NOT(ISNUMBER(I900)),"Hesaba girmedi: navlun yok",IF(AND(C900="Tedarikçi",NOT(ISNUMBER(N900))),"Hesaba girmedi: tedarikçiye ödenen yok",IF(P900="","Hesaba girmedi: gider yok",IF(AND(C900="Özmal",COUNTIF('Sabit giderler'!$A$2:$A$101,B900)=0),"Plaka Sabit giderler'de yok",IF(AND(C900="Tedarikçi",COUNTIF('Sabit giderler'!$A$2:$A$101,B900)&gt;0),"Plaka özmal listesinde, Tedarikçi seçilmiş",IF(AND(C900="Tedarikçi",COUNT(J900,L900)&gt;0),"Tedarikçi işinde yakıt ya da sürücü yazılı",IF(AND(C900="Özmal",ISNUMBER(N900)),"Özmal işte tedarikçiye ödenen yazılı",IF(R900="","Km yazılmadı",""))))))))))))</f>
        <v/>
      </c>
    </row>
    <row r="901">
      <c r="A901" s="3" t="n"/>
      <c r="B901" s="4" t="n"/>
      <c r="C901" s="4" t="n"/>
      <c r="D901" s="4" t="n"/>
      <c r="E901" s="4" t="n"/>
      <c r="F901" s="4" t="n"/>
      <c r="G901" s="5" t="n"/>
      <c r="H901" s="5" t="n"/>
      <c r="I901" s="6" t="n"/>
      <c r="J901" s="6" t="n"/>
      <c r="K901" s="6" t="n"/>
      <c r="L901" s="6" t="n"/>
      <c r="M901" s="6" t="n"/>
      <c r="N901" s="6" t="n"/>
      <c r="O901" s="4" t="n"/>
      <c r="P901" s="6">
        <f>IF(COUNT(J901:N901)=0,"",SUM(J901:N901))</f>
        <v/>
      </c>
      <c r="Q901" s="6">
        <f>IF(OR(NOT(ISNUMBER(A901)),B901="",AND(C901&lt;&gt;"Özmal",C901&lt;&gt;"Tedarikçi"),NOT(ISNUMBER(I901)),AND(C901="Tedarikçi",NOT(ISNUMBER(N901))),P901=""),"",I901-P901)</f>
        <v/>
      </c>
      <c r="R901" s="5">
        <f>IF(COUNT(G901:H901)=0,"",SUM(G901:H901))</f>
        <v/>
      </c>
      <c r="S901" s="6">
        <f>IF(OR(Q901="",R901="",R901=0),"",I901/R901)</f>
        <v/>
      </c>
      <c r="T901" s="4">
        <f>IF(COUNTA(A901:O901)=0,"",IF(NOT(ISNUMBER(A901)),"Hesaba girmedi: tarih yok",IF(B901="","Hesaba girmedi: plaka yok",IF(AND(C901&lt;&gt;"Özmal",C901&lt;&gt;"Tedarikçi"),"Hesaba girmedi: mülkiyet seçilmedi",IF(NOT(ISNUMBER(I901)),"Hesaba girmedi: navlun yok",IF(AND(C901="Tedarikçi",NOT(ISNUMBER(N901))),"Hesaba girmedi: tedarikçiye ödenen yok",IF(P901="","Hesaba girmedi: gider yok",IF(AND(C901="Özmal",COUNTIF('Sabit giderler'!$A$2:$A$101,B901)=0),"Plaka Sabit giderler'de yok",IF(AND(C901="Tedarikçi",COUNTIF('Sabit giderler'!$A$2:$A$101,B901)&gt;0),"Plaka özmal listesinde, Tedarikçi seçilmiş",IF(AND(C901="Tedarikçi",COUNT(J901,L901)&gt;0),"Tedarikçi işinde yakıt ya da sürücü yazılı",IF(AND(C901="Özmal",ISNUMBER(N901)),"Özmal işte tedarikçiye ödenen yazılı",IF(R901="","Km yazılmadı",""))))))))))))</f>
        <v/>
      </c>
    </row>
    <row r="902">
      <c r="A902" s="3" t="n"/>
      <c r="B902" s="4" t="n"/>
      <c r="C902" s="4" t="n"/>
      <c r="D902" s="4" t="n"/>
      <c r="E902" s="4" t="n"/>
      <c r="F902" s="4" t="n"/>
      <c r="G902" s="5" t="n"/>
      <c r="H902" s="5" t="n"/>
      <c r="I902" s="6" t="n"/>
      <c r="J902" s="6" t="n"/>
      <c r="K902" s="6" t="n"/>
      <c r="L902" s="6" t="n"/>
      <c r="M902" s="6" t="n"/>
      <c r="N902" s="6" t="n"/>
      <c r="O902" s="4" t="n"/>
      <c r="P902" s="6">
        <f>IF(COUNT(J902:N902)=0,"",SUM(J902:N902))</f>
        <v/>
      </c>
      <c r="Q902" s="6">
        <f>IF(OR(NOT(ISNUMBER(A902)),B902="",AND(C902&lt;&gt;"Özmal",C902&lt;&gt;"Tedarikçi"),NOT(ISNUMBER(I902)),AND(C902="Tedarikçi",NOT(ISNUMBER(N902))),P902=""),"",I902-P902)</f>
        <v/>
      </c>
      <c r="R902" s="5">
        <f>IF(COUNT(G902:H902)=0,"",SUM(G902:H902))</f>
        <v/>
      </c>
      <c r="S902" s="6">
        <f>IF(OR(Q902="",R902="",R902=0),"",I902/R902)</f>
        <v/>
      </c>
      <c r="T902" s="4">
        <f>IF(COUNTA(A902:O902)=0,"",IF(NOT(ISNUMBER(A902)),"Hesaba girmedi: tarih yok",IF(B902="","Hesaba girmedi: plaka yok",IF(AND(C902&lt;&gt;"Özmal",C902&lt;&gt;"Tedarikçi"),"Hesaba girmedi: mülkiyet seçilmedi",IF(NOT(ISNUMBER(I902)),"Hesaba girmedi: navlun yok",IF(AND(C902="Tedarikçi",NOT(ISNUMBER(N902))),"Hesaba girmedi: tedarikçiye ödenen yok",IF(P902="","Hesaba girmedi: gider yok",IF(AND(C902="Özmal",COUNTIF('Sabit giderler'!$A$2:$A$101,B902)=0),"Plaka Sabit giderler'de yok",IF(AND(C902="Tedarikçi",COUNTIF('Sabit giderler'!$A$2:$A$101,B902)&gt;0),"Plaka özmal listesinde, Tedarikçi seçilmiş",IF(AND(C902="Tedarikçi",COUNT(J902,L902)&gt;0),"Tedarikçi işinde yakıt ya da sürücü yazılı",IF(AND(C902="Özmal",ISNUMBER(N902)),"Özmal işte tedarikçiye ödenen yazılı",IF(R902="","Km yazılmadı",""))))))))))))</f>
        <v/>
      </c>
    </row>
    <row r="903">
      <c r="A903" s="3" t="n"/>
      <c r="B903" s="4" t="n"/>
      <c r="C903" s="4" t="n"/>
      <c r="D903" s="4" t="n"/>
      <c r="E903" s="4" t="n"/>
      <c r="F903" s="4" t="n"/>
      <c r="G903" s="5" t="n"/>
      <c r="H903" s="5" t="n"/>
      <c r="I903" s="6" t="n"/>
      <c r="J903" s="6" t="n"/>
      <c r="K903" s="6" t="n"/>
      <c r="L903" s="6" t="n"/>
      <c r="M903" s="6" t="n"/>
      <c r="N903" s="6" t="n"/>
      <c r="O903" s="4" t="n"/>
      <c r="P903" s="6">
        <f>IF(COUNT(J903:N903)=0,"",SUM(J903:N903))</f>
        <v/>
      </c>
      <c r="Q903" s="6">
        <f>IF(OR(NOT(ISNUMBER(A903)),B903="",AND(C903&lt;&gt;"Özmal",C903&lt;&gt;"Tedarikçi"),NOT(ISNUMBER(I903)),AND(C903="Tedarikçi",NOT(ISNUMBER(N903))),P903=""),"",I903-P903)</f>
        <v/>
      </c>
      <c r="R903" s="5">
        <f>IF(COUNT(G903:H903)=0,"",SUM(G903:H903))</f>
        <v/>
      </c>
      <c r="S903" s="6">
        <f>IF(OR(Q903="",R903="",R903=0),"",I903/R903)</f>
        <v/>
      </c>
      <c r="T903" s="4">
        <f>IF(COUNTA(A903:O903)=0,"",IF(NOT(ISNUMBER(A903)),"Hesaba girmedi: tarih yok",IF(B903="","Hesaba girmedi: plaka yok",IF(AND(C903&lt;&gt;"Özmal",C903&lt;&gt;"Tedarikçi"),"Hesaba girmedi: mülkiyet seçilmedi",IF(NOT(ISNUMBER(I903)),"Hesaba girmedi: navlun yok",IF(AND(C903="Tedarikçi",NOT(ISNUMBER(N903))),"Hesaba girmedi: tedarikçiye ödenen yok",IF(P903="","Hesaba girmedi: gider yok",IF(AND(C903="Özmal",COUNTIF('Sabit giderler'!$A$2:$A$101,B903)=0),"Plaka Sabit giderler'de yok",IF(AND(C903="Tedarikçi",COUNTIF('Sabit giderler'!$A$2:$A$101,B903)&gt;0),"Plaka özmal listesinde, Tedarikçi seçilmiş",IF(AND(C903="Tedarikçi",COUNT(J903,L903)&gt;0),"Tedarikçi işinde yakıt ya da sürücü yazılı",IF(AND(C903="Özmal",ISNUMBER(N903)),"Özmal işte tedarikçiye ödenen yazılı",IF(R903="","Km yazılmadı",""))))))))))))</f>
        <v/>
      </c>
    </row>
    <row r="904">
      <c r="A904" s="3" t="n"/>
      <c r="B904" s="4" t="n"/>
      <c r="C904" s="4" t="n"/>
      <c r="D904" s="4" t="n"/>
      <c r="E904" s="4" t="n"/>
      <c r="F904" s="4" t="n"/>
      <c r="G904" s="5" t="n"/>
      <c r="H904" s="5" t="n"/>
      <c r="I904" s="6" t="n"/>
      <c r="J904" s="6" t="n"/>
      <c r="K904" s="6" t="n"/>
      <c r="L904" s="6" t="n"/>
      <c r="M904" s="6" t="n"/>
      <c r="N904" s="6" t="n"/>
      <c r="O904" s="4" t="n"/>
      <c r="P904" s="6">
        <f>IF(COUNT(J904:N904)=0,"",SUM(J904:N904))</f>
        <v/>
      </c>
      <c r="Q904" s="6">
        <f>IF(OR(NOT(ISNUMBER(A904)),B904="",AND(C904&lt;&gt;"Özmal",C904&lt;&gt;"Tedarikçi"),NOT(ISNUMBER(I904)),AND(C904="Tedarikçi",NOT(ISNUMBER(N904))),P904=""),"",I904-P904)</f>
        <v/>
      </c>
      <c r="R904" s="5">
        <f>IF(COUNT(G904:H904)=0,"",SUM(G904:H904))</f>
        <v/>
      </c>
      <c r="S904" s="6">
        <f>IF(OR(Q904="",R904="",R904=0),"",I904/R904)</f>
        <v/>
      </c>
      <c r="T904" s="4">
        <f>IF(COUNTA(A904:O904)=0,"",IF(NOT(ISNUMBER(A904)),"Hesaba girmedi: tarih yok",IF(B904="","Hesaba girmedi: plaka yok",IF(AND(C904&lt;&gt;"Özmal",C904&lt;&gt;"Tedarikçi"),"Hesaba girmedi: mülkiyet seçilmedi",IF(NOT(ISNUMBER(I904)),"Hesaba girmedi: navlun yok",IF(AND(C904="Tedarikçi",NOT(ISNUMBER(N904))),"Hesaba girmedi: tedarikçiye ödenen yok",IF(P904="","Hesaba girmedi: gider yok",IF(AND(C904="Özmal",COUNTIF('Sabit giderler'!$A$2:$A$101,B904)=0),"Plaka Sabit giderler'de yok",IF(AND(C904="Tedarikçi",COUNTIF('Sabit giderler'!$A$2:$A$101,B904)&gt;0),"Plaka özmal listesinde, Tedarikçi seçilmiş",IF(AND(C904="Tedarikçi",COUNT(J904,L904)&gt;0),"Tedarikçi işinde yakıt ya da sürücü yazılı",IF(AND(C904="Özmal",ISNUMBER(N904)),"Özmal işte tedarikçiye ödenen yazılı",IF(R904="","Km yazılmadı",""))))))))))))</f>
        <v/>
      </c>
    </row>
    <row r="905">
      <c r="A905" s="3" t="n"/>
      <c r="B905" s="4" t="n"/>
      <c r="C905" s="4" t="n"/>
      <c r="D905" s="4" t="n"/>
      <c r="E905" s="4" t="n"/>
      <c r="F905" s="4" t="n"/>
      <c r="G905" s="5" t="n"/>
      <c r="H905" s="5" t="n"/>
      <c r="I905" s="6" t="n"/>
      <c r="J905" s="6" t="n"/>
      <c r="K905" s="6" t="n"/>
      <c r="L905" s="6" t="n"/>
      <c r="M905" s="6" t="n"/>
      <c r="N905" s="6" t="n"/>
      <c r="O905" s="4" t="n"/>
      <c r="P905" s="6">
        <f>IF(COUNT(J905:N905)=0,"",SUM(J905:N905))</f>
        <v/>
      </c>
      <c r="Q905" s="6">
        <f>IF(OR(NOT(ISNUMBER(A905)),B905="",AND(C905&lt;&gt;"Özmal",C905&lt;&gt;"Tedarikçi"),NOT(ISNUMBER(I905)),AND(C905="Tedarikçi",NOT(ISNUMBER(N905))),P905=""),"",I905-P905)</f>
        <v/>
      </c>
      <c r="R905" s="5">
        <f>IF(COUNT(G905:H905)=0,"",SUM(G905:H905))</f>
        <v/>
      </c>
      <c r="S905" s="6">
        <f>IF(OR(Q905="",R905="",R905=0),"",I905/R905)</f>
        <v/>
      </c>
      <c r="T905" s="4">
        <f>IF(COUNTA(A905:O905)=0,"",IF(NOT(ISNUMBER(A905)),"Hesaba girmedi: tarih yok",IF(B905="","Hesaba girmedi: plaka yok",IF(AND(C905&lt;&gt;"Özmal",C905&lt;&gt;"Tedarikçi"),"Hesaba girmedi: mülkiyet seçilmedi",IF(NOT(ISNUMBER(I905)),"Hesaba girmedi: navlun yok",IF(AND(C905="Tedarikçi",NOT(ISNUMBER(N905))),"Hesaba girmedi: tedarikçiye ödenen yok",IF(P905="","Hesaba girmedi: gider yok",IF(AND(C905="Özmal",COUNTIF('Sabit giderler'!$A$2:$A$101,B905)=0),"Plaka Sabit giderler'de yok",IF(AND(C905="Tedarikçi",COUNTIF('Sabit giderler'!$A$2:$A$101,B905)&gt;0),"Plaka özmal listesinde, Tedarikçi seçilmiş",IF(AND(C905="Tedarikçi",COUNT(J905,L905)&gt;0),"Tedarikçi işinde yakıt ya da sürücü yazılı",IF(AND(C905="Özmal",ISNUMBER(N905)),"Özmal işte tedarikçiye ödenen yazılı",IF(R905="","Km yazılmadı",""))))))))))))</f>
        <v/>
      </c>
    </row>
    <row r="906">
      <c r="A906" s="3" t="n"/>
      <c r="B906" s="4" t="n"/>
      <c r="C906" s="4" t="n"/>
      <c r="D906" s="4" t="n"/>
      <c r="E906" s="4" t="n"/>
      <c r="F906" s="4" t="n"/>
      <c r="G906" s="5" t="n"/>
      <c r="H906" s="5" t="n"/>
      <c r="I906" s="6" t="n"/>
      <c r="J906" s="6" t="n"/>
      <c r="K906" s="6" t="n"/>
      <c r="L906" s="6" t="n"/>
      <c r="M906" s="6" t="n"/>
      <c r="N906" s="6" t="n"/>
      <c r="O906" s="4" t="n"/>
      <c r="P906" s="6">
        <f>IF(COUNT(J906:N906)=0,"",SUM(J906:N906))</f>
        <v/>
      </c>
      <c r="Q906" s="6">
        <f>IF(OR(NOT(ISNUMBER(A906)),B906="",AND(C906&lt;&gt;"Özmal",C906&lt;&gt;"Tedarikçi"),NOT(ISNUMBER(I906)),AND(C906="Tedarikçi",NOT(ISNUMBER(N906))),P906=""),"",I906-P906)</f>
        <v/>
      </c>
      <c r="R906" s="5">
        <f>IF(COUNT(G906:H906)=0,"",SUM(G906:H906))</f>
        <v/>
      </c>
      <c r="S906" s="6">
        <f>IF(OR(Q906="",R906="",R906=0),"",I906/R906)</f>
        <v/>
      </c>
      <c r="T906" s="4">
        <f>IF(COUNTA(A906:O906)=0,"",IF(NOT(ISNUMBER(A906)),"Hesaba girmedi: tarih yok",IF(B906="","Hesaba girmedi: plaka yok",IF(AND(C906&lt;&gt;"Özmal",C906&lt;&gt;"Tedarikçi"),"Hesaba girmedi: mülkiyet seçilmedi",IF(NOT(ISNUMBER(I906)),"Hesaba girmedi: navlun yok",IF(AND(C906="Tedarikçi",NOT(ISNUMBER(N906))),"Hesaba girmedi: tedarikçiye ödenen yok",IF(P906="","Hesaba girmedi: gider yok",IF(AND(C906="Özmal",COUNTIF('Sabit giderler'!$A$2:$A$101,B906)=0),"Plaka Sabit giderler'de yok",IF(AND(C906="Tedarikçi",COUNTIF('Sabit giderler'!$A$2:$A$101,B906)&gt;0),"Plaka özmal listesinde, Tedarikçi seçilmiş",IF(AND(C906="Tedarikçi",COUNT(J906,L906)&gt;0),"Tedarikçi işinde yakıt ya da sürücü yazılı",IF(AND(C906="Özmal",ISNUMBER(N906)),"Özmal işte tedarikçiye ödenen yazılı",IF(R906="","Km yazılmadı",""))))))))))))</f>
        <v/>
      </c>
    </row>
    <row r="907">
      <c r="A907" s="3" t="n"/>
      <c r="B907" s="4" t="n"/>
      <c r="C907" s="4" t="n"/>
      <c r="D907" s="4" t="n"/>
      <c r="E907" s="4" t="n"/>
      <c r="F907" s="4" t="n"/>
      <c r="G907" s="5" t="n"/>
      <c r="H907" s="5" t="n"/>
      <c r="I907" s="6" t="n"/>
      <c r="J907" s="6" t="n"/>
      <c r="K907" s="6" t="n"/>
      <c r="L907" s="6" t="n"/>
      <c r="M907" s="6" t="n"/>
      <c r="N907" s="6" t="n"/>
      <c r="O907" s="4" t="n"/>
      <c r="P907" s="6">
        <f>IF(COUNT(J907:N907)=0,"",SUM(J907:N907))</f>
        <v/>
      </c>
      <c r="Q907" s="6">
        <f>IF(OR(NOT(ISNUMBER(A907)),B907="",AND(C907&lt;&gt;"Özmal",C907&lt;&gt;"Tedarikçi"),NOT(ISNUMBER(I907)),AND(C907="Tedarikçi",NOT(ISNUMBER(N907))),P907=""),"",I907-P907)</f>
        <v/>
      </c>
      <c r="R907" s="5">
        <f>IF(COUNT(G907:H907)=0,"",SUM(G907:H907))</f>
        <v/>
      </c>
      <c r="S907" s="6">
        <f>IF(OR(Q907="",R907="",R907=0),"",I907/R907)</f>
        <v/>
      </c>
      <c r="T907" s="4">
        <f>IF(COUNTA(A907:O907)=0,"",IF(NOT(ISNUMBER(A907)),"Hesaba girmedi: tarih yok",IF(B907="","Hesaba girmedi: plaka yok",IF(AND(C907&lt;&gt;"Özmal",C907&lt;&gt;"Tedarikçi"),"Hesaba girmedi: mülkiyet seçilmedi",IF(NOT(ISNUMBER(I907)),"Hesaba girmedi: navlun yok",IF(AND(C907="Tedarikçi",NOT(ISNUMBER(N907))),"Hesaba girmedi: tedarikçiye ödenen yok",IF(P907="","Hesaba girmedi: gider yok",IF(AND(C907="Özmal",COUNTIF('Sabit giderler'!$A$2:$A$101,B907)=0),"Plaka Sabit giderler'de yok",IF(AND(C907="Tedarikçi",COUNTIF('Sabit giderler'!$A$2:$A$101,B907)&gt;0),"Plaka özmal listesinde, Tedarikçi seçilmiş",IF(AND(C907="Tedarikçi",COUNT(J907,L907)&gt;0),"Tedarikçi işinde yakıt ya da sürücü yazılı",IF(AND(C907="Özmal",ISNUMBER(N907)),"Özmal işte tedarikçiye ödenen yazılı",IF(R907="","Km yazılmadı",""))))))))))))</f>
        <v/>
      </c>
    </row>
    <row r="908">
      <c r="A908" s="3" t="n"/>
      <c r="B908" s="4" t="n"/>
      <c r="C908" s="4" t="n"/>
      <c r="D908" s="4" t="n"/>
      <c r="E908" s="4" t="n"/>
      <c r="F908" s="4" t="n"/>
      <c r="G908" s="5" t="n"/>
      <c r="H908" s="5" t="n"/>
      <c r="I908" s="6" t="n"/>
      <c r="J908" s="6" t="n"/>
      <c r="K908" s="6" t="n"/>
      <c r="L908" s="6" t="n"/>
      <c r="M908" s="6" t="n"/>
      <c r="N908" s="6" t="n"/>
      <c r="O908" s="4" t="n"/>
      <c r="P908" s="6">
        <f>IF(COUNT(J908:N908)=0,"",SUM(J908:N908))</f>
        <v/>
      </c>
      <c r="Q908" s="6">
        <f>IF(OR(NOT(ISNUMBER(A908)),B908="",AND(C908&lt;&gt;"Özmal",C908&lt;&gt;"Tedarikçi"),NOT(ISNUMBER(I908)),AND(C908="Tedarikçi",NOT(ISNUMBER(N908))),P908=""),"",I908-P908)</f>
        <v/>
      </c>
      <c r="R908" s="5">
        <f>IF(COUNT(G908:H908)=0,"",SUM(G908:H908))</f>
        <v/>
      </c>
      <c r="S908" s="6">
        <f>IF(OR(Q908="",R908="",R908=0),"",I908/R908)</f>
        <v/>
      </c>
      <c r="T908" s="4">
        <f>IF(COUNTA(A908:O908)=0,"",IF(NOT(ISNUMBER(A908)),"Hesaba girmedi: tarih yok",IF(B908="","Hesaba girmedi: plaka yok",IF(AND(C908&lt;&gt;"Özmal",C908&lt;&gt;"Tedarikçi"),"Hesaba girmedi: mülkiyet seçilmedi",IF(NOT(ISNUMBER(I908)),"Hesaba girmedi: navlun yok",IF(AND(C908="Tedarikçi",NOT(ISNUMBER(N908))),"Hesaba girmedi: tedarikçiye ödenen yok",IF(P908="","Hesaba girmedi: gider yok",IF(AND(C908="Özmal",COUNTIF('Sabit giderler'!$A$2:$A$101,B908)=0),"Plaka Sabit giderler'de yok",IF(AND(C908="Tedarikçi",COUNTIF('Sabit giderler'!$A$2:$A$101,B908)&gt;0),"Plaka özmal listesinde, Tedarikçi seçilmiş",IF(AND(C908="Tedarikçi",COUNT(J908,L908)&gt;0),"Tedarikçi işinde yakıt ya da sürücü yazılı",IF(AND(C908="Özmal",ISNUMBER(N908)),"Özmal işte tedarikçiye ödenen yazılı",IF(R908="","Km yazılmadı",""))))))))))))</f>
        <v/>
      </c>
    </row>
    <row r="909">
      <c r="A909" s="3" t="n"/>
      <c r="B909" s="4" t="n"/>
      <c r="C909" s="4" t="n"/>
      <c r="D909" s="4" t="n"/>
      <c r="E909" s="4" t="n"/>
      <c r="F909" s="4" t="n"/>
      <c r="G909" s="5" t="n"/>
      <c r="H909" s="5" t="n"/>
      <c r="I909" s="6" t="n"/>
      <c r="J909" s="6" t="n"/>
      <c r="K909" s="6" t="n"/>
      <c r="L909" s="6" t="n"/>
      <c r="M909" s="6" t="n"/>
      <c r="N909" s="6" t="n"/>
      <c r="O909" s="4" t="n"/>
      <c r="P909" s="6">
        <f>IF(COUNT(J909:N909)=0,"",SUM(J909:N909))</f>
        <v/>
      </c>
      <c r="Q909" s="6">
        <f>IF(OR(NOT(ISNUMBER(A909)),B909="",AND(C909&lt;&gt;"Özmal",C909&lt;&gt;"Tedarikçi"),NOT(ISNUMBER(I909)),AND(C909="Tedarikçi",NOT(ISNUMBER(N909))),P909=""),"",I909-P909)</f>
        <v/>
      </c>
      <c r="R909" s="5">
        <f>IF(COUNT(G909:H909)=0,"",SUM(G909:H909))</f>
        <v/>
      </c>
      <c r="S909" s="6">
        <f>IF(OR(Q909="",R909="",R909=0),"",I909/R909)</f>
        <v/>
      </c>
      <c r="T909" s="4">
        <f>IF(COUNTA(A909:O909)=0,"",IF(NOT(ISNUMBER(A909)),"Hesaba girmedi: tarih yok",IF(B909="","Hesaba girmedi: plaka yok",IF(AND(C909&lt;&gt;"Özmal",C909&lt;&gt;"Tedarikçi"),"Hesaba girmedi: mülkiyet seçilmedi",IF(NOT(ISNUMBER(I909)),"Hesaba girmedi: navlun yok",IF(AND(C909="Tedarikçi",NOT(ISNUMBER(N909))),"Hesaba girmedi: tedarikçiye ödenen yok",IF(P909="","Hesaba girmedi: gider yok",IF(AND(C909="Özmal",COUNTIF('Sabit giderler'!$A$2:$A$101,B909)=0),"Plaka Sabit giderler'de yok",IF(AND(C909="Tedarikçi",COUNTIF('Sabit giderler'!$A$2:$A$101,B909)&gt;0),"Plaka özmal listesinde, Tedarikçi seçilmiş",IF(AND(C909="Tedarikçi",COUNT(J909,L909)&gt;0),"Tedarikçi işinde yakıt ya da sürücü yazılı",IF(AND(C909="Özmal",ISNUMBER(N909)),"Özmal işte tedarikçiye ödenen yazılı",IF(R909="","Km yazılmadı",""))))))))))))</f>
        <v/>
      </c>
    </row>
    <row r="910">
      <c r="A910" s="3" t="n"/>
      <c r="B910" s="4" t="n"/>
      <c r="C910" s="4" t="n"/>
      <c r="D910" s="4" t="n"/>
      <c r="E910" s="4" t="n"/>
      <c r="F910" s="4" t="n"/>
      <c r="G910" s="5" t="n"/>
      <c r="H910" s="5" t="n"/>
      <c r="I910" s="6" t="n"/>
      <c r="J910" s="6" t="n"/>
      <c r="K910" s="6" t="n"/>
      <c r="L910" s="6" t="n"/>
      <c r="M910" s="6" t="n"/>
      <c r="N910" s="6" t="n"/>
      <c r="O910" s="4" t="n"/>
      <c r="P910" s="6">
        <f>IF(COUNT(J910:N910)=0,"",SUM(J910:N910))</f>
        <v/>
      </c>
      <c r="Q910" s="6">
        <f>IF(OR(NOT(ISNUMBER(A910)),B910="",AND(C910&lt;&gt;"Özmal",C910&lt;&gt;"Tedarikçi"),NOT(ISNUMBER(I910)),AND(C910="Tedarikçi",NOT(ISNUMBER(N910))),P910=""),"",I910-P910)</f>
        <v/>
      </c>
      <c r="R910" s="5">
        <f>IF(COUNT(G910:H910)=0,"",SUM(G910:H910))</f>
        <v/>
      </c>
      <c r="S910" s="6">
        <f>IF(OR(Q910="",R910="",R910=0),"",I910/R910)</f>
        <v/>
      </c>
      <c r="T910" s="4">
        <f>IF(COUNTA(A910:O910)=0,"",IF(NOT(ISNUMBER(A910)),"Hesaba girmedi: tarih yok",IF(B910="","Hesaba girmedi: plaka yok",IF(AND(C910&lt;&gt;"Özmal",C910&lt;&gt;"Tedarikçi"),"Hesaba girmedi: mülkiyet seçilmedi",IF(NOT(ISNUMBER(I910)),"Hesaba girmedi: navlun yok",IF(AND(C910="Tedarikçi",NOT(ISNUMBER(N910))),"Hesaba girmedi: tedarikçiye ödenen yok",IF(P910="","Hesaba girmedi: gider yok",IF(AND(C910="Özmal",COUNTIF('Sabit giderler'!$A$2:$A$101,B910)=0),"Plaka Sabit giderler'de yok",IF(AND(C910="Tedarikçi",COUNTIF('Sabit giderler'!$A$2:$A$101,B910)&gt;0),"Plaka özmal listesinde, Tedarikçi seçilmiş",IF(AND(C910="Tedarikçi",COUNT(J910,L910)&gt;0),"Tedarikçi işinde yakıt ya da sürücü yazılı",IF(AND(C910="Özmal",ISNUMBER(N910)),"Özmal işte tedarikçiye ödenen yazılı",IF(R910="","Km yazılmadı",""))))))))))))</f>
        <v/>
      </c>
    </row>
    <row r="911">
      <c r="A911" s="3" t="n"/>
      <c r="B911" s="4" t="n"/>
      <c r="C911" s="4" t="n"/>
      <c r="D911" s="4" t="n"/>
      <c r="E911" s="4" t="n"/>
      <c r="F911" s="4" t="n"/>
      <c r="G911" s="5" t="n"/>
      <c r="H911" s="5" t="n"/>
      <c r="I911" s="6" t="n"/>
      <c r="J911" s="6" t="n"/>
      <c r="K911" s="6" t="n"/>
      <c r="L911" s="6" t="n"/>
      <c r="M911" s="6" t="n"/>
      <c r="N911" s="6" t="n"/>
      <c r="O911" s="4" t="n"/>
      <c r="P911" s="6">
        <f>IF(COUNT(J911:N911)=0,"",SUM(J911:N911))</f>
        <v/>
      </c>
      <c r="Q911" s="6">
        <f>IF(OR(NOT(ISNUMBER(A911)),B911="",AND(C911&lt;&gt;"Özmal",C911&lt;&gt;"Tedarikçi"),NOT(ISNUMBER(I911)),AND(C911="Tedarikçi",NOT(ISNUMBER(N911))),P911=""),"",I911-P911)</f>
        <v/>
      </c>
      <c r="R911" s="5">
        <f>IF(COUNT(G911:H911)=0,"",SUM(G911:H911))</f>
        <v/>
      </c>
      <c r="S911" s="6">
        <f>IF(OR(Q911="",R911="",R911=0),"",I911/R911)</f>
        <v/>
      </c>
      <c r="T911" s="4">
        <f>IF(COUNTA(A911:O911)=0,"",IF(NOT(ISNUMBER(A911)),"Hesaba girmedi: tarih yok",IF(B911="","Hesaba girmedi: plaka yok",IF(AND(C911&lt;&gt;"Özmal",C911&lt;&gt;"Tedarikçi"),"Hesaba girmedi: mülkiyet seçilmedi",IF(NOT(ISNUMBER(I911)),"Hesaba girmedi: navlun yok",IF(AND(C911="Tedarikçi",NOT(ISNUMBER(N911))),"Hesaba girmedi: tedarikçiye ödenen yok",IF(P911="","Hesaba girmedi: gider yok",IF(AND(C911="Özmal",COUNTIF('Sabit giderler'!$A$2:$A$101,B911)=0),"Plaka Sabit giderler'de yok",IF(AND(C911="Tedarikçi",COUNTIF('Sabit giderler'!$A$2:$A$101,B911)&gt;0),"Plaka özmal listesinde, Tedarikçi seçilmiş",IF(AND(C911="Tedarikçi",COUNT(J911,L911)&gt;0),"Tedarikçi işinde yakıt ya da sürücü yazılı",IF(AND(C911="Özmal",ISNUMBER(N911)),"Özmal işte tedarikçiye ödenen yazılı",IF(R911="","Km yazılmadı",""))))))))))))</f>
        <v/>
      </c>
    </row>
    <row r="912">
      <c r="A912" s="3" t="n"/>
      <c r="B912" s="4" t="n"/>
      <c r="C912" s="4" t="n"/>
      <c r="D912" s="4" t="n"/>
      <c r="E912" s="4" t="n"/>
      <c r="F912" s="4" t="n"/>
      <c r="G912" s="5" t="n"/>
      <c r="H912" s="5" t="n"/>
      <c r="I912" s="6" t="n"/>
      <c r="J912" s="6" t="n"/>
      <c r="K912" s="6" t="n"/>
      <c r="L912" s="6" t="n"/>
      <c r="M912" s="6" t="n"/>
      <c r="N912" s="6" t="n"/>
      <c r="O912" s="4" t="n"/>
      <c r="P912" s="6">
        <f>IF(COUNT(J912:N912)=0,"",SUM(J912:N912))</f>
        <v/>
      </c>
      <c r="Q912" s="6">
        <f>IF(OR(NOT(ISNUMBER(A912)),B912="",AND(C912&lt;&gt;"Özmal",C912&lt;&gt;"Tedarikçi"),NOT(ISNUMBER(I912)),AND(C912="Tedarikçi",NOT(ISNUMBER(N912))),P912=""),"",I912-P912)</f>
        <v/>
      </c>
      <c r="R912" s="5">
        <f>IF(COUNT(G912:H912)=0,"",SUM(G912:H912))</f>
        <v/>
      </c>
      <c r="S912" s="6">
        <f>IF(OR(Q912="",R912="",R912=0),"",I912/R912)</f>
        <v/>
      </c>
      <c r="T912" s="4">
        <f>IF(COUNTA(A912:O912)=0,"",IF(NOT(ISNUMBER(A912)),"Hesaba girmedi: tarih yok",IF(B912="","Hesaba girmedi: plaka yok",IF(AND(C912&lt;&gt;"Özmal",C912&lt;&gt;"Tedarikçi"),"Hesaba girmedi: mülkiyet seçilmedi",IF(NOT(ISNUMBER(I912)),"Hesaba girmedi: navlun yok",IF(AND(C912="Tedarikçi",NOT(ISNUMBER(N912))),"Hesaba girmedi: tedarikçiye ödenen yok",IF(P912="","Hesaba girmedi: gider yok",IF(AND(C912="Özmal",COUNTIF('Sabit giderler'!$A$2:$A$101,B912)=0),"Plaka Sabit giderler'de yok",IF(AND(C912="Tedarikçi",COUNTIF('Sabit giderler'!$A$2:$A$101,B912)&gt;0),"Plaka özmal listesinde, Tedarikçi seçilmiş",IF(AND(C912="Tedarikçi",COUNT(J912,L912)&gt;0),"Tedarikçi işinde yakıt ya da sürücü yazılı",IF(AND(C912="Özmal",ISNUMBER(N912)),"Özmal işte tedarikçiye ödenen yazılı",IF(R912="","Km yazılmadı",""))))))))))))</f>
        <v/>
      </c>
    </row>
    <row r="913">
      <c r="A913" s="3" t="n"/>
      <c r="B913" s="4" t="n"/>
      <c r="C913" s="4" t="n"/>
      <c r="D913" s="4" t="n"/>
      <c r="E913" s="4" t="n"/>
      <c r="F913" s="4" t="n"/>
      <c r="G913" s="5" t="n"/>
      <c r="H913" s="5" t="n"/>
      <c r="I913" s="6" t="n"/>
      <c r="J913" s="6" t="n"/>
      <c r="K913" s="6" t="n"/>
      <c r="L913" s="6" t="n"/>
      <c r="M913" s="6" t="n"/>
      <c r="N913" s="6" t="n"/>
      <c r="O913" s="4" t="n"/>
      <c r="P913" s="6">
        <f>IF(COUNT(J913:N913)=0,"",SUM(J913:N913))</f>
        <v/>
      </c>
      <c r="Q913" s="6">
        <f>IF(OR(NOT(ISNUMBER(A913)),B913="",AND(C913&lt;&gt;"Özmal",C913&lt;&gt;"Tedarikçi"),NOT(ISNUMBER(I913)),AND(C913="Tedarikçi",NOT(ISNUMBER(N913))),P913=""),"",I913-P913)</f>
        <v/>
      </c>
      <c r="R913" s="5">
        <f>IF(COUNT(G913:H913)=0,"",SUM(G913:H913))</f>
        <v/>
      </c>
      <c r="S913" s="6">
        <f>IF(OR(Q913="",R913="",R913=0),"",I913/R913)</f>
        <v/>
      </c>
      <c r="T913" s="4">
        <f>IF(COUNTA(A913:O913)=0,"",IF(NOT(ISNUMBER(A913)),"Hesaba girmedi: tarih yok",IF(B913="","Hesaba girmedi: plaka yok",IF(AND(C913&lt;&gt;"Özmal",C913&lt;&gt;"Tedarikçi"),"Hesaba girmedi: mülkiyet seçilmedi",IF(NOT(ISNUMBER(I913)),"Hesaba girmedi: navlun yok",IF(AND(C913="Tedarikçi",NOT(ISNUMBER(N913))),"Hesaba girmedi: tedarikçiye ödenen yok",IF(P913="","Hesaba girmedi: gider yok",IF(AND(C913="Özmal",COUNTIF('Sabit giderler'!$A$2:$A$101,B913)=0),"Plaka Sabit giderler'de yok",IF(AND(C913="Tedarikçi",COUNTIF('Sabit giderler'!$A$2:$A$101,B913)&gt;0),"Plaka özmal listesinde, Tedarikçi seçilmiş",IF(AND(C913="Tedarikçi",COUNT(J913,L913)&gt;0),"Tedarikçi işinde yakıt ya da sürücü yazılı",IF(AND(C913="Özmal",ISNUMBER(N913)),"Özmal işte tedarikçiye ödenen yazılı",IF(R913="","Km yazılmadı",""))))))))))))</f>
        <v/>
      </c>
    </row>
    <row r="914">
      <c r="A914" s="3" t="n"/>
      <c r="B914" s="4" t="n"/>
      <c r="C914" s="4" t="n"/>
      <c r="D914" s="4" t="n"/>
      <c r="E914" s="4" t="n"/>
      <c r="F914" s="4" t="n"/>
      <c r="G914" s="5" t="n"/>
      <c r="H914" s="5" t="n"/>
      <c r="I914" s="6" t="n"/>
      <c r="J914" s="6" t="n"/>
      <c r="K914" s="6" t="n"/>
      <c r="L914" s="6" t="n"/>
      <c r="M914" s="6" t="n"/>
      <c r="N914" s="6" t="n"/>
      <c r="O914" s="4" t="n"/>
      <c r="P914" s="6">
        <f>IF(COUNT(J914:N914)=0,"",SUM(J914:N914))</f>
        <v/>
      </c>
      <c r="Q914" s="6">
        <f>IF(OR(NOT(ISNUMBER(A914)),B914="",AND(C914&lt;&gt;"Özmal",C914&lt;&gt;"Tedarikçi"),NOT(ISNUMBER(I914)),AND(C914="Tedarikçi",NOT(ISNUMBER(N914))),P914=""),"",I914-P914)</f>
        <v/>
      </c>
      <c r="R914" s="5">
        <f>IF(COUNT(G914:H914)=0,"",SUM(G914:H914))</f>
        <v/>
      </c>
      <c r="S914" s="6">
        <f>IF(OR(Q914="",R914="",R914=0),"",I914/R914)</f>
        <v/>
      </c>
      <c r="T914" s="4">
        <f>IF(COUNTA(A914:O914)=0,"",IF(NOT(ISNUMBER(A914)),"Hesaba girmedi: tarih yok",IF(B914="","Hesaba girmedi: plaka yok",IF(AND(C914&lt;&gt;"Özmal",C914&lt;&gt;"Tedarikçi"),"Hesaba girmedi: mülkiyet seçilmedi",IF(NOT(ISNUMBER(I914)),"Hesaba girmedi: navlun yok",IF(AND(C914="Tedarikçi",NOT(ISNUMBER(N914))),"Hesaba girmedi: tedarikçiye ödenen yok",IF(P914="","Hesaba girmedi: gider yok",IF(AND(C914="Özmal",COUNTIF('Sabit giderler'!$A$2:$A$101,B914)=0),"Plaka Sabit giderler'de yok",IF(AND(C914="Tedarikçi",COUNTIF('Sabit giderler'!$A$2:$A$101,B914)&gt;0),"Plaka özmal listesinde, Tedarikçi seçilmiş",IF(AND(C914="Tedarikçi",COUNT(J914,L914)&gt;0),"Tedarikçi işinde yakıt ya da sürücü yazılı",IF(AND(C914="Özmal",ISNUMBER(N914)),"Özmal işte tedarikçiye ödenen yazılı",IF(R914="","Km yazılmadı",""))))))))))))</f>
        <v/>
      </c>
    </row>
    <row r="915">
      <c r="A915" s="3" t="n"/>
      <c r="B915" s="4" t="n"/>
      <c r="C915" s="4" t="n"/>
      <c r="D915" s="4" t="n"/>
      <c r="E915" s="4" t="n"/>
      <c r="F915" s="4" t="n"/>
      <c r="G915" s="5" t="n"/>
      <c r="H915" s="5" t="n"/>
      <c r="I915" s="6" t="n"/>
      <c r="J915" s="6" t="n"/>
      <c r="K915" s="6" t="n"/>
      <c r="L915" s="6" t="n"/>
      <c r="M915" s="6" t="n"/>
      <c r="N915" s="6" t="n"/>
      <c r="O915" s="4" t="n"/>
      <c r="P915" s="6">
        <f>IF(COUNT(J915:N915)=0,"",SUM(J915:N915))</f>
        <v/>
      </c>
      <c r="Q915" s="6">
        <f>IF(OR(NOT(ISNUMBER(A915)),B915="",AND(C915&lt;&gt;"Özmal",C915&lt;&gt;"Tedarikçi"),NOT(ISNUMBER(I915)),AND(C915="Tedarikçi",NOT(ISNUMBER(N915))),P915=""),"",I915-P915)</f>
        <v/>
      </c>
      <c r="R915" s="5">
        <f>IF(COUNT(G915:H915)=0,"",SUM(G915:H915))</f>
        <v/>
      </c>
      <c r="S915" s="6">
        <f>IF(OR(Q915="",R915="",R915=0),"",I915/R915)</f>
        <v/>
      </c>
      <c r="T915" s="4">
        <f>IF(COUNTA(A915:O915)=0,"",IF(NOT(ISNUMBER(A915)),"Hesaba girmedi: tarih yok",IF(B915="","Hesaba girmedi: plaka yok",IF(AND(C915&lt;&gt;"Özmal",C915&lt;&gt;"Tedarikçi"),"Hesaba girmedi: mülkiyet seçilmedi",IF(NOT(ISNUMBER(I915)),"Hesaba girmedi: navlun yok",IF(AND(C915="Tedarikçi",NOT(ISNUMBER(N915))),"Hesaba girmedi: tedarikçiye ödenen yok",IF(P915="","Hesaba girmedi: gider yok",IF(AND(C915="Özmal",COUNTIF('Sabit giderler'!$A$2:$A$101,B915)=0),"Plaka Sabit giderler'de yok",IF(AND(C915="Tedarikçi",COUNTIF('Sabit giderler'!$A$2:$A$101,B915)&gt;0),"Plaka özmal listesinde, Tedarikçi seçilmiş",IF(AND(C915="Tedarikçi",COUNT(J915,L915)&gt;0),"Tedarikçi işinde yakıt ya da sürücü yazılı",IF(AND(C915="Özmal",ISNUMBER(N915)),"Özmal işte tedarikçiye ödenen yazılı",IF(R915="","Km yazılmadı",""))))))))))))</f>
        <v/>
      </c>
    </row>
    <row r="916">
      <c r="A916" s="3" t="n"/>
      <c r="B916" s="4" t="n"/>
      <c r="C916" s="4" t="n"/>
      <c r="D916" s="4" t="n"/>
      <c r="E916" s="4" t="n"/>
      <c r="F916" s="4" t="n"/>
      <c r="G916" s="5" t="n"/>
      <c r="H916" s="5" t="n"/>
      <c r="I916" s="6" t="n"/>
      <c r="J916" s="6" t="n"/>
      <c r="K916" s="6" t="n"/>
      <c r="L916" s="6" t="n"/>
      <c r="M916" s="6" t="n"/>
      <c r="N916" s="6" t="n"/>
      <c r="O916" s="4" t="n"/>
      <c r="P916" s="6">
        <f>IF(COUNT(J916:N916)=0,"",SUM(J916:N916))</f>
        <v/>
      </c>
      <c r="Q916" s="6">
        <f>IF(OR(NOT(ISNUMBER(A916)),B916="",AND(C916&lt;&gt;"Özmal",C916&lt;&gt;"Tedarikçi"),NOT(ISNUMBER(I916)),AND(C916="Tedarikçi",NOT(ISNUMBER(N916))),P916=""),"",I916-P916)</f>
        <v/>
      </c>
      <c r="R916" s="5">
        <f>IF(COUNT(G916:H916)=0,"",SUM(G916:H916))</f>
        <v/>
      </c>
      <c r="S916" s="6">
        <f>IF(OR(Q916="",R916="",R916=0),"",I916/R916)</f>
        <v/>
      </c>
      <c r="T916" s="4">
        <f>IF(COUNTA(A916:O916)=0,"",IF(NOT(ISNUMBER(A916)),"Hesaba girmedi: tarih yok",IF(B916="","Hesaba girmedi: plaka yok",IF(AND(C916&lt;&gt;"Özmal",C916&lt;&gt;"Tedarikçi"),"Hesaba girmedi: mülkiyet seçilmedi",IF(NOT(ISNUMBER(I916)),"Hesaba girmedi: navlun yok",IF(AND(C916="Tedarikçi",NOT(ISNUMBER(N916))),"Hesaba girmedi: tedarikçiye ödenen yok",IF(P916="","Hesaba girmedi: gider yok",IF(AND(C916="Özmal",COUNTIF('Sabit giderler'!$A$2:$A$101,B916)=0),"Plaka Sabit giderler'de yok",IF(AND(C916="Tedarikçi",COUNTIF('Sabit giderler'!$A$2:$A$101,B916)&gt;0),"Plaka özmal listesinde, Tedarikçi seçilmiş",IF(AND(C916="Tedarikçi",COUNT(J916,L916)&gt;0),"Tedarikçi işinde yakıt ya da sürücü yazılı",IF(AND(C916="Özmal",ISNUMBER(N916)),"Özmal işte tedarikçiye ödenen yazılı",IF(R916="","Km yazılmadı",""))))))))))))</f>
        <v/>
      </c>
    </row>
    <row r="917">
      <c r="A917" s="3" t="n"/>
      <c r="B917" s="4" t="n"/>
      <c r="C917" s="4" t="n"/>
      <c r="D917" s="4" t="n"/>
      <c r="E917" s="4" t="n"/>
      <c r="F917" s="4" t="n"/>
      <c r="G917" s="5" t="n"/>
      <c r="H917" s="5" t="n"/>
      <c r="I917" s="6" t="n"/>
      <c r="J917" s="6" t="n"/>
      <c r="K917" s="6" t="n"/>
      <c r="L917" s="6" t="n"/>
      <c r="M917" s="6" t="n"/>
      <c r="N917" s="6" t="n"/>
      <c r="O917" s="4" t="n"/>
      <c r="P917" s="6">
        <f>IF(COUNT(J917:N917)=0,"",SUM(J917:N917))</f>
        <v/>
      </c>
      <c r="Q917" s="6">
        <f>IF(OR(NOT(ISNUMBER(A917)),B917="",AND(C917&lt;&gt;"Özmal",C917&lt;&gt;"Tedarikçi"),NOT(ISNUMBER(I917)),AND(C917="Tedarikçi",NOT(ISNUMBER(N917))),P917=""),"",I917-P917)</f>
        <v/>
      </c>
      <c r="R917" s="5">
        <f>IF(COUNT(G917:H917)=0,"",SUM(G917:H917))</f>
        <v/>
      </c>
      <c r="S917" s="6">
        <f>IF(OR(Q917="",R917="",R917=0),"",I917/R917)</f>
        <v/>
      </c>
      <c r="T917" s="4">
        <f>IF(COUNTA(A917:O917)=0,"",IF(NOT(ISNUMBER(A917)),"Hesaba girmedi: tarih yok",IF(B917="","Hesaba girmedi: plaka yok",IF(AND(C917&lt;&gt;"Özmal",C917&lt;&gt;"Tedarikçi"),"Hesaba girmedi: mülkiyet seçilmedi",IF(NOT(ISNUMBER(I917)),"Hesaba girmedi: navlun yok",IF(AND(C917="Tedarikçi",NOT(ISNUMBER(N917))),"Hesaba girmedi: tedarikçiye ödenen yok",IF(P917="","Hesaba girmedi: gider yok",IF(AND(C917="Özmal",COUNTIF('Sabit giderler'!$A$2:$A$101,B917)=0),"Plaka Sabit giderler'de yok",IF(AND(C917="Tedarikçi",COUNTIF('Sabit giderler'!$A$2:$A$101,B917)&gt;0),"Plaka özmal listesinde, Tedarikçi seçilmiş",IF(AND(C917="Tedarikçi",COUNT(J917,L917)&gt;0),"Tedarikçi işinde yakıt ya da sürücü yazılı",IF(AND(C917="Özmal",ISNUMBER(N917)),"Özmal işte tedarikçiye ödenen yazılı",IF(R917="","Km yazılmadı",""))))))))))))</f>
        <v/>
      </c>
    </row>
    <row r="918">
      <c r="A918" s="3" t="n"/>
      <c r="B918" s="4" t="n"/>
      <c r="C918" s="4" t="n"/>
      <c r="D918" s="4" t="n"/>
      <c r="E918" s="4" t="n"/>
      <c r="F918" s="4" t="n"/>
      <c r="G918" s="5" t="n"/>
      <c r="H918" s="5" t="n"/>
      <c r="I918" s="6" t="n"/>
      <c r="J918" s="6" t="n"/>
      <c r="K918" s="6" t="n"/>
      <c r="L918" s="6" t="n"/>
      <c r="M918" s="6" t="n"/>
      <c r="N918" s="6" t="n"/>
      <c r="O918" s="4" t="n"/>
      <c r="P918" s="6">
        <f>IF(COUNT(J918:N918)=0,"",SUM(J918:N918))</f>
        <v/>
      </c>
      <c r="Q918" s="6">
        <f>IF(OR(NOT(ISNUMBER(A918)),B918="",AND(C918&lt;&gt;"Özmal",C918&lt;&gt;"Tedarikçi"),NOT(ISNUMBER(I918)),AND(C918="Tedarikçi",NOT(ISNUMBER(N918))),P918=""),"",I918-P918)</f>
        <v/>
      </c>
      <c r="R918" s="5">
        <f>IF(COUNT(G918:H918)=0,"",SUM(G918:H918))</f>
        <v/>
      </c>
      <c r="S918" s="6">
        <f>IF(OR(Q918="",R918="",R918=0),"",I918/R918)</f>
        <v/>
      </c>
      <c r="T918" s="4">
        <f>IF(COUNTA(A918:O918)=0,"",IF(NOT(ISNUMBER(A918)),"Hesaba girmedi: tarih yok",IF(B918="","Hesaba girmedi: plaka yok",IF(AND(C918&lt;&gt;"Özmal",C918&lt;&gt;"Tedarikçi"),"Hesaba girmedi: mülkiyet seçilmedi",IF(NOT(ISNUMBER(I918)),"Hesaba girmedi: navlun yok",IF(AND(C918="Tedarikçi",NOT(ISNUMBER(N918))),"Hesaba girmedi: tedarikçiye ödenen yok",IF(P918="","Hesaba girmedi: gider yok",IF(AND(C918="Özmal",COUNTIF('Sabit giderler'!$A$2:$A$101,B918)=0),"Plaka Sabit giderler'de yok",IF(AND(C918="Tedarikçi",COUNTIF('Sabit giderler'!$A$2:$A$101,B918)&gt;0),"Plaka özmal listesinde, Tedarikçi seçilmiş",IF(AND(C918="Tedarikçi",COUNT(J918,L918)&gt;0),"Tedarikçi işinde yakıt ya da sürücü yazılı",IF(AND(C918="Özmal",ISNUMBER(N918)),"Özmal işte tedarikçiye ödenen yazılı",IF(R918="","Km yazılmadı",""))))))))))))</f>
        <v/>
      </c>
    </row>
    <row r="919">
      <c r="A919" s="3" t="n"/>
      <c r="B919" s="4" t="n"/>
      <c r="C919" s="4" t="n"/>
      <c r="D919" s="4" t="n"/>
      <c r="E919" s="4" t="n"/>
      <c r="F919" s="4" t="n"/>
      <c r="G919" s="5" t="n"/>
      <c r="H919" s="5" t="n"/>
      <c r="I919" s="6" t="n"/>
      <c r="J919" s="6" t="n"/>
      <c r="K919" s="6" t="n"/>
      <c r="L919" s="6" t="n"/>
      <c r="M919" s="6" t="n"/>
      <c r="N919" s="6" t="n"/>
      <c r="O919" s="4" t="n"/>
      <c r="P919" s="6">
        <f>IF(COUNT(J919:N919)=0,"",SUM(J919:N919))</f>
        <v/>
      </c>
      <c r="Q919" s="6">
        <f>IF(OR(NOT(ISNUMBER(A919)),B919="",AND(C919&lt;&gt;"Özmal",C919&lt;&gt;"Tedarikçi"),NOT(ISNUMBER(I919)),AND(C919="Tedarikçi",NOT(ISNUMBER(N919))),P919=""),"",I919-P919)</f>
        <v/>
      </c>
      <c r="R919" s="5">
        <f>IF(COUNT(G919:H919)=0,"",SUM(G919:H919))</f>
        <v/>
      </c>
      <c r="S919" s="6">
        <f>IF(OR(Q919="",R919="",R919=0),"",I919/R919)</f>
        <v/>
      </c>
      <c r="T919" s="4">
        <f>IF(COUNTA(A919:O919)=0,"",IF(NOT(ISNUMBER(A919)),"Hesaba girmedi: tarih yok",IF(B919="","Hesaba girmedi: plaka yok",IF(AND(C919&lt;&gt;"Özmal",C919&lt;&gt;"Tedarikçi"),"Hesaba girmedi: mülkiyet seçilmedi",IF(NOT(ISNUMBER(I919)),"Hesaba girmedi: navlun yok",IF(AND(C919="Tedarikçi",NOT(ISNUMBER(N919))),"Hesaba girmedi: tedarikçiye ödenen yok",IF(P919="","Hesaba girmedi: gider yok",IF(AND(C919="Özmal",COUNTIF('Sabit giderler'!$A$2:$A$101,B919)=0),"Plaka Sabit giderler'de yok",IF(AND(C919="Tedarikçi",COUNTIF('Sabit giderler'!$A$2:$A$101,B919)&gt;0),"Plaka özmal listesinde, Tedarikçi seçilmiş",IF(AND(C919="Tedarikçi",COUNT(J919,L919)&gt;0),"Tedarikçi işinde yakıt ya da sürücü yazılı",IF(AND(C919="Özmal",ISNUMBER(N919)),"Özmal işte tedarikçiye ödenen yazılı",IF(R919="","Km yazılmadı",""))))))))))))</f>
        <v/>
      </c>
    </row>
    <row r="920">
      <c r="A920" s="3" t="n"/>
      <c r="B920" s="4" t="n"/>
      <c r="C920" s="4" t="n"/>
      <c r="D920" s="4" t="n"/>
      <c r="E920" s="4" t="n"/>
      <c r="F920" s="4" t="n"/>
      <c r="G920" s="5" t="n"/>
      <c r="H920" s="5" t="n"/>
      <c r="I920" s="6" t="n"/>
      <c r="J920" s="6" t="n"/>
      <c r="K920" s="6" t="n"/>
      <c r="L920" s="6" t="n"/>
      <c r="M920" s="6" t="n"/>
      <c r="N920" s="6" t="n"/>
      <c r="O920" s="4" t="n"/>
      <c r="P920" s="6">
        <f>IF(COUNT(J920:N920)=0,"",SUM(J920:N920))</f>
        <v/>
      </c>
      <c r="Q920" s="6">
        <f>IF(OR(NOT(ISNUMBER(A920)),B920="",AND(C920&lt;&gt;"Özmal",C920&lt;&gt;"Tedarikçi"),NOT(ISNUMBER(I920)),AND(C920="Tedarikçi",NOT(ISNUMBER(N920))),P920=""),"",I920-P920)</f>
        <v/>
      </c>
      <c r="R920" s="5">
        <f>IF(COUNT(G920:H920)=0,"",SUM(G920:H920))</f>
        <v/>
      </c>
      <c r="S920" s="6">
        <f>IF(OR(Q920="",R920="",R920=0),"",I920/R920)</f>
        <v/>
      </c>
      <c r="T920" s="4">
        <f>IF(COUNTA(A920:O920)=0,"",IF(NOT(ISNUMBER(A920)),"Hesaba girmedi: tarih yok",IF(B920="","Hesaba girmedi: plaka yok",IF(AND(C920&lt;&gt;"Özmal",C920&lt;&gt;"Tedarikçi"),"Hesaba girmedi: mülkiyet seçilmedi",IF(NOT(ISNUMBER(I920)),"Hesaba girmedi: navlun yok",IF(AND(C920="Tedarikçi",NOT(ISNUMBER(N920))),"Hesaba girmedi: tedarikçiye ödenen yok",IF(P920="","Hesaba girmedi: gider yok",IF(AND(C920="Özmal",COUNTIF('Sabit giderler'!$A$2:$A$101,B920)=0),"Plaka Sabit giderler'de yok",IF(AND(C920="Tedarikçi",COUNTIF('Sabit giderler'!$A$2:$A$101,B920)&gt;0),"Plaka özmal listesinde, Tedarikçi seçilmiş",IF(AND(C920="Tedarikçi",COUNT(J920,L920)&gt;0),"Tedarikçi işinde yakıt ya da sürücü yazılı",IF(AND(C920="Özmal",ISNUMBER(N920)),"Özmal işte tedarikçiye ödenen yazılı",IF(R920="","Km yazılmadı",""))))))))))))</f>
        <v/>
      </c>
    </row>
    <row r="921">
      <c r="A921" s="3" t="n"/>
      <c r="B921" s="4" t="n"/>
      <c r="C921" s="4" t="n"/>
      <c r="D921" s="4" t="n"/>
      <c r="E921" s="4" t="n"/>
      <c r="F921" s="4" t="n"/>
      <c r="G921" s="5" t="n"/>
      <c r="H921" s="5" t="n"/>
      <c r="I921" s="6" t="n"/>
      <c r="J921" s="6" t="n"/>
      <c r="K921" s="6" t="n"/>
      <c r="L921" s="6" t="n"/>
      <c r="M921" s="6" t="n"/>
      <c r="N921" s="6" t="n"/>
      <c r="O921" s="4" t="n"/>
      <c r="P921" s="6">
        <f>IF(COUNT(J921:N921)=0,"",SUM(J921:N921))</f>
        <v/>
      </c>
      <c r="Q921" s="6">
        <f>IF(OR(NOT(ISNUMBER(A921)),B921="",AND(C921&lt;&gt;"Özmal",C921&lt;&gt;"Tedarikçi"),NOT(ISNUMBER(I921)),AND(C921="Tedarikçi",NOT(ISNUMBER(N921))),P921=""),"",I921-P921)</f>
        <v/>
      </c>
      <c r="R921" s="5">
        <f>IF(COUNT(G921:H921)=0,"",SUM(G921:H921))</f>
        <v/>
      </c>
      <c r="S921" s="6">
        <f>IF(OR(Q921="",R921="",R921=0),"",I921/R921)</f>
        <v/>
      </c>
      <c r="T921" s="4">
        <f>IF(COUNTA(A921:O921)=0,"",IF(NOT(ISNUMBER(A921)),"Hesaba girmedi: tarih yok",IF(B921="","Hesaba girmedi: plaka yok",IF(AND(C921&lt;&gt;"Özmal",C921&lt;&gt;"Tedarikçi"),"Hesaba girmedi: mülkiyet seçilmedi",IF(NOT(ISNUMBER(I921)),"Hesaba girmedi: navlun yok",IF(AND(C921="Tedarikçi",NOT(ISNUMBER(N921))),"Hesaba girmedi: tedarikçiye ödenen yok",IF(P921="","Hesaba girmedi: gider yok",IF(AND(C921="Özmal",COUNTIF('Sabit giderler'!$A$2:$A$101,B921)=0),"Plaka Sabit giderler'de yok",IF(AND(C921="Tedarikçi",COUNTIF('Sabit giderler'!$A$2:$A$101,B921)&gt;0),"Plaka özmal listesinde, Tedarikçi seçilmiş",IF(AND(C921="Tedarikçi",COUNT(J921,L921)&gt;0),"Tedarikçi işinde yakıt ya da sürücü yazılı",IF(AND(C921="Özmal",ISNUMBER(N921)),"Özmal işte tedarikçiye ödenen yazılı",IF(R921="","Km yazılmadı",""))))))))))))</f>
        <v/>
      </c>
    </row>
    <row r="922">
      <c r="A922" s="3" t="n"/>
      <c r="B922" s="4" t="n"/>
      <c r="C922" s="4" t="n"/>
      <c r="D922" s="4" t="n"/>
      <c r="E922" s="4" t="n"/>
      <c r="F922" s="4" t="n"/>
      <c r="G922" s="5" t="n"/>
      <c r="H922" s="5" t="n"/>
      <c r="I922" s="6" t="n"/>
      <c r="J922" s="6" t="n"/>
      <c r="K922" s="6" t="n"/>
      <c r="L922" s="6" t="n"/>
      <c r="M922" s="6" t="n"/>
      <c r="N922" s="6" t="n"/>
      <c r="O922" s="4" t="n"/>
      <c r="P922" s="6">
        <f>IF(COUNT(J922:N922)=0,"",SUM(J922:N922))</f>
        <v/>
      </c>
      <c r="Q922" s="6">
        <f>IF(OR(NOT(ISNUMBER(A922)),B922="",AND(C922&lt;&gt;"Özmal",C922&lt;&gt;"Tedarikçi"),NOT(ISNUMBER(I922)),AND(C922="Tedarikçi",NOT(ISNUMBER(N922))),P922=""),"",I922-P922)</f>
        <v/>
      </c>
      <c r="R922" s="5">
        <f>IF(COUNT(G922:H922)=0,"",SUM(G922:H922))</f>
        <v/>
      </c>
      <c r="S922" s="6">
        <f>IF(OR(Q922="",R922="",R922=0),"",I922/R922)</f>
        <v/>
      </c>
      <c r="T922" s="4">
        <f>IF(COUNTA(A922:O922)=0,"",IF(NOT(ISNUMBER(A922)),"Hesaba girmedi: tarih yok",IF(B922="","Hesaba girmedi: plaka yok",IF(AND(C922&lt;&gt;"Özmal",C922&lt;&gt;"Tedarikçi"),"Hesaba girmedi: mülkiyet seçilmedi",IF(NOT(ISNUMBER(I922)),"Hesaba girmedi: navlun yok",IF(AND(C922="Tedarikçi",NOT(ISNUMBER(N922))),"Hesaba girmedi: tedarikçiye ödenen yok",IF(P922="","Hesaba girmedi: gider yok",IF(AND(C922="Özmal",COUNTIF('Sabit giderler'!$A$2:$A$101,B922)=0),"Plaka Sabit giderler'de yok",IF(AND(C922="Tedarikçi",COUNTIF('Sabit giderler'!$A$2:$A$101,B922)&gt;0),"Plaka özmal listesinde, Tedarikçi seçilmiş",IF(AND(C922="Tedarikçi",COUNT(J922,L922)&gt;0),"Tedarikçi işinde yakıt ya da sürücü yazılı",IF(AND(C922="Özmal",ISNUMBER(N922)),"Özmal işte tedarikçiye ödenen yazılı",IF(R922="","Km yazılmadı",""))))))))))))</f>
        <v/>
      </c>
    </row>
    <row r="923">
      <c r="A923" s="3" t="n"/>
      <c r="B923" s="4" t="n"/>
      <c r="C923" s="4" t="n"/>
      <c r="D923" s="4" t="n"/>
      <c r="E923" s="4" t="n"/>
      <c r="F923" s="4" t="n"/>
      <c r="G923" s="5" t="n"/>
      <c r="H923" s="5" t="n"/>
      <c r="I923" s="6" t="n"/>
      <c r="J923" s="6" t="n"/>
      <c r="K923" s="6" t="n"/>
      <c r="L923" s="6" t="n"/>
      <c r="M923" s="6" t="n"/>
      <c r="N923" s="6" t="n"/>
      <c r="O923" s="4" t="n"/>
      <c r="P923" s="6">
        <f>IF(COUNT(J923:N923)=0,"",SUM(J923:N923))</f>
        <v/>
      </c>
      <c r="Q923" s="6">
        <f>IF(OR(NOT(ISNUMBER(A923)),B923="",AND(C923&lt;&gt;"Özmal",C923&lt;&gt;"Tedarikçi"),NOT(ISNUMBER(I923)),AND(C923="Tedarikçi",NOT(ISNUMBER(N923))),P923=""),"",I923-P923)</f>
        <v/>
      </c>
      <c r="R923" s="5">
        <f>IF(COUNT(G923:H923)=0,"",SUM(G923:H923))</f>
        <v/>
      </c>
      <c r="S923" s="6">
        <f>IF(OR(Q923="",R923="",R923=0),"",I923/R923)</f>
        <v/>
      </c>
      <c r="T923" s="4">
        <f>IF(COUNTA(A923:O923)=0,"",IF(NOT(ISNUMBER(A923)),"Hesaba girmedi: tarih yok",IF(B923="","Hesaba girmedi: plaka yok",IF(AND(C923&lt;&gt;"Özmal",C923&lt;&gt;"Tedarikçi"),"Hesaba girmedi: mülkiyet seçilmedi",IF(NOT(ISNUMBER(I923)),"Hesaba girmedi: navlun yok",IF(AND(C923="Tedarikçi",NOT(ISNUMBER(N923))),"Hesaba girmedi: tedarikçiye ödenen yok",IF(P923="","Hesaba girmedi: gider yok",IF(AND(C923="Özmal",COUNTIF('Sabit giderler'!$A$2:$A$101,B923)=0),"Plaka Sabit giderler'de yok",IF(AND(C923="Tedarikçi",COUNTIF('Sabit giderler'!$A$2:$A$101,B923)&gt;0),"Plaka özmal listesinde, Tedarikçi seçilmiş",IF(AND(C923="Tedarikçi",COUNT(J923,L923)&gt;0),"Tedarikçi işinde yakıt ya da sürücü yazılı",IF(AND(C923="Özmal",ISNUMBER(N923)),"Özmal işte tedarikçiye ödenen yazılı",IF(R923="","Km yazılmadı",""))))))))))))</f>
        <v/>
      </c>
    </row>
    <row r="924">
      <c r="A924" s="3" t="n"/>
      <c r="B924" s="4" t="n"/>
      <c r="C924" s="4" t="n"/>
      <c r="D924" s="4" t="n"/>
      <c r="E924" s="4" t="n"/>
      <c r="F924" s="4" t="n"/>
      <c r="G924" s="5" t="n"/>
      <c r="H924" s="5" t="n"/>
      <c r="I924" s="6" t="n"/>
      <c r="J924" s="6" t="n"/>
      <c r="K924" s="6" t="n"/>
      <c r="L924" s="6" t="n"/>
      <c r="M924" s="6" t="n"/>
      <c r="N924" s="6" t="n"/>
      <c r="O924" s="4" t="n"/>
      <c r="P924" s="6">
        <f>IF(COUNT(J924:N924)=0,"",SUM(J924:N924))</f>
        <v/>
      </c>
      <c r="Q924" s="6">
        <f>IF(OR(NOT(ISNUMBER(A924)),B924="",AND(C924&lt;&gt;"Özmal",C924&lt;&gt;"Tedarikçi"),NOT(ISNUMBER(I924)),AND(C924="Tedarikçi",NOT(ISNUMBER(N924))),P924=""),"",I924-P924)</f>
        <v/>
      </c>
      <c r="R924" s="5">
        <f>IF(COUNT(G924:H924)=0,"",SUM(G924:H924))</f>
        <v/>
      </c>
      <c r="S924" s="6">
        <f>IF(OR(Q924="",R924="",R924=0),"",I924/R924)</f>
        <v/>
      </c>
      <c r="T924" s="4">
        <f>IF(COUNTA(A924:O924)=0,"",IF(NOT(ISNUMBER(A924)),"Hesaba girmedi: tarih yok",IF(B924="","Hesaba girmedi: plaka yok",IF(AND(C924&lt;&gt;"Özmal",C924&lt;&gt;"Tedarikçi"),"Hesaba girmedi: mülkiyet seçilmedi",IF(NOT(ISNUMBER(I924)),"Hesaba girmedi: navlun yok",IF(AND(C924="Tedarikçi",NOT(ISNUMBER(N924))),"Hesaba girmedi: tedarikçiye ödenen yok",IF(P924="","Hesaba girmedi: gider yok",IF(AND(C924="Özmal",COUNTIF('Sabit giderler'!$A$2:$A$101,B924)=0),"Plaka Sabit giderler'de yok",IF(AND(C924="Tedarikçi",COUNTIF('Sabit giderler'!$A$2:$A$101,B924)&gt;0),"Plaka özmal listesinde, Tedarikçi seçilmiş",IF(AND(C924="Tedarikçi",COUNT(J924,L924)&gt;0),"Tedarikçi işinde yakıt ya da sürücü yazılı",IF(AND(C924="Özmal",ISNUMBER(N924)),"Özmal işte tedarikçiye ödenen yazılı",IF(R924="","Km yazılmadı",""))))))))))))</f>
        <v/>
      </c>
    </row>
    <row r="925">
      <c r="A925" s="3" t="n"/>
      <c r="B925" s="4" t="n"/>
      <c r="C925" s="4" t="n"/>
      <c r="D925" s="4" t="n"/>
      <c r="E925" s="4" t="n"/>
      <c r="F925" s="4" t="n"/>
      <c r="G925" s="5" t="n"/>
      <c r="H925" s="5" t="n"/>
      <c r="I925" s="6" t="n"/>
      <c r="J925" s="6" t="n"/>
      <c r="K925" s="6" t="n"/>
      <c r="L925" s="6" t="n"/>
      <c r="M925" s="6" t="n"/>
      <c r="N925" s="6" t="n"/>
      <c r="O925" s="4" t="n"/>
      <c r="P925" s="6">
        <f>IF(COUNT(J925:N925)=0,"",SUM(J925:N925))</f>
        <v/>
      </c>
      <c r="Q925" s="6">
        <f>IF(OR(NOT(ISNUMBER(A925)),B925="",AND(C925&lt;&gt;"Özmal",C925&lt;&gt;"Tedarikçi"),NOT(ISNUMBER(I925)),AND(C925="Tedarikçi",NOT(ISNUMBER(N925))),P925=""),"",I925-P925)</f>
        <v/>
      </c>
      <c r="R925" s="5">
        <f>IF(COUNT(G925:H925)=0,"",SUM(G925:H925))</f>
        <v/>
      </c>
      <c r="S925" s="6">
        <f>IF(OR(Q925="",R925="",R925=0),"",I925/R925)</f>
        <v/>
      </c>
      <c r="T925" s="4">
        <f>IF(COUNTA(A925:O925)=0,"",IF(NOT(ISNUMBER(A925)),"Hesaba girmedi: tarih yok",IF(B925="","Hesaba girmedi: plaka yok",IF(AND(C925&lt;&gt;"Özmal",C925&lt;&gt;"Tedarikçi"),"Hesaba girmedi: mülkiyet seçilmedi",IF(NOT(ISNUMBER(I925)),"Hesaba girmedi: navlun yok",IF(AND(C925="Tedarikçi",NOT(ISNUMBER(N925))),"Hesaba girmedi: tedarikçiye ödenen yok",IF(P925="","Hesaba girmedi: gider yok",IF(AND(C925="Özmal",COUNTIF('Sabit giderler'!$A$2:$A$101,B925)=0),"Plaka Sabit giderler'de yok",IF(AND(C925="Tedarikçi",COUNTIF('Sabit giderler'!$A$2:$A$101,B925)&gt;0),"Plaka özmal listesinde, Tedarikçi seçilmiş",IF(AND(C925="Tedarikçi",COUNT(J925,L925)&gt;0),"Tedarikçi işinde yakıt ya da sürücü yazılı",IF(AND(C925="Özmal",ISNUMBER(N925)),"Özmal işte tedarikçiye ödenen yazılı",IF(R925="","Km yazılmadı",""))))))))))))</f>
        <v/>
      </c>
    </row>
    <row r="926">
      <c r="A926" s="3" t="n"/>
      <c r="B926" s="4" t="n"/>
      <c r="C926" s="4" t="n"/>
      <c r="D926" s="4" t="n"/>
      <c r="E926" s="4" t="n"/>
      <c r="F926" s="4" t="n"/>
      <c r="G926" s="5" t="n"/>
      <c r="H926" s="5" t="n"/>
      <c r="I926" s="6" t="n"/>
      <c r="J926" s="6" t="n"/>
      <c r="K926" s="6" t="n"/>
      <c r="L926" s="6" t="n"/>
      <c r="M926" s="6" t="n"/>
      <c r="N926" s="6" t="n"/>
      <c r="O926" s="4" t="n"/>
      <c r="P926" s="6">
        <f>IF(COUNT(J926:N926)=0,"",SUM(J926:N926))</f>
        <v/>
      </c>
      <c r="Q926" s="6">
        <f>IF(OR(NOT(ISNUMBER(A926)),B926="",AND(C926&lt;&gt;"Özmal",C926&lt;&gt;"Tedarikçi"),NOT(ISNUMBER(I926)),AND(C926="Tedarikçi",NOT(ISNUMBER(N926))),P926=""),"",I926-P926)</f>
        <v/>
      </c>
      <c r="R926" s="5">
        <f>IF(COUNT(G926:H926)=0,"",SUM(G926:H926))</f>
        <v/>
      </c>
      <c r="S926" s="6">
        <f>IF(OR(Q926="",R926="",R926=0),"",I926/R926)</f>
        <v/>
      </c>
      <c r="T926" s="4">
        <f>IF(COUNTA(A926:O926)=0,"",IF(NOT(ISNUMBER(A926)),"Hesaba girmedi: tarih yok",IF(B926="","Hesaba girmedi: plaka yok",IF(AND(C926&lt;&gt;"Özmal",C926&lt;&gt;"Tedarikçi"),"Hesaba girmedi: mülkiyet seçilmedi",IF(NOT(ISNUMBER(I926)),"Hesaba girmedi: navlun yok",IF(AND(C926="Tedarikçi",NOT(ISNUMBER(N926))),"Hesaba girmedi: tedarikçiye ödenen yok",IF(P926="","Hesaba girmedi: gider yok",IF(AND(C926="Özmal",COUNTIF('Sabit giderler'!$A$2:$A$101,B926)=0),"Plaka Sabit giderler'de yok",IF(AND(C926="Tedarikçi",COUNTIF('Sabit giderler'!$A$2:$A$101,B926)&gt;0),"Plaka özmal listesinde, Tedarikçi seçilmiş",IF(AND(C926="Tedarikçi",COUNT(J926,L926)&gt;0),"Tedarikçi işinde yakıt ya da sürücü yazılı",IF(AND(C926="Özmal",ISNUMBER(N926)),"Özmal işte tedarikçiye ödenen yazılı",IF(R926="","Km yazılmadı",""))))))))))))</f>
        <v/>
      </c>
    </row>
    <row r="927">
      <c r="A927" s="3" t="n"/>
      <c r="B927" s="4" t="n"/>
      <c r="C927" s="4" t="n"/>
      <c r="D927" s="4" t="n"/>
      <c r="E927" s="4" t="n"/>
      <c r="F927" s="4" t="n"/>
      <c r="G927" s="5" t="n"/>
      <c r="H927" s="5" t="n"/>
      <c r="I927" s="6" t="n"/>
      <c r="J927" s="6" t="n"/>
      <c r="K927" s="6" t="n"/>
      <c r="L927" s="6" t="n"/>
      <c r="M927" s="6" t="n"/>
      <c r="N927" s="6" t="n"/>
      <c r="O927" s="4" t="n"/>
      <c r="P927" s="6">
        <f>IF(COUNT(J927:N927)=0,"",SUM(J927:N927))</f>
        <v/>
      </c>
      <c r="Q927" s="6">
        <f>IF(OR(NOT(ISNUMBER(A927)),B927="",AND(C927&lt;&gt;"Özmal",C927&lt;&gt;"Tedarikçi"),NOT(ISNUMBER(I927)),AND(C927="Tedarikçi",NOT(ISNUMBER(N927))),P927=""),"",I927-P927)</f>
        <v/>
      </c>
      <c r="R927" s="5">
        <f>IF(COUNT(G927:H927)=0,"",SUM(G927:H927))</f>
        <v/>
      </c>
      <c r="S927" s="6">
        <f>IF(OR(Q927="",R927="",R927=0),"",I927/R927)</f>
        <v/>
      </c>
      <c r="T927" s="4">
        <f>IF(COUNTA(A927:O927)=0,"",IF(NOT(ISNUMBER(A927)),"Hesaba girmedi: tarih yok",IF(B927="","Hesaba girmedi: plaka yok",IF(AND(C927&lt;&gt;"Özmal",C927&lt;&gt;"Tedarikçi"),"Hesaba girmedi: mülkiyet seçilmedi",IF(NOT(ISNUMBER(I927)),"Hesaba girmedi: navlun yok",IF(AND(C927="Tedarikçi",NOT(ISNUMBER(N927))),"Hesaba girmedi: tedarikçiye ödenen yok",IF(P927="","Hesaba girmedi: gider yok",IF(AND(C927="Özmal",COUNTIF('Sabit giderler'!$A$2:$A$101,B927)=0),"Plaka Sabit giderler'de yok",IF(AND(C927="Tedarikçi",COUNTIF('Sabit giderler'!$A$2:$A$101,B927)&gt;0),"Plaka özmal listesinde, Tedarikçi seçilmiş",IF(AND(C927="Tedarikçi",COUNT(J927,L927)&gt;0),"Tedarikçi işinde yakıt ya da sürücü yazılı",IF(AND(C927="Özmal",ISNUMBER(N927)),"Özmal işte tedarikçiye ödenen yazılı",IF(R927="","Km yazılmadı",""))))))))))))</f>
        <v/>
      </c>
    </row>
    <row r="928">
      <c r="A928" s="3" t="n"/>
      <c r="B928" s="4" t="n"/>
      <c r="C928" s="4" t="n"/>
      <c r="D928" s="4" t="n"/>
      <c r="E928" s="4" t="n"/>
      <c r="F928" s="4" t="n"/>
      <c r="G928" s="5" t="n"/>
      <c r="H928" s="5" t="n"/>
      <c r="I928" s="6" t="n"/>
      <c r="J928" s="6" t="n"/>
      <c r="K928" s="6" t="n"/>
      <c r="L928" s="6" t="n"/>
      <c r="M928" s="6" t="n"/>
      <c r="N928" s="6" t="n"/>
      <c r="O928" s="4" t="n"/>
      <c r="P928" s="6">
        <f>IF(COUNT(J928:N928)=0,"",SUM(J928:N928))</f>
        <v/>
      </c>
      <c r="Q928" s="6">
        <f>IF(OR(NOT(ISNUMBER(A928)),B928="",AND(C928&lt;&gt;"Özmal",C928&lt;&gt;"Tedarikçi"),NOT(ISNUMBER(I928)),AND(C928="Tedarikçi",NOT(ISNUMBER(N928))),P928=""),"",I928-P928)</f>
        <v/>
      </c>
      <c r="R928" s="5">
        <f>IF(COUNT(G928:H928)=0,"",SUM(G928:H928))</f>
        <v/>
      </c>
      <c r="S928" s="6">
        <f>IF(OR(Q928="",R928="",R928=0),"",I928/R928)</f>
        <v/>
      </c>
      <c r="T928" s="4">
        <f>IF(COUNTA(A928:O928)=0,"",IF(NOT(ISNUMBER(A928)),"Hesaba girmedi: tarih yok",IF(B928="","Hesaba girmedi: plaka yok",IF(AND(C928&lt;&gt;"Özmal",C928&lt;&gt;"Tedarikçi"),"Hesaba girmedi: mülkiyet seçilmedi",IF(NOT(ISNUMBER(I928)),"Hesaba girmedi: navlun yok",IF(AND(C928="Tedarikçi",NOT(ISNUMBER(N928))),"Hesaba girmedi: tedarikçiye ödenen yok",IF(P928="","Hesaba girmedi: gider yok",IF(AND(C928="Özmal",COUNTIF('Sabit giderler'!$A$2:$A$101,B928)=0),"Plaka Sabit giderler'de yok",IF(AND(C928="Tedarikçi",COUNTIF('Sabit giderler'!$A$2:$A$101,B928)&gt;0),"Plaka özmal listesinde, Tedarikçi seçilmiş",IF(AND(C928="Tedarikçi",COUNT(J928,L928)&gt;0),"Tedarikçi işinde yakıt ya da sürücü yazılı",IF(AND(C928="Özmal",ISNUMBER(N928)),"Özmal işte tedarikçiye ödenen yazılı",IF(R928="","Km yazılmadı",""))))))))))))</f>
        <v/>
      </c>
    </row>
    <row r="929">
      <c r="A929" s="3" t="n"/>
      <c r="B929" s="4" t="n"/>
      <c r="C929" s="4" t="n"/>
      <c r="D929" s="4" t="n"/>
      <c r="E929" s="4" t="n"/>
      <c r="F929" s="4" t="n"/>
      <c r="G929" s="5" t="n"/>
      <c r="H929" s="5" t="n"/>
      <c r="I929" s="6" t="n"/>
      <c r="J929" s="6" t="n"/>
      <c r="K929" s="6" t="n"/>
      <c r="L929" s="6" t="n"/>
      <c r="M929" s="6" t="n"/>
      <c r="N929" s="6" t="n"/>
      <c r="O929" s="4" t="n"/>
      <c r="P929" s="6">
        <f>IF(COUNT(J929:N929)=0,"",SUM(J929:N929))</f>
        <v/>
      </c>
      <c r="Q929" s="6">
        <f>IF(OR(NOT(ISNUMBER(A929)),B929="",AND(C929&lt;&gt;"Özmal",C929&lt;&gt;"Tedarikçi"),NOT(ISNUMBER(I929)),AND(C929="Tedarikçi",NOT(ISNUMBER(N929))),P929=""),"",I929-P929)</f>
        <v/>
      </c>
      <c r="R929" s="5">
        <f>IF(COUNT(G929:H929)=0,"",SUM(G929:H929))</f>
        <v/>
      </c>
      <c r="S929" s="6">
        <f>IF(OR(Q929="",R929="",R929=0),"",I929/R929)</f>
        <v/>
      </c>
      <c r="T929" s="4">
        <f>IF(COUNTA(A929:O929)=0,"",IF(NOT(ISNUMBER(A929)),"Hesaba girmedi: tarih yok",IF(B929="","Hesaba girmedi: plaka yok",IF(AND(C929&lt;&gt;"Özmal",C929&lt;&gt;"Tedarikçi"),"Hesaba girmedi: mülkiyet seçilmedi",IF(NOT(ISNUMBER(I929)),"Hesaba girmedi: navlun yok",IF(AND(C929="Tedarikçi",NOT(ISNUMBER(N929))),"Hesaba girmedi: tedarikçiye ödenen yok",IF(P929="","Hesaba girmedi: gider yok",IF(AND(C929="Özmal",COUNTIF('Sabit giderler'!$A$2:$A$101,B929)=0),"Plaka Sabit giderler'de yok",IF(AND(C929="Tedarikçi",COUNTIF('Sabit giderler'!$A$2:$A$101,B929)&gt;0),"Plaka özmal listesinde, Tedarikçi seçilmiş",IF(AND(C929="Tedarikçi",COUNT(J929,L929)&gt;0),"Tedarikçi işinde yakıt ya da sürücü yazılı",IF(AND(C929="Özmal",ISNUMBER(N929)),"Özmal işte tedarikçiye ödenen yazılı",IF(R929="","Km yazılmadı",""))))))))))))</f>
        <v/>
      </c>
    </row>
    <row r="930">
      <c r="A930" s="3" t="n"/>
      <c r="B930" s="4" t="n"/>
      <c r="C930" s="4" t="n"/>
      <c r="D930" s="4" t="n"/>
      <c r="E930" s="4" t="n"/>
      <c r="F930" s="4" t="n"/>
      <c r="G930" s="5" t="n"/>
      <c r="H930" s="5" t="n"/>
      <c r="I930" s="6" t="n"/>
      <c r="J930" s="6" t="n"/>
      <c r="K930" s="6" t="n"/>
      <c r="L930" s="6" t="n"/>
      <c r="M930" s="6" t="n"/>
      <c r="N930" s="6" t="n"/>
      <c r="O930" s="4" t="n"/>
      <c r="P930" s="6">
        <f>IF(COUNT(J930:N930)=0,"",SUM(J930:N930))</f>
        <v/>
      </c>
      <c r="Q930" s="6">
        <f>IF(OR(NOT(ISNUMBER(A930)),B930="",AND(C930&lt;&gt;"Özmal",C930&lt;&gt;"Tedarikçi"),NOT(ISNUMBER(I930)),AND(C930="Tedarikçi",NOT(ISNUMBER(N930))),P930=""),"",I930-P930)</f>
        <v/>
      </c>
      <c r="R930" s="5">
        <f>IF(COUNT(G930:H930)=0,"",SUM(G930:H930))</f>
        <v/>
      </c>
      <c r="S930" s="6">
        <f>IF(OR(Q930="",R930="",R930=0),"",I930/R930)</f>
        <v/>
      </c>
      <c r="T930" s="4">
        <f>IF(COUNTA(A930:O930)=0,"",IF(NOT(ISNUMBER(A930)),"Hesaba girmedi: tarih yok",IF(B930="","Hesaba girmedi: plaka yok",IF(AND(C930&lt;&gt;"Özmal",C930&lt;&gt;"Tedarikçi"),"Hesaba girmedi: mülkiyet seçilmedi",IF(NOT(ISNUMBER(I930)),"Hesaba girmedi: navlun yok",IF(AND(C930="Tedarikçi",NOT(ISNUMBER(N930))),"Hesaba girmedi: tedarikçiye ödenen yok",IF(P930="","Hesaba girmedi: gider yok",IF(AND(C930="Özmal",COUNTIF('Sabit giderler'!$A$2:$A$101,B930)=0),"Plaka Sabit giderler'de yok",IF(AND(C930="Tedarikçi",COUNTIF('Sabit giderler'!$A$2:$A$101,B930)&gt;0),"Plaka özmal listesinde, Tedarikçi seçilmiş",IF(AND(C930="Tedarikçi",COUNT(J930,L930)&gt;0),"Tedarikçi işinde yakıt ya da sürücü yazılı",IF(AND(C930="Özmal",ISNUMBER(N930)),"Özmal işte tedarikçiye ödenen yazılı",IF(R930="","Km yazılmadı",""))))))))))))</f>
        <v/>
      </c>
    </row>
    <row r="931">
      <c r="A931" s="3" t="n"/>
      <c r="B931" s="4" t="n"/>
      <c r="C931" s="4" t="n"/>
      <c r="D931" s="4" t="n"/>
      <c r="E931" s="4" t="n"/>
      <c r="F931" s="4" t="n"/>
      <c r="G931" s="5" t="n"/>
      <c r="H931" s="5" t="n"/>
      <c r="I931" s="6" t="n"/>
      <c r="J931" s="6" t="n"/>
      <c r="K931" s="6" t="n"/>
      <c r="L931" s="6" t="n"/>
      <c r="M931" s="6" t="n"/>
      <c r="N931" s="6" t="n"/>
      <c r="O931" s="4" t="n"/>
      <c r="P931" s="6">
        <f>IF(COUNT(J931:N931)=0,"",SUM(J931:N931))</f>
        <v/>
      </c>
      <c r="Q931" s="6">
        <f>IF(OR(NOT(ISNUMBER(A931)),B931="",AND(C931&lt;&gt;"Özmal",C931&lt;&gt;"Tedarikçi"),NOT(ISNUMBER(I931)),AND(C931="Tedarikçi",NOT(ISNUMBER(N931))),P931=""),"",I931-P931)</f>
        <v/>
      </c>
      <c r="R931" s="5">
        <f>IF(COUNT(G931:H931)=0,"",SUM(G931:H931))</f>
        <v/>
      </c>
      <c r="S931" s="6">
        <f>IF(OR(Q931="",R931="",R931=0),"",I931/R931)</f>
        <v/>
      </c>
      <c r="T931" s="4">
        <f>IF(COUNTA(A931:O931)=0,"",IF(NOT(ISNUMBER(A931)),"Hesaba girmedi: tarih yok",IF(B931="","Hesaba girmedi: plaka yok",IF(AND(C931&lt;&gt;"Özmal",C931&lt;&gt;"Tedarikçi"),"Hesaba girmedi: mülkiyet seçilmedi",IF(NOT(ISNUMBER(I931)),"Hesaba girmedi: navlun yok",IF(AND(C931="Tedarikçi",NOT(ISNUMBER(N931))),"Hesaba girmedi: tedarikçiye ödenen yok",IF(P931="","Hesaba girmedi: gider yok",IF(AND(C931="Özmal",COUNTIF('Sabit giderler'!$A$2:$A$101,B931)=0),"Plaka Sabit giderler'de yok",IF(AND(C931="Tedarikçi",COUNTIF('Sabit giderler'!$A$2:$A$101,B931)&gt;0),"Plaka özmal listesinde, Tedarikçi seçilmiş",IF(AND(C931="Tedarikçi",COUNT(J931,L931)&gt;0),"Tedarikçi işinde yakıt ya da sürücü yazılı",IF(AND(C931="Özmal",ISNUMBER(N931)),"Özmal işte tedarikçiye ödenen yazılı",IF(R931="","Km yazılmadı",""))))))))))))</f>
        <v/>
      </c>
    </row>
    <row r="932">
      <c r="A932" s="3" t="n"/>
      <c r="B932" s="4" t="n"/>
      <c r="C932" s="4" t="n"/>
      <c r="D932" s="4" t="n"/>
      <c r="E932" s="4" t="n"/>
      <c r="F932" s="4" t="n"/>
      <c r="G932" s="5" t="n"/>
      <c r="H932" s="5" t="n"/>
      <c r="I932" s="6" t="n"/>
      <c r="J932" s="6" t="n"/>
      <c r="K932" s="6" t="n"/>
      <c r="L932" s="6" t="n"/>
      <c r="M932" s="6" t="n"/>
      <c r="N932" s="6" t="n"/>
      <c r="O932" s="4" t="n"/>
      <c r="P932" s="6">
        <f>IF(COUNT(J932:N932)=0,"",SUM(J932:N932))</f>
        <v/>
      </c>
      <c r="Q932" s="6">
        <f>IF(OR(NOT(ISNUMBER(A932)),B932="",AND(C932&lt;&gt;"Özmal",C932&lt;&gt;"Tedarikçi"),NOT(ISNUMBER(I932)),AND(C932="Tedarikçi",NOT(ISNUMBER(N932))),P932=""),"",I932-P932)</f>
        <v/>
      </c>
      <c r="R932" s="5">
        <f>IF(COUNT(G932:H932)=0,"",SUM(G932:H932))</f>
        <v/>
      </c>
      <c r="S932" s="6">
        <f>IF(OR(Q932="",R932="",R932=0),"",I932/R932)</f>
        <v/>
      </c>
      <c r="T932" s="4">
        <f>IF(COUNTA(A932:O932)=0,"",IF(NOT(ISNUMBER(A932)),"Hesaba girmedi: tarih yok",IF(B932="","Hesaba girmedi: plaka yok",IF(AND(C932&lt;&gt;"Özmal",C932&lt;&gt;"Tedarikçi"),"Hesaba girmedi: mülkiyet seçilmedi",IF(NOT(ISNUMBER(I932)),"Hesaba girmedi: navlun yok",IF(AND(C932="Tedarikçi",NOT(ISNUMBER(N932))),"Hesaba girmedi: tedarikçiye ödenen yok",IF(P932="","Hesaba girmedi: gider yok",IF(AND(C932="Özmal",COUNTIF('Sabit giderler'!$A$2:$A$101,B932)=0),"Plaka Sabit giderler'de yok",IF(AND(C932="Tedarikçi",COUNTIF('Sabit giderler'!$A$2:$A$101,B932)&gt;0),"Plaka özmal listesinde, Tedarikçi seçilmiş",IF(AND(C932="Tedarikçi",COUNT(J932,L932)&gt;0),"Tedarikçi işinde yakıt ya da sürücü yazılı",IF(AND(C932="Özmal",ISNUMBER(N932)),"Özmal işte tedarikçiye ödenen yazılı",IF(R932="","Km yazılmadı",""))))))))))))</f>
        <v/>
      </c>
    </row>
    <row r="933">
      <c r="A933" s="3" t="n"/>
      <c r="B933" s="4" t="n"/>
      <c r="C933" s="4" t="n"/>
      <c r="D933" s="4" t="n"/>
      <c r="E933" s="4" t="n"/>
      <c r="F933" s="4" t="n"/>
      <c r="G933" s="5" t="n"/>
      <c r="H933" s="5" t="n"/>
      <c r="I933" s="6" t="n"/>
      <c r="J933" s="6" t="n"/>
      <c r="K933" s="6" t="n"/>
      <c r="L933" s="6" t="n"/>
      <c r="M933" s="6" t="n"/>
      <c r="N933" s="6" t="n"/>
      <c r="O933" s="4" t="n"/>
      <c r="P933" s="6">
        <f>IF(COUNT(J933:N933)=0,"",SUM(J933:N933))</f>
        <v/>
      </c>
      <c r="Q933" s="6">
        <f>IF(OR(NOT(ISNUMBER(A933)),B933="",AND(C933&lt;&gt;"Özmal",C933&lt;&gt;"Tedarikçi"),NOT(ISNUMBER(I933)),AND(C933="Tedarikçi",NOT(ISNUMBER(N933))),P933=""),"",I933-P933)</f>
        <v/>
      </c>
      <c r="R933" s="5">
        <f>IF(COUNT(G933:H933)=0,"",SUM(G933:H933))</f>
        <v/>
      </c>
      <c r="S933" s="6">
        <f>IF(OR(Q933="",R933="",R933=0),"",I933/R933)</f>
        <v/>
      </c>
      <c r="T933" s="4">
        <f>IF(COUNTA(A933:O933)=0,"",IF(NOT(ISNUMBER(A933)),"Hesaba girmedi: tarih yok",IF(B933="","Hesaba girmedi: plaka yok",IF(AND(C933&lt;&gt;"Özmal",C933&lt;&gt;"Tedarikçi"),"Hesaba girmedi: mülkiyet seçilmedi",IF(NOT(ISNUMBER(I933)),"Hesaba girmedi: navlun yok",IF(AND(C933="Tedarikçi",NOT(ISNUMBER(N933))),"Hesaba girmedi: tedarikçiye ödenen yok",IF(P933="","Hesaba girmedi: gider yok",IF(AND(C933="Özmal",COUNTIF('Sabit giderler'!$A$2:$A$101,B933)=0),"Plaka Sabit giderler'de yok",IF(AND(C933="Tedarikçi",COUNTIF('Sabit giderler'!$A$2:$A$101,B933)&gt;0),"Plaka özmal listesinde, Tedarikçi seçilmiş",IF(AND(C933="Tedarikçi",COUNT(J933,L933)&gt;0),"Tedarikçi işinde yakıt ya da sürücü yazılı",IF(AND(C933="Özmal",ISNUMBER(N933)),"Özmal işte tedarikçiye ödenen yazılı",IF(R933="","Km yazılmadı",""))))))))))))</f>
        <v/>
      </c>
    </row>
    <row r="934">
      <c r="A934" s="3" t="n"/>
      <c r="B934" s="4" t="n"/>
      <c r="C934" s="4" t="n"/>
      <c r="D934" s="4" t="n"/>
      <c r="E934" s="4" t="n"/>
      <c r="F934" s="4" t="n"/>
      <c r="G934" s="5" t="n"/>
      <c r="H934" s="5" t="n"/>
      <c r="I934" s="6" t="n"/>
      <c r="J934" s="6" t="n"/>
      <c r="K934" s="6" t="n"/>
      <c r="L934" s="6" t="n"/>
      <c r="M934" s="6" t="n"/>
      <c r="N934" s="6" t="n"/>
      <c r="O934" s="4" t="n"/>
      <c r="P934" s="6">
        <f>IF(COUNT(J934:N934)=0,"",SUM(J934:N934))</f>
        <v/>
      </c>
      <c r="Q934" s="6">
        <f>IF(OR(NOT(ISNUMBER(A934)),B934="",AND(C934&lt;&gt;"Özmal",C934&lt;&gt;"Tedarikçi"),NOT(ISNUMBER(I934)),AND(C934="Tedarikçi",NOT(ISNUMBER(N934))),P934=""),"",I934-P934)</f>
        <v/>
      </c>
      <c r="R934" s="5">
        <f>IF(COUNT(G934:H934)=0,"",SUM(G934:H934))</f>
        <v/>
      </c>
      <c r="S934" s="6">
        <f>IF(OR(Q934="",R934="",R934=0),"",I934/R934)</f>
        <v/>
      </c>
      <c r="T934" s="4">
        <f>IF(COUNTA(A934:O934)=0,"",IF(NOT(ISNUMBER(A934)),"Hesaba girmedi: tarih yok",IF(B934="","Hesaba girmedi: plaka yok",IF(AND(C934&lt;&gt;"Özmal",C934&lt;&gt;"Tedarikçi"),"Hesaba girmedi: mülkiyet seçilmedi",IF(NOT(ISNUMBER(I934)),"Hesaba girmedi: navlun yok",IF(AND(C934="Tedarikçi",NOT(ISNUMBER(N934))),"Hesaba girmedi: tedarikçiye ödenen yok",IF(P934="","Hesaba girmedi: gider yok",IF(AND(C934="Özmal",COUNTIF('Sabit giderler'!$A$2:$A$101,B934)=0),"Plaka Sabit giderler'de yok",IF(AND(C934="Tedarikçi",COUNTIF('Sabit giderler'!$A$2:$A$101,B934)&gt;0),"Plaka özmal listesinde, Tedarikçi seçilmiş",IF(AND(C934="Tedarikçi",COUNT(J934,L934)&gt;0),"Tedarikçi işinde yakıt ya da sürücü yazılı",IF(AND(C934="Özmal",ISNUMBER(N934)),"Özmal işte tedarikçiye ödenen yazılı",IF(R934="","Km yazılmadı",""))))))))))))</f>
        <v/>
      </c>
    </row>
    <row r="935">
      <c r="A935" s="3" t="n"/>
      <c r="B935" s="4" t="n"/>
      <c r="C935" s="4" t="n"/>
      <c r="D935" s="4" t="n"/>
      <c r="E935" s="4" t="n"/>
      <c r="F935" s="4" t="n"/>
      <c r="G935" s="5" t="n"/>
      <c r="H935" s="5" t="n"/>
      <c r="I935" s="6" t="n"/>
      <c r="J935" s="6" t="n"/>
      <c r="K935" s="6" t="n"/>
      <c r="L935" s="6" t="n"/>
      <c r="M935" s="6" t="n"/>
      <c r="N935" s="6" t="n"/>
      <c r="O935" s="4" t="n"/>
      <c r="P935" s="6">
        <f>IF(COUNT(J935:N935)=0,"",SUM(J935:N935))</f>
        <v/>
      </c>
      <c r="Q935" s="6">
        <f>IF(OR(NOT(ISNUMBER(A935)),B935="",AND(C935&lt;&gt;"Özmal",C935&lt;&gt;"Tedarikçi"),NOT(ISNUMBER(I935)),AND(C935="Tedarikçi",NOT(ISNUMBER(N935))),P935=""),"",I935-P935)</f>
        <v/>
      </c>
      <c r="R935" s="5">
        <f>IF(COUNT(G935:H935)=0,"",SUM(G935:H935))</f>
        <v/>
      </c>
      <c r="S935" s="6">
        <f>IF(OR(Q935="",R935="",R935=0),"",I935/R935)</f>
        <v/>
      </c>
      <c r="T935" s="4">
        <f>IF(COUNTA(A935:O935)=0,"",IF(NOT(ISNUMBER(A935)),"Hesaba girmedi: tarih yok",IF(B935="","Hesaba girmedi: plaka yok",IF(AND(C935&lt;&gt;"Özmal",C935&lt;&gt;"Tedarikçi"),"Hesaba girmedi: mülkiyet seçilmedi",IF(NOT(ISNUMBER(I935)),"Hesaba girmedi: navlun yok",IF(AND(C935="Tedarikçi",NOT(ISNUMBER(N935))),"Hesaba girmedi: tedarikçiye ödenen yok",IF(P935="","Hesaba girmedi: gider yok",IF(AND(C935="Özmal",COUNTIF('Sabit giderler'!$A$2:$A$101,B935)=0),"Plaka Sabit giderler'de yok",IF(AND(C935="Tedarikçi",COUNTIF('Sabit giderler'!$A$2:$A$101,B935)&gt;0),"Plaka özmal listesinde, Tedarikçi seçilmiş",IF(AND(C935="Tedarikçi",COUNT(J935,L935)&gt;0),"Tedarikçi işinde yakıt ya da sürücü yazılı",IF(AND(C935="Özmal",ISNUMBER(N935)),"Özmal işte tedarikçiye ödenen yazılı",IF(R935="","Km yazılmadı",""))))))))))))</f>
        <v/>
      </c>
    </row>
    <row r="936">
      <c r="A936" s="3" t="n"/>
      <c r="B936" s="4" t="n"/>
      <c r="C936" s="4" t="n"/>
      <c r="D936" s="4" t="n"/>
      <c r="E936" s="4" t="n"/>
      <c r="F936" s="4" t="n"/>
      <c r="G936" s="5" t="n"/>
      <c r="H936" s="5" t="n"/>
      <c r="I936" s="6" t="n"/>
      <c r="J936" s="6" t="n"/>
      <c r="K936" s="6" t="n"/>
      <c r="L936" s="6" t="n"/>
      <c r="M936" s="6" t="n"/>
      <c r="N936" s="6" t="n"/>
      <c r="O936" s="4" t="n"/>
      <c r="P936" s="6">
        <f>IF(COUNT(J936:N936)=0,"",SUM(J936:N936))</f>
        <v/>
      </c>
      <c r="Q936" s="6">
        <f>IF(OR(NOT(ISNUMBER(A936)),B936="",AND(C936&lt;&gt;"Özmal",C936&lt;&gt;"Tedarikçi"),NOT(ISNUMBER(I936)),AND(C936="Tedarikçi",NOT(ISNUMBER(N936))),P936=""),"",I936-P936)</f>
        <v/>
      </c>
      <c r="R936" s="5">
        <f>IF(COUNT(G936:H936)=0,"",SUM(G936:H936))</f>
        <v/>
      </c>
      <c r="S936" s="6">
        <f>IF(OR(Q936="",R936="",R936=0),"",I936/R936)</f>
        <v/>
      </c>
      <c r="T936" s="4">
        <f>IF(COUNTA(A936:O936)=0,"",IF(NOT(ISNUMBER(A936)),"Hesaba girmedi: tarih yok",IF(B936="","Hesaba girmedi: plaka yok",IF(AND(C936&lt;&gt;"Özmal",C936&lt;&gt;"Tedarikçi"),"Hesaba girmedi: mülkiyet seçilmedi",IF(NOT(ISNUMBER(I936)),"Hesaba girmedi: navlun yok",IF(AND(C936="Tedarikçi",NOT(ISNUMBER(N936))),"Hesaba girmedi: tedarikçiye ödenen yok",IF(P936="","Hesaba girmedi: gider yok",IF(AND(C936="Özmal",COUNTIF('Sabit giderler'!$A$2:$A$101,B936)=0),"Plaka Sabit giderler'de yok",IF(AND(C936="Tedarikçi",COUNTIF('Sabit giderler'!$A$2:$A$101,B936)&gt;0),"Plaka özmal listesinde, Tedarikçi seçilmiş",IF(AND(C936="Tedarikçi",COUNT(J936,L936)&gt;0),"Tedarikçi işinde yakıt ya da sürücü yazılı",IF(AND(C936="Özmal",ISNUMBER(N936)),"Özmal işte tedarikçiye ödenen yazılı",IF(R936="","Km yazılmadı",""))))))))))))</f>
        <v/>
      </c>
    </row>
    <row r="937">
      <c r="A937" s="3" t="n"/>
      <c r="B937" s="4" t="n"/>
      <c r="C937" s="4" t="n"/>
      <c r="D937" s="4" t="n"/>
      <c r="E937" s="4" t="n"/>
      <c r="F937" s="4" t="n"/>
      <c r="G937" s="5" t="n"/>
      <c r="H937" s="5" t="n"/>
      <c r="I937" s="6" t="n"/>
      <c r="J937" s="6" t="n"/>
      <c r="K937" s="6" t="n"/>
      <c r="L937" s="6" t="n"/>
      <c r="M937" s="6" t="n"/>
      <c r="N937" s="6" t="n"/>
      <c r="O937" s="4" t="n"/>
      <c r="P937" s="6">
        <f>IF(COUNT(J937:N937)=0,"",SUM(J937:N937))</f>
        <v/>
      </c>
      <c r="Q937" s="6">
        <f>IF(OR(NOT(ISNUMBER(A937)),B937="",AND(C937&lt;&gt;"Özmal",C937&lt;&gt;"Tedarikçi"),NOT(ISNUMBER(I937)),AND(C937="Tedarikçi",NOT(ISNUMBER(N937))),P937=""),"",I937-P937)</f>
        <v/>
      </c>
      <c r="R937" s="5">
        <f>IF(COUNT(G937:H937)=0,"",SUM(G937:H937))</f>
        <v/>
      </c>
      <c r="S937" s="6">
        <f>IF(OR(Q937="",R937="",R937=0),"",I937/R937)</f>
        <v/>
      </c>
      <c r="T937" s="4">
        <f>IF(COUNTA(A937:O937)=0,"",IF(NOT(ISNUMBER(A937)),"Hesaba girmedi: tarih yok",IF(B937="","Hesaba girmedi: plaka yok",IF(AND(C937&lt;&gt;"Özmal",C937&lt;&gt;"Tedarikçi"),"Hesaba girmedi: mülkiyet seçilmedi",IF(NOT(ISNUMBER(I937)),"Hesaba girmedi: navlun yok",IF(AND(C937="Tedarikçi",NOT(ISNUMBER(N937))),"Hesaba girmedi: tedarikçiye ödenen yok",IF(P937="","Hesaba girmedi: gider yok",IF(AND(C937="Özmal",COUNTIF('Sabit giderler'!$A$2:$A$101,B937)=0),"Plaka Sabit giderler'de yok",IF(AND(C937="Tedarikçi",COUNTIF('Sabit giderler'!$A$2:$A$101,B937)&gt;0),"Plaka özmal listesinde, Tedarikçi seçilmiş",IF(AND(C937="Tedarikçi",COUNT(J937,L937)&gt;0),"Tedarikçi işinde yakıt ya da sürücü yazılı",IF(AND(C937="Özmal",ISNUMBER(N937)),"Özmal işte tedarikçiye ödenen yazılı",IF(R937="","Km yazılmadı",""))))))))))))</f>
        <v/>
      </c>
    </row>
    <row r="938">
      <c r="A938" s="3" t="n"/>
      <c r="B938" s="4" t="n"/>
      <c r="C938" s="4" t="n"/>
      <c r="D938" s="4" t="n"/>
      <c r="E938" s="4" t="n"/>
      <c r="F938" s="4" t="n"/>
      <c r="G938" s="5" t="n"/>
      <c r="H938" s="5" t="n"/>
      <c r="I938" s="6" t="n"/>
      <c r="J938" s="6" t="n"/>
      <c r="K938" s="6" t="n"/>
      <c r="L938" s="6" t="n"/>
      <c r="M938" s="6" t="n"/>
      <c r="N938" s="6" t="n"/>
      <c r="O938" s="4" t="n"/>
      <c r="P938" s="6">
        <f>IF(COUNT(J938:N938)=0,"",SUM(J938:N938))</f>
        <v/>
      </c>
      <c r="Q938" s="6">
        <f>IF(OR(NOT(ISNUMBER(A938)),B938="",AND(C938&lt;&gt;"Özmal",C938&lt;&gt;"Tedarikçi"),NOT(ISNUMBER(I938)),AND(C938="Tedarikçi",NOT(ISNUMBER(N938))),P938=""),"",I938-P938)</f>
        <v/>
      </c>
      <c r="R938" s="5">
        <f>IF(COUNT(G938:H938)=0,"",SUM(G938:H938))</f>
        <v/>
      </c>
      <c r="S938" s="6">
        <f>IF(OR(Q938="",R938="",R938=0),"",I938/R938)</f>
        <v/>
      </c>
      <c r="T938" s="4">
        <f>IF(COUNTA(A938:O938)=0,"",IF(NOT(ISNUMBER(A938)),"Hesaba girmedi: tarih yok",IF(B938="","Hesaba girmedi: plaka yok",IF(AND(C938&lt;&gt;"Özmal",C938&lt;&gt;"Tedarikçi"),"Hesaba girmedi: mülkiyet seçilmedi",IF(NOT(ISNUMBER(I938)),"Hesaba girmedi: navlun yok",IF(AND(C938="Tedarikçi",NOT(ISNUMBER(N938))),"Hesaba girmedi: tedarikçiye ödenen yok",IF(P938="","Hesaba girmedi: gider yok",IF(AND(C938="Özmal",COUNTIF('Sabit giderler'!$A$2:$A$101,B938)=0),"Plaka Sabit giderler'de yok",IF(AND(C938="Tedarikçi",COUNTIF('Sabit giderler'!$A$2:$A$101,B938)&gt;0),"Plaka özmal listesinde, Tedarikçi seçilmiş",IF(AND(C938="Tedarikçi",COUNT(J938,L938)&gt;0),"Tedarikçi işinde yakıt ya da sürücü yazılı",IF(AND(C938="Özmal",ISNUMBER(N938)),"Özmal işte tedarikçiye ödenen yazılı",IF(R938="","Km yazılmadı",""))))))))))))</f>
        <v/>
      </c>
    </row>
    <row r="939">
      <c r="A939" s="3" t="n"/>
      <c r="B939" s="4" t="n"/>
      <c r="C939" s="4" t="n"/>
      <c r="D939" s="4" t="n"/>
      <c r="E939" s="4" t="n"/>
      <c r="F939" s="4" t="n"/>
      <c r="G939" s="5" t="n"/>
      <c r="H939" s="5" t="n"/>
      <c r="I939" s="6" t="n"/>
      <c r="J939" s="6" t="n"/>
      <c r="K939" s="6" t="n"/>
      <c r="L939" s="6" t="n"/>
      <c r="M939" s="6" t="n"/>
      <c r="N939" s="6" t="n"/>
      <c r="O939" s="4" t="n"/>
      <c r="P939" s="6">
        <f>IF(COUNT(J939:N939)=0,"",SUM(J939:N939))</f>
        <v/>
      </c>
      <c r="Q939" s="6">
        <f>IF(OR(NOT(ISNUMBER(A939)),B939="",AND(C939&lt;&gt;"Özmal",C939&lt;&gt;"Tedarikçi"),NOT(ISNUMBER(I939)),AND(C939="Tedarikçi",NOT(ISNUMBER(N939))),P939=""),"",I939-P939)</f>
        <v/>
      </c>
      <c r="R939" s="5">
        <f>IF(COUNT(G939:H939)=0,"",SUM(G939:H939))</f>
        <v/>
      </c>
      <c r="S939" s="6">
        <f>IF(OR(Q939="",R939="",R939=0),"",I939/R939)</f>
        <v/>
      </c>
      <c r="T939" s="4">
        <f>IF(COUNTA(A939:O939)=0,"",IF(NOT(ISNUMBER(A939)),"Hesaba girmedi: tarih yok",IF(B939="","Hesaba girmedi: plaka yok",IF(AND(C939&lt;&gt;"Özmal",C939&lt;&gt;"Tedarikçi"),"Hesaba girmedi: mülkiyet seçilmedi",IF(NOT(ISNUMBER(I939)),"Hesaba girmedi: navlun yok",IF(AND(C939="Tedarikçi",NOT(ISNUMBER(N939))),"Hesaba girmedi: tedarikçiye ödenen yok",IF(P939="","Hesaba girmedi: gider yok",IF(AND(C939="Özmal",COUNTIF('Sabit giderler'!$A$2:$A$101,B939)=0),"Plaka Sabit giderler'de yok",IF(AND(C939="Tedarikçi",COUNTIF('Sabit giderler'!$A$2:$A$101,B939)&gt;0),"Plaka özmal listesinde, Tedarikçi seçilmiş",IF(AND(C939="Tedarikçi",COUNT(J939,L939)&gt;0),"Tedarikçi işinde yakıt ya da sürücü yazılı",IF(AND(C939="Özmal",ISNUMBER(N939)),"Özmal işte tedarikçiye ödenen yazılı",IF(R939="","Km yazılmadı",""))))))))))))</f>
        <v/>
      </c>
    </row>
    <row r="940">
      <c r="A940" s="3" t="n"/>
      <c r="B940" s="4" t="n"/>
      <c r="C940" s="4" t="n"/>
      <c r="D940" s="4" t="n"/>
      <c r="E940" s="4" t="n"/>
      <c r="F940" s="4" t="n"/>
      <c r="G940" s="5" t="n"/>
      <c r="H940" s="5" t="n"/>
      <c r="I940" s="6" t="n"/>
      <c r="J940" s="6" t="n"/>
      <c r="K940" s="6" t="n"/>
      <c r="L940" s="6" t="n"/>
      <c r="M940" s="6" t="n"/>
      <c r="N940" s="6" t="n"/>
      <c r="O940" s="4" t="n"/>
      <c r="P940" s="6">
        <f>IF(COUNT(J940:N940)=0,"",SUM(J940:N940))</f>
        <v/>
      </c>
      <c r="Q940" s="6">
        <f>IF(OR(NOT(ISNUMBER(A940)),B940="",AND(C940&lt;&gt;"Özmal",C940&lt;&gt;"Tedarikçi"),NOT(ISNUMBER(I940)),AND(C940="Tedarikçi",NOT(ISNUMBER(N940))),P940=""),"",I940-P940)</f>
        <v/>
      </c>
      <c r="R940" s="5">
        <f>IF(COUNT(G940:H940)=0,"",SUM(G940:H940))</f>
        <v/>
      </c>
      <c r="S940" s="6">
        <f>IF(OR(Q940="",R940="",R940=0),"",I940/R940)</f>
        <v/>
      </c>
      <c r="T940" s="4">
        <f>IF(COUNTA(A940:O940)=0,"",IF(NOT(ISNUMBER(A940)),"Hesaba girmedi: tarih yok",IF(B940="","Hesaba girmedi: plaka yok",IF(AND(C940&lt;&gt;"Özmal",C940&lt;&gt;"Tedarikçi"),"Hesaba girmedi: mülkiyet seçilmedi",IF(NOT(ISNUMBER(I940)),"Hesaba girmedi: navlun yok",IF(AND(C940="Tedarikçi",NOT(ISNUMBER(N940))),"Hesaba girmedi: tedarikçiye ödenen yok",IF(P940="","Hesaba girmedi: gider yok",IF(AND(C940="Özmal",COUNTIF('Sabit giderler'!$A$2:$A$101,B940)=0),"Plaka Sabit giderler'de yok",IF(AND(C940="Tedarikçi",COUNTIF('Sabit giderler'!$A$2:$A$101,B940)&gt;0),"Plaka özmal listesinde, Tedarikçi seçilmiş",IF(AND(C940="Tedarikçi",COUNT(J940,L940)&gt;0),"Tedarikçi işinde yakıt ya da sürücü yazılı",IF(AND(C940="Özmal",ISNUMBER(N940)),"Özmal işte tedarikçiye ödenen yazılı",IF(R940="","Km yazılmadı",""))))))))))))</f>
        <v/>
      </c>
    </row>
    <row r="941">
      <c r="A941" s="3" t="n"/>
      <c r="B941" s="4" t="n"/>
      <c r="C941" s="4" t="n"/>
      <c r="D941" s="4" t="n"/>
      <c r="E941" s="4" t="n"/>
      <c r="F941" s="4" t="n"/>
      <c r="G941" s="5" t="n"/>
      <c r="H941" s="5" t="n"/>
      <c r="I941" s="6" t="n"/>
      <c r="J941" s="6" t="n"/>
      <c r="K941" s="6" t="n"/>
      <c r="L941" s="6" t="n"/>
      <c r="M941" s="6" t="n"/>
      <c r="N941" s="6" t="n"/>
      <c r="O941" s="4" t="n"/>
      <c r="P941" s="6">
        <f>IF(COUNT(J941:N941)=0,"",SUM(J941:N941))</f>
        <v/>
      </c>
      <c r="Q941" s="6">
        <f>IF(OR(NOT(ISNUMBER(A941)),B941="",AND(C941&lt;&gt;"Özmal",C941&lt;&gt;"Tedarikçi"),NOT(ISNUMBER(I941)),AND(C941="Tedarikçi",NOT(ISNUMBER(N941))),P941=""),"",I941-P941)</f>
        <v/>
      </c>
      <c r="R941" s="5">
        <f>IF(COUNT(G941:H941)=0,"",SUM(G941:H941))</f>
        <v/>
      </c>
      <c r="S941" s="6">
        <f>IF(OR(Q941="",R941="",R941=0),"",I941/R941)</f>
        <v/>
      </c>
      <c r="T941" s="4">
        <f>IF(COUNTA(A941:O941)=0,"",IF(NOT(ISNUMBER(A941)),"Hesaba girmedi: tarih yok",IF(B941="","Hesaba girmedi: plaka yok",IF(AND(C941&lt;&gt;"Özmal",C941&lt;&gt;"Tedarikçi"),"Hesaba girmedi: mülkiyet seçilmedi",IF(NOT(ISNUMBER(I941)),"Hesaba girmedi: navlun yok",IF(AND(C941="Tedarikçi",NOT(ISNUMBER(N941))),"Hesaba girmedi: tedarikçiye ödenen yok",IF(P941="","Hesaba girmedi: gider yok",IF(AND(C941="Özmal",COUNTIF('Sabit giderler'!$A$2:$A$101,B941)=0),"Plaka Sabit giderler'de yok",IF(AND(C941="Tedarikçi",COUNTIF('Sabit giderler'!$A$2:$A$101,B941)&gt;0),"Plaka özmal listesinde, Tedarikçi seçilmiş",IF(AND(C941="Tedarikçi",COUNT(J941,L941)&gt;0),"Tedarikçi işinde yakıt ya da sürücü yazılı",IF(AND(C941="Özmal",ISNUMBER(N941)),"Özmal işte tedarikçiye ödenen yazılı",IF(R941="","Km yazılmadı",""))))))))))))</f>
        <v/>
      </c>
    </row>
    <row r="942">
      <c r="A942" s="3" t="n"/>
      <c r="B942" s="4" t="n"/>
      <c r="C942" s="4" t="n"/>
      <c r="D942" s="4" t="n"/>
      <c r="E942" s="4" t="n"/>
      <c r="F942" s="4" t="n"/>
      <c r="G942" s="5" t="n"/>
      <c r="H942" s="5" t="n"/>
      <c r="I942" s="6" t="n"/>
      <c r="J942" s="6" t="n"/>
      <c r="K942" s="6" t="n"/>
      <c r="L942" s="6" t="n"/>
      <c r="M942" s="6" t="n"/>
      <c r="N942" s="6" t="n"/>
      <c r="O942" s="4" t="n"/>
      <c r="P942" s="6">
        <f>IF(COUNT(J942:N942)=0,"",SUM(J942:N942))</f>
        <v/>
      </c>
      <c r="Q942" s="6">
        <f>IF(OR(NOT(ISNUMBER(A942)),B942="",AND(C942&lt;&gt;"Özmal",C942&lt;&gt;"Tedarikçi"),NOT(ISNUMBER(I942)),AND(C942="Tedarikçi",NOT(ISNUMBER(N942))),P942=""),"",I942-P942)</f>
        <v/>
      </c>
      <c r="R942" s="5">
        <f>IF(COUNT(G942:H942)=0,"",SUM(G942:H942))</f>
        <v/>
      </c>
      <c r="S942" s="6">
        <f>IF(OR(Q942="",R942="",R942=0),"",I942/R942)</f>
        <v/>
      </c>
      <c r="T942" s="4">
        <f>IF(COUNTA(A942:O942)=0,"",IF(NOT(ISNUMBER(A942)),"Hesaba girmedi: tarih yok",IF(B942="","Hesaba girmedi: plaka yok",IF(AND(C942&lt;&gt;"Özmal",C942&lt;&gt;"Tedarikçi"),"Hesaba girmedi: mülkiyet seçilmedi",IF(NOT(ISNUMBER(I942)),"Hesaba girmedi: navlun yok",IF(AND(C942="Tedarikçi",NOT(ISNUMBER(N942))),"Hesaba girmedi: tedarikçiye ödenen yok",IF(P942="","Hesaba girmedi: gider yok",IF(AND(C942="Özmal",COUNTIF('Sabit giderler'!$A$2:$A$101,B942)=0),"Plaka Sabit giderler'de yok",IF(AND(C942="Tedarikçi",COUNTIF('Sabit giderler'!$A$2:$A$101,B942)&gt;0),"Plaka özmal listesinde, Tedarikçi seçilmiş",IF(AND(C942="Tedarikçi",COUNT(J942,L942)&gt;0),"Tedarikçi işinde yakıt ya da sürücü yazılı",IF(AND(C942="Özmal",ISNUMBER(N942)),"Özmal işte tedarikçiye ödenen yazılı",IF(R942="","Km yazılmadı",""))))))))))))</f>
        <v/>
      </c>
    </row>
    <row r="943">
      <c r="A943" s="3" t="n"/>
      <c r="B943" s="4" t="n"/>
      <c r="C943" s="4" t="n"/>
      <c r="D943" s="4" t="n"/>
      <c r="E943" s="4" t="n"/>
      <c r="F943" s="4" t="n"/>
      <c r="G943" s="5" t="n"/>
      <c r="H943" s="5" t="n"/>
      <c r="I943" s="6" t="n"/>
      <c r="J943" s="6" t="n"/>
      <c r="K943" s="6" t="n"/>
      <c r="L943" s="6" t="n"/>
      <c r="M943" s="6" t="n"/>
      <c r="N943" s="6" t="n"/>
      <c r="O943" s="4" t="n"/>
      <c r="P943" s="6">
        <f>IF(COUNT(J943:N943)=0,"",SUM(J943:N943))</f>
        <v/>
      </c>
      <c r="Q943" s="6">
        <f>IF(OR(NOT(ISNUMBER(A943)),B943="",AND(C943&lt;&gt;"Özmal",C943&lt;&gt;"Tedarikçi"),NOT(ISNUMBER(I943)),AND(C943="Tedarikçi",NOT(ISNUMBER(N943))),P943=""),"",I943-P943)</f>
        <v/>
      </c>
      <c r="R943" s="5">
        <f>IF(COUNT(G943:H943)=0,"",SUM(G943:H943))</f>
        <v/>
      </c>
      <c r="S943" s="6">
        <f>IF(OR(Q943="",R943="",R943=0),"",I943/R943)</f>
        <v/>
      </c>
      <c r="T943" s="4">
        <f>IF(COUNTA(A943:O943)=0,"",IF(NOT(ISNUMBER(A943)),"Hesaba girmedi: tarih yok",IF(B943="","Hesaba girmedi: plaka yok",IF(AND(C943&lt;&gt;"Özmal",C943&lt;&gt;"Tedarikçi"),"Hesaba girmedi: mülkiyet seçilmedi",IF(NOT(ISNUMBER(I943)),"Hesaba girmedi: navlun yok",IF(AND(C943="Tedarikçi",NOT(ISNUMBER(N943))),"Hesaba girmedi: tedarikçiye ödenen yok",IF(P943="","Hesaba girmedi: gider yok",IF(AND(C943="Özmal",COUNTIF('Sabit giderler'!$A$2:$A$101,B943)=0),"Plaka Sabit giderler'de yok",IF(AND(C943="Tedarikçi",COUNTIF('Sabit giderler'!$A$2:$A$101,B943)&gt;0),"Plaka özmal listesinde, Tedarikçi seçilmiş",IF(AND(C943="Tedarikçi",COUNT(J943,L943)&gt;0),"Tedarikçi işinde yakıt ya da sürücü yazılı",IF(AND(C943="Özmal",ISNUMBER(N943)),"Özmal işte tedarikçiye ödenen yazılı",IF(R943="","Km yazılmadı",""))))))))))))</f>
        <v/>
      </c>
    </row>
    <row r="944">
      <c r="A944" s="3" t="n"/>
      <c r="B944" s="4" t="n"/>
      <c r="C944" s="4" t="n"/>
      <c r="D944" s="4" t="n"/>
      <c r="E944" s="4" t="n"/>
      <c r="F944" s="4" t="n"/>
      <c r="G944" s="5" t="n"/>
      <c r="H944" s="5" t="n"/>
      <c r="I944" s="6" t="n"/>
      <c r="J944" s="6" t="n"/>
      <c r="K944" s="6" t="n"/>
      <c r="L944" s="6" t="n"/>
      <c r="M944" s="6" t="n"/>
      <c r="N944" s="6" t="n"/>
      <c r="O944" s="4" t="n"/>
      <c r="P944" s="6">
        <f>IF(COUNT(J944:N944)=0,"",SUM(J944:N944))</f>
        <v/>
      </c>
      <c r="Q944" s="6">
        <f>IF(OR(NOT(ISNUMBER(A944)),B944="",AND(C944&lt;&gt;"Özmal",C944&lt;&gt;"Tedarikçi"),NOT(ISNUMBER(I944)),AND(C944="Tedarikçi",NOT(ISNUMBER(N944))),P944=""),"",I944-P944)</f>
        <v/>
      </c>
      <c r="R944" s="5">
        <f>IF(COUNT(G944:H944)=0,"",SUM(G944:H944))</f>
        <v/>
      </c>
      <c r="S944" s="6">
        <f>IF(OR(Q944="",R944="",R944=0),"",I944/R944)</f>
        <v/>
      </c>
      <c r="T944" s="4">
        <f>IF(COUNTA(A944:O944)=0,"",IF(NOT(ISNUMBER(A944)),"Hesaba girmedi: tarih yok",IF(B944="","Hesaba girmedi: plaka yok",IF(AND(C944&lt;&gt;"Özmal",C944&lt;&gt;"Tedarikçi"),"Hesaba girmedi: mülkiyet seçilmedi",IF(NOT(ISNUMBER(I944)),"Hesaba girmedi: navlun yok",IF(AND(C944="Tedarikçi",NOT(ISNUMBER(N944))),"Hesaba girmedi: tedarikçiye ödenen yok",IF(P944="","Hesaba girmedi: gider yok",IF(AND(C944="Özmal",COUNTIF('Sabit giderler'!$A$2:$A$101,B944)=0),"Plaka Sabit giderler'de yok",IF(AND(C944="Tedarikçi",COUNTIF('Sabit giderler'!$A$2:$A$101,B944)&gt;0),"Plaka özmal listesinde, Tedarikçi seçilmiş",IF(AND(C944="Tedarikçi",COUNT(J944,L944)&gt;0),"Tedarikçi işinde yakıt ya da sürücü yazılı",IF(AND(C944="Özmal",ISNUMBER(N944)),"Özmal işte tedarikçiye ödenen yazılı",IF(R944="","Km yazılmadı",""))))))))))))</f>
        <v/>
      </c>
    </row>
    <row r="945">
      <c r="A945" s="3" t="n"/>
      <c r="B945" s="4" t="n"/>
      <c r="C945" s="4" t="n"/>
      <c r="D945" s="4" t="n"/>
      <c r="E945" s="4" t="n"/>
      <c r="F945" s="4" t="n"/>
      <c r="G945" s="5" t="n"/>
      <c r="H945" s="5" t="n"/>
      <c r="I945" s="6" t="n"/>
      <c r="J945" s="6" t="n"/>
      <c r="K945" s="6" t="n"/>
      <c r="L945" s="6" t="n"/>
      <c r="M945" s="6" t="n"/>
      <c r="N945" s="6" t="n"/>
      <c r="O945" s="4" t="n"/>
      <c r="P945" s="6">
        <f>IF(COUNT(J945:N945)=0,"",SUM(J945:N945))</f>
        <v/>
      </c>
      <c r="Q945" s="6">
        <f>IF(OR(NOT(ISNUMBER(A945)),B945="",AND(C945&lt;&gt;"Özmal",C945&lt;&gt;"Tedarikçi"),NOT(ISNUMBER(I945)),AND(C945="Tedarikçi",NOT(ISNUMBER(N945))),P945=""),"",I945-P945)</f>
        <v/>
      </c>
      <c r="R945" s="5">
        <f>IF(COUNT(G945:H945)=0,"",SUM(G945:H945))</f>
        <v/>
      </c>
      <c r="S945" s="6">
        <f>IF(OR(Q945="",R945="",R945=0),"",I945/R945)</f>
        <v/>
      </c>
      <c r="T945" s="4">
        <f>IF(COUNTA(A945:O945)=0,"",IF(NOT(ISNUMBER(A945)),"Hesaba girmedi: tarih yok",IF(B945="","Hesaba girmedi: plaka yok",IF(AND(C945&lt;&gt;"Özmal",C945&lt;&gt;"Tedarikçi"),"Hesaba girmedi: mülkiyet seçilmedi",IF(NOT(ISNUMBER(I945)),"Hesaba girmedi: navlun yok",IF(AND(C945="Tedarikçi",NOT(ISNUMBER(N945))),"Hesaba girmedi: tedarikçiye ödenen yok",IF(P945="","Hesaba girmedi: gider yok",IF(AND(C945="Özmal",COUNTIF('Sabit giderler'!$A$2:$A$101,B945)=0),"Plaka Sabit giderler'de yok",IF(AND(C945="Tedarikçi",COUNTIF('Sabit giderler'!$A$2:$A$101,B945)&gt;0),"Plaka özmal listesinde, Tedarikçi seçilmiş",IF(AND(C945="Tedarikçi",COUNT(J945,L945)&gt;0),"Tedarikçi işinde yakıt ya da sürücü yazılı",IF(AND(C945="Özmal",ISNUMBER(N945)),"Özmal işte tedarikçiye ödenen yazılı",IF(R945="","Km yazılmadı",""))))))))))))</f>
        <v/>
      </c>
    </row>
    <row r="946">
      <c r="A946" s="3" t="n"/>
      <c r="B946" s="4" t="n"/>
      <c r="C946" s="4" t="n"/>
      <c r="D946" s="4" t="n"/>
      <c r="E946" s="4" t="n"/>
      <c r="F946" s="4" t="n"/>
      <c r="G946" s="5" t="n"/>
      <c r="H946" s="5" t="n"/>
      <c r="I946" s="6" t="n"/>
      <c r="J946" s="6" t="n"/>
      <c r="K946" s="6" t="n"/>
      <c r="L946" s="6" t="n"/>
      <c r="M946" s="6" t="n"/>
      <c r="N946" s="6" t="n"/>
      <c r="O946" s="4" t="n"/>
      <c r="P946" s="6">
        <f>IF(COUNT(J946:N946)=0,"",SUM(J946:N946))</f>
        <v/>
      </c>
      <c r="Q946" s="6">
        <f>IF(OR(NOT(ISNUMBER(A946)),B946="",AND(C946&lt;&gt;"Özmal",C946&lt;&gt;"Tedarikçi"),NOT(ISNUMBER(I946)),AND(C946="Tedarikçi",NOT(ISNUMBER(N946))),P946=""),"",I946-P946)</f>
        <v/>
      </c>
      <c r="R946" s="5">
        <f>IF(COUNT(G946:H946)=0,"",SUM(G946:H946))</f>
        <v/>
      </c>
      <c r="S946" s="6">
        <f>IF(OR(Q946="",R946="",R946=0),"",I946/R946)</f>
        <v/>
      </c>
      <c r="T946" s="4">
        <f>IF(COUNTA(A946:O946)=0,"",IF(NOT(ISNUMBER(A946)),"Hesaba girmedi: tarih yok",IF(B946="","Hesaba girmedi: plaka yok",IF(AND(C946&lt;&gt;"Özmal",C946&lt;&gt;"Tedarikçi"),"Hesaba girmedi: mülkiyet seçilmedi",IF(NOT(ISNUMBER(I946)),"Hesaba girmedi: navlun yok",IF(AND(C946="Tedarikçi",NOT(ISNUMBER(N946))),"Hesaba girmedi: tedarikçiye ödenen yok",IF(P946="","Hesaba girmedi: gider yok",IF(AND(C946="Özmal",COUNTIF('Sabit giderler'!$A$2:$A$101,B946)=0),"Plaka Sabit giderler'de yok",IF(AND(C946="Tedarikçi",COUNTIF('Sabit giderler'!$A$2:$A$101,B946)&gt;0),"Plaka özmal listesinde, Tedarikçi seçilmiş",IF(AND(C946="Tedarikçi",COUNT(J946,L946)&gt;0),"Tedarikçi işinde yakıt ya da sürücü yazılı",IF(AND(C946="Özmal",ISNUMBER(N946)),"Özmal işte tedarikçiye ödenen yazılı",IF(R946="","Km yazılmadı",""))))))))))))</f>
        <v/>
      </c>
    </row>
    <row r="947">
      <c r="A947" s="3" t="n"/>
      <c r="B947" s="4" t="n"/>
      <c r="C947" s="4" t="n"/>
      <c r="D947" s="4" t="n"/>
      <c r="E947" s="4" t="n"/>
      <c r="F947" s="4" t="n"/>
      <c r="G947" s="5" t="n"/>
      <c r="H947" s="5" t="n"/>
      <c r="I947" s="6" t="n"/>
      <c r="J947" s="6" t="n"/>
      <c r="K947" s="6" t="n"/>
      <c r="L947" s="6" t="n"/>
      <c r="M947" s="6" t="n"/>
      <c r="N947" s="6" t="n"/>
      <c r="O947" s="4" t="n"/>
      <c r="P947" s="6">
        <f>IF(COUNT(J947:N947)=0,"",SUM(J947:N947))</f>
        <v/>
      </c>
      <c r="Q947" s="6">
        <f>IF(OR(NOT(ISNUMBER(A947)),B947="",AND(C947&lt;&gt;"Özmal",C947&lt;&gt;"Tedarikçi"),NOT(ISNUMBER(I947)),AND(C947="Tedarikçi",NOT(ISNUMBER(N947))),P947=""),"",I947-P947)</f>
        <v/>
      </c>
      <c r="R947" s="5">
        <f>IF(COUNT(G947:H947)=0,"",SUM(G947:H947))</f>
        <v/>
      </c>
      <c r="S947" s="6">
        <f>IF(OR(Q947="",R947="",R947=0),"",I947/R947)</f>
        <v/>
      </c>
      <c r="T947" s="4">
        <f>IF(COUNTA(A947:O947)=0,"",IF(NOT(ISNUMBER(A947)),"Hesaba girmedi: tarih yok",IF(B947="","Hesaba girmedi: plaka yok",IF(AND(C947&lt;&gt;"Özmal",C947&lt;&gt;"Tedarikçi"),"Hesaba girmedi: mülkiyet seçilmedi",IF(NOT(ISNUMBER(I947)),"Hesaba girmedi: navlun yok",IF(AND(C947="Tedarikçi",NOT(ISNUMBER(N947))),"Hesaba girmedi: tedarikçiye ödenen yok",IF(P947="","Hesaba girmedi: gider yok",IF(AND(C947="Özmal",COUNTIF('Sabit giderler'!$A$2:$A$101,B947)=0),"Plaka Sabit giderler'de yok",IF(AND(C947="Tedarikçi",COUNTIF('Sabit giderler'!$A$2:$A$101,B947)&gt;0),"Plaka özmal listesinde, Tedarikçi seçilmiş",IF(AND(C947="Tedarikçi",COUNT(J947,L947)&gt;0),"Tedarikçi işinde yakıt ya da sürücü yazılı",IF(AND(C947="Özmal",ISNUMBER(N947)),"Özmal işte tedarikçiye ödenen yazılı",IF(R947="","Km yazılmadı",""))))))))))))</f>
        <v/>
      </c>
    </row>
    <row r="948">
      <c r="A948" s="3" t="n"/>
      <c r="B948" s="4" t="n"/>
      <c r="C948" s="4" t="n"/>
      <c r="D948" s="4" t="n"/>
      <c r="E948" s="4" t="n"/>
      <c r="F948" s="4" t="n"/>
      <c r="G948" s="5" t="n"/>
      <c r="H948" s="5" t="n"/>
      <c r="I948" s="6" t="n"/>
      <c r="J948" s="6" t="n"/>
      <c r="K948" s="6" t="n"/>
      <c r="L948" s="6" t="n"/>
      <c r="M948" s="6" t="n"/>
      <c r="N948" s="6" t="n"/>
      <c r="O948" s="4" t="n"/>
      <c r="P948" s="6">
        <f>IF(COUNT(J948:N948)=0,"",SUM(J948:N948))</f>
        <v/>
      </c>
      <c r="Q948" s="6">
        <f>IF(OR(NOT(ISNUMBER(A948)),B948="",AND(C948&lt;&gt;"Özmal",C948&lt;&gt;"Tedarikçi"),NOT(ISNUMBER(I948)),AND(C948="Tedarikçi",NOT(ISNUMBER(N948))),P948=""),"",I948-P948)</f>
        <v/>
      </c>
      <c r="R948" s="5">
        <f>IF(COUNT(G948:H948)=0,"",SUM(G948:H948))</f>
        <v/>
      </c>
      <c r="S948" s="6">
        <f>IF(OR(Q948="",R948="",R948=0),"",I948/R948)</f>
        <v/>
      </c>
      <c r="T948" s="4">
        <f>IF(COUNTA(A948:O948)=0,"",IF(NOT(ISNUMBER(A948)),"Hesaba girmedi: tarih yok",IF(B948="","Hesaba girmedi: plaka yok",IF(AND(C948&lt;&gt;"Özmal",C948&lt;&gt;"Tedarikçi"),"Hesaba girmedi: mülkiyet seçilmedi",IF(NOT(ISNUMBER(I948)),"Hesaba girmedi: navlun yok",IF(AND(C948="Tedarikçi",NOT(ISNUMBER(N948))),"Hesaba girmedi: tedarikçiye ödenen yok",IF(P948="","Hesaba girmedi: gider yok",IF(AND(C948="Özmal",COUNTIF('Sabit giderler'!$A$2:$A$101,B948)=0),"Plaka Sabit giderler'de yok",IF(AND(C948="Tedarikçi",COUNTIF('Sabit giderler'!$A$2:$A$101,B948)&gt;0),"Plaka özmal listesinde, Tedarikçi seçilmiş",IF(AND(C948="Tedarikçi",COUNT(J948,L948)&gt;0),"Tedarikçi işinde yakıt ya da sürücü yazılı",IF(AND(C948="Özmal",ISNUMBER(N948)),"Özmal işte tedarikçiye ödenen yazılı",IF(R948="","Km yazılmadı",""))))))))))))</f>
        <v/>
      </c>
    </row>
    <row r="949">
      <c r="A949" s="3" t="n"/>
      <c r="B949" s="4" t="n"/>
      <c r="C949" s="4" t="n"/>
      <c r="D949" s="4" t="n"/>
      <c r="E949" s="4" t="n"/>
      <c r="F949" s="4" t="n"/>
      <c r="G949" s="5" t="n"/>
      <c r="H949" s="5" t="n"/>
      <c r="I949" s="6" t="n"/>
      <c r="J949" s="6" t="n"/>
      <c r="K949" s="6" t="n"/>
      <c r="L949" s="6" t="n"/>
      <c r="M949" s="6" t="n"/>
      <c r="N949" s="6" t="n"/>
      <c r="O949" s="4" t="n"/>
      <c r="P949" s="6">
        <f>IF(COUNT(J949:N949)=0,"",SUM(J949:N949))</f>
        <v/>
      </c>
      <c r="Q949" s="6">
        <f>IF(OR(NOT(ISNUMBER(A949)),B949="",AND(C949&lt;&gt;"Özmal",C949&lt;&gt;"Tedarikçi"),NOT(ISNUMBER(I949)),AND(C949="Tedarikçi",NOT(ISNUMBER(N949))),P949=""),"",I949-P949)</f>
        <v/>
      </c>
      <c r="R949" s="5">
        <f>IF(COUNT(G949:H949)=0,"",SUM(G949:H949))</f>
        <v/>
      </c>
      <c r="S949" s="6">
        <f>IF(OR(Q949="",R949="",R949=0),"",I949/R949)</f>
        <v/>
      </c>
      <c r="T949" s="4">
        <f>IF(COUNTA(A949:O949)=0,"",IF(NOT(ISNUMBER(A949)),"Hesaba girmedi: tarih yok",IF(B949="","Hesaba girmedi: plaka yok",IF(AND(C949&lt;&gt;"Özmal",C949&lt;&gt;"Tedarikçi"),"Hesaba girmedi: mülkiyet seçilmedi",IF(NOT(ISNUMBER(I949)),"Hesaba girmedi: navlun yok",IF(AND(C949="Tedarikçi",NOT(ISNUMBER(N949))),"Hesaba girmedi: tedarikçiye ödenen yok",IF(P949="","Hesaba girmedi: gider yok",IF(AND(C949="Özmal",COUNTIF('Sabit giderler'!$A$2:$A$101,B949)=0),"Plaka Sabit giderler'de yok",IF(AND(C949="Tedarikçi",COUNTIF('Sabit giderler'!$A$2:$A$101,B949)&gt;0),"Plaka özmal listesinde, Tedarikçi seçilmiş",IF(AND(C949="Tedarikçi",COUNT(J949,L949)&gt;0),"Tedarikçi işinde yakıt ya da sürücü yazılı",IF(AND(C949="Özmal",ISNUMBER(N949)),"Özmal işte tedarikçiye ödenen yazılı",IF(R949="","Km yazılmadı",""))))))))))))</f>
        <v/>
      </c>
    </row>
    <row r="950">
      <c r="A950" s="3" t="n"/>
      <c r="B950" s="4" t="n"/>
      <c r="C950" s="4" t="n"/>
      <c r="D950" s="4" t="n"/>
      <c r="E950" s="4" t="n"/>
      <c r="F950" s="4" t="n"/>
      <c r="G950" s="5" t="n"/>
      <c r="H950" s="5" t="n"/>
      <c r="I950" s="6" t="n"/>
      <c r="J950" s="6" t="n"/>
      <c r="K950" s="6" t="n"/>
      <c r="L950" s="6" t="n"/>
      <c r="M950" s="6" t="n"/>
      <c r="N950" s="6" t="n"/>
      <c r="O950" s="4" t="n"/>
      <c r="P950" s="6">
        <f>IF(COUNT(J950:N950)=0,"",SUM(J950:N950))</f>
        <v/>
      </c>
      <c r="Q950" s="6">
        <f>IF(OR(NOT(ISNUMBER(A950)),B950="",AND(C950&lt;&gt;"Özmal",C950&lt;&gt;"Tedarikçi"),NOT(ISNUMBER(I950)),AND(C950="Tedarikçi",NOT(ISNUMBER(N950))),P950=""),"",I950-P950)</f>
        <v/>
      </c>
      <c r="R950" s="5">
        <f>IF(COUNT(G950:H950)=0,"",SUM(G950:H950))</f>
        <v/>
      </c>
      <c r="S950" s="6">
        <f>IF(OR(Q950="",R950="",R950=0),"",I950/R950)</f>
        <v/>
      </c>
      <c r="T950" s="4">
        <f>IF(COUNTA(A950:O950)=0,"",IF(NOT(ISNUMBER(A950)),"Hesaba girmedi: tarih yok",IF(B950="","Hesaba girmedi: plaka yok",IF(AND(C950&lt;&gt;"Özmal",C950&lt;&gt;"Tedarikçi"),"Hesaba girmedi: mülkiyet seçilmedi",IF(NOT(ISNUMBER(I950)),"Hesaba girmedi: navlun yok",IF(AND(C950="Tedarikçi",NOT(ISNUMBER(N950))),"Hesaba girmedi: tedarikçiye ödenen yok",IF(P950="","Hesaba girmedi: gider yok",IF(AND(C950="Özmal",COUNTIF('Sabit giderler'!$A$2:$A$101,B950)=0),"Plaka Sabit giderler'de yok",IF(AND(C950="Tedarikçi",COUNTIF('Sabit giderler'!$A$2:$A$101,B950)&gt;0),"Plaka özmal listesinde, Tedarikçi seçilmiş",IF(AND(C950="Tedarikçi",COUNT(J950,L950)&gt;0),"Tedarikçi işinde yakıt ya da sürücü yazılı",IF(AND(C950="Özmal",ISNUMBER(N950)),"Özmal işte tedarikçiye ödenen yazılı",IF(R950="","Km yazılmadı",""))))))))))))</f>
        <v/>
      </c>
    </row>
    <row r="951">
      <c r="A951" s="3" t="n"/>
      <c r="B951" s="4" t="n"/>
      <c r="C951" s="4" t="n"/>
      <c r="D951" s="4" t="n"/>
      <c r="E951" s="4" t="n"/>
      <c r="F951" s="4" t="n"/>
      <c r="G951" s="5" t="n"/>
      <c r="H951" s="5" t="n"/>
      <c r="I951" s="6" t="n"/>
      <c r="J951" s="6" t="n"/>
      <c r="K951" s="6" t="n"/>
      <c r="L951" s="6" t="n"/>
      <c r="M951" s="6" t="n"/>
      <c r="N951" s="6" t="n"/>
      <c r="O951" s="4" t="n"/>
      <c r="P951" s="6">
        <f>IF(COUNT(J951:N951)=0,"",SUM(J951:N951))</f>
        <v/>
      </c>
      <c r="Q951" s="6">
        <f>IF(OR(NOT(ISNUMBER(A951)),B951="",AND(C951&lt;&gt;"Özmal",C951&lt;&gt;"Tedarikçi"),NOT(ISNUMBER(I951)),AND(C951="Tedarikçi",NOT(ISNUMBER(N951))),P951=""),"",I951-P951)</f>
        <v/>
      </c>
      <c r="R951" s="5">
        <f>IF(COUNT(G951:H951)=0,"",SUM(G951:H951))</f>
        <v/>
      </c>
      <c r="S951" s="6">
        <f>IF(OR(Q951="",R951="",R951=0),"",I951/R951)</f>
        <v/>
      </c>
      <c r="T951" s="4">
        <f>IF(COUNTA(A951:O951)=0,"",IF(NOT(ISNUMBER(A951)),"Hesaba girmedi: tarih yok",IF(B951="","Hesaba girmedi: plaka yok",IF(AND(C951&lt;&gt;"Özmal",C951&lt;&gt;"Tedarikçi"),"Hesaba girmedi: mülkiyet seçilmedi",IF(NOT(ISNUMBER(I951)),"Hesaba girmedi: navlun yok",IF(AND(C951="Tedarikçi",NOT(ISNUMBER(N951))),"Hesaba girmedi: tedarikçiye ödenen yok",IF(P951="","Hesaba girmedi: gider yok",IF(AND(C951="Özmal",COUNTIF('Sabit giderler'!$A$2:$A$101,B951)=0),"Plaka Sabit giderler'de yok",IF(AND(C951="Tedarikçi",COUNTIF('Sabit giderler'!$A$2:$A$101,B951)&gt;0),"Plaka özmal listesinde, Tedarikçi seçilmiş",IF(AND(C951="Tedarikçi",COUNT(J951,L951)&gt;0),"Tedarikçi işinde yakıt ya da sürücü yazılı",IF(AND(C951="Özmal",ISNUMBER(N951)),"Özmal işte tedarikçiye ödenen yazılı",IF(R951="","Km yazılmadı",""))))))))))))</f>
        <v/>
      </c>
    </row>
    <row r="952">
      <c r="A952" s="3" t="n"/>
      <c r="B952" s="4" t="n"/>
      <c r="C952" s="4" t="n"/>
      <c r="D952" s="4" t="n"/>
      <c r="E952" s="4" t="n"/>
      <c r="F952" s="4" t="n"/>
      <c r="G952" s="5" t="n"/>
      <c r="H952" s="5" t="n"/>
      <c r="I952" s="6" t="n"/>
      <c r="J952" s="6" t="n"/>
      <c r="K952" s="6" t="n"/>
      <c r="L952" s="6" t="n"/>
      <c r="M952" s="6" t="n"/>
      <c r="N952" s="6" t="n"/>
      <c r="O952" s="4" t="n"/>
      <c r="P952" s="6">
        <f>IF(COUNT(J952:N952)=0,"",SUM(J952:N952))</f>
        <v/>
      </c>
      <c r="Q952" s="6">
        <f>IF(OR(NOT(ISNUMBER(A952)),B952="",AND(C952&lt;&gt;"Özmal",C952&lt;&gt;"Tedarikçi"),NOT(ISNUMBER(I952)),AND(C952="Tedarikçi",NOT(ISNUMBER(N952))),P952=""),"",I952-P952)</f>
        <v/>
      </c>
      <c r="R952" s="5">
        <f>IF(COUNT(G952:H952)=0,"",SUM(G952:H952))</f>
        <v/>
      </c>
      <c r="S952" s="6">
        <f>IF(OR(Q952="",R952="",R952=0),"",I952/R952)</f>
        <v/>
      </c>
      <c r="T952" s="4">
        <f>IF(COUNTA(A952:O952)=0,"",IF(NOT(ISNUMBER(A952)),"Hesaba girmedi: tarih yok",IF(B952="","Hesaba girmedi: plaka yok",IF(AND(C952&lt;&gt;"Özmal",C952&lt;&gt;"Tedarikçi"),"Hesaba girmedi: mülkiyet seçilmedi",IF(NOT(ISNUMBER(I952)),"Hesaba girmedi: navlun yok",IF(AND(C952="Tedarikçi",NOT(ISNUMBER(N952))),"Hesaba girmedi: tedarikçiye ödenen yok",IF(P952="","Hesaba girmedi: gider yok",IF(AND(C952="Özmal",COUNTIF('Sabit giderler'!$A$2:$A$101,B952)=0),"Plaka Sabit giderler'de yok",IF(AND(C952="Tedarikçi",COUNTIF('Sabit giderler'!$A$2:$A$101,B952)&gt;0),"Plaka özmal listesinde, Tedarikçi seçilmiş",IF(AND(C952="Tedarikçi",COUNT(J952,L952)&gt;0),"Tedarikçi işinde yakıt ya da sürücü yazılı",IF(AND(C952="Özmal",ISNUMBER(N952)),"Özmal işte tedarikçiye ödenen yazılı",IF(R952="","Km yazılmadı",""))))))))))))</f>
        <v/>
      </c>
    </row>
    <row r="953">
      <c r="A953" s="3" t="n"/>
      <c r="B953" s="4" t="n"/>
      <c r="C953" s="4" t="n"/>
      <c r="D953" s="4" t="n"/>
      <c r="E953" s="4" t="n"/>
      <c r="F953" s="4" t="n"/>
      <c r="G953" s="5" t="n"/>
      <c r="H953" s="5" t="n"/>
      <c r="I953" s="6" t="n"/>
      <c r="J953" s="6" t="n"/>
      <c r="K953" s="6" t="n"/>
      <c r="L953" s="6" t="n"/>
      <c r="M953" s="6" t="n"/>
      <c r="N953" s="6" t="n"/>
      <c r="O953" s="4" t="n"/>
      <c r="P953" s="6">
        <f>IF(COUNT(J953:N953)=0,"",SUM(J953:N953))</f>
        <v/>
      </c>
      <c r="Q953" s="6">
        <f>IF(OR(NOT(ISNUMBER(A953)),B953="",AND(C953&lt;&gt;"Özmal",C953&lt;&gt;"Tedarikçi"),NOT(ISNUMBER(I953)),AND(C953="Tedarikçi",NOT(ISNUMBER(N953))),P953=""),"",I953-P953)</f>
        <v/>
      </c>
      <c r="R953" s="5">
        <f>IF(COUNT(G953:H953)=0,"",SUM(G953:H953))</f>
        <v/>
      </c>
      <c r="S953" s="6">
        <f>IF(OR(Q953="",R953="",R953=0),"",I953/R953)</f>
        <v/>
      </c>
      <c r="T953" s="4">
        <f>IF(COUNTA(A953:O953)=0,"",IF(NOT(ISNUMBER(A953)),"Hesaba girmedi: tarih yok",IF(B953="","Hesaba girmedi: plaka yok",IF(AND(C953&lt;&gt;"Özmal",C953&lt;&gt;"Tedarikçi"),"Hesaba girmedi: mülkiyet seçilmedi",IF(NOT(ISNUMBER(I953)),"Hesaba girmedi: navlun yok",IF(AND(C953="Tedarikçi",NOT(ISNUMBER(N953))),"Hesaba girmedi: tedarikçiye ödenen yok",IF(P953="","Hesaba girmedi: gider yok",IF(AND(C953="Özmal",COUNTIF('Sabit giderler'!$A$2:$A$101,B953)=0),"Plaka Sabit giderler'de yok",IF(AND(C953="Tedarikçi",COUNTIF('Sabit giderler'!$A$2:$A$101,B953)&gt;0),"Plaka özmal listesinde, Tedarikçi seçilmiş",IF(AND(C953="Tedarikçi",COUNT(J953,L953)&gt;0),"Tedarikçi işinde yakıt ya da sürücü yazılı",IF(AND(C953="Özmal",ISNUMBER(N953)),"Özmal işte tedarikçiye ödenen yazılı",IF(R953="","Km yazılmadı",""))))))))))))</f>
        <v/>
      </c>
    </row>
    <row r="954">
      <c r="A954" s="3" t="n"/>
      <c r="B954" s="4" t="n"/>
      <c r="C954" s="4" t="n"/>
      <c r="D954" s="4" t="n"/>
      <c r="E954" s="4" t="n"/>
      <c r="F954" s="4" t="n"/>
      <c r="G954" s="5" t="n"/>
      <c r="H954" s="5" t="n"/>
      <c r="I954" s="6" t="n"/>
      <c r="J954" s="6" t="n"/>
      <c r="K954" s="6" t="n"/>
      <c r="L954" s="6" t="n"/>
      <c r="M954" s="6" t="n"/>
      <c r="N954" s="6" t="n"/>
      <c r="O954" s="4" t="n"/>
      <c r="P954" s="6">
        <f>IF(COUNT(J954:N954)=0,"",SUM(J954:N954))</f>
        <v/>
      </c>
      <c r="Q954" s="6">
        <f>IF(OR(NOT(ISNUMBER(A954)),B954="",AND(C954&lt;&gt;"Özmal",C954&lt;&gt;"Tedarikçi"),NOT(ISNUMBER(I954)),AND(C954="Tedarikçi",NOT(ISNUMBER(N954))),P954=""),"",I954-P954)</f>
        <v/>
      </c>
      <c r="R954" s="5">
        <f>IF(COUNT(G954:H954)=0,"",SUM(G954:H954))</f>
        <v/>
      </c>
      <c r="S954" s="6">
        <f>IF(OR(Q954="",R954="",R954=0),"",I954/R954)</f>
        <v/>
      </c>
      <c r="T954" s="4">
        <f>IF(COUNTA(A954:O954)=0,"",IF(NOT(ISNUMBER(A954)),"Hesaba girmedi: tarih yok",IF(B954="","Hesaba girmedi: plaka yok",IF(AND(C954&lt;&gt;"Özmal",C954&lt;&gt;"Tedarikçi"),"Hesaba girmedi: mülkiyet seçilmedi",IF(NOT(ISNUMBER(I954)),"Hesaba girmedi: navlun yok",IF(AND(C954="Tedarikçi",NOT(ISNUMBER(N954))),"Hesaba girmedi: tedarikçiye ödenen yok",IF(P954="","Hesaba girmedi: gider yok",IF(AND(C954="Özmal",COUNTIF('Sabit giderler'!$A$2:$A$101,B954)=0),"Plaka Sabit giderler'de yok",IF(AND(C954="Tedarikçi",COUNTIF('Sabit giderler'!$A$2:$A$101,B954)&gt;0),"Plaka özmal listesinde, Tedarikçi seçilmiş",IF(AND(C954="Tedarikçi",COUNT(J954,L954)&gt;0),"Tedarikçi işinde yakıt ya da sürücü yazılı",IF(AND(C954="Özmal",ISNUMBER(N954)),"Özmal işte tedarikçiye ödenen yazılı",IF(R954="","Km yazılmadı",""))))))))))))</f>
        <v/>
      </c>
    </row>
    <row r="955">
      <c r="A955" s="3" t="n"/>
      <c r="B955" s="4" t="n"/>
      <c r="C955" s="4" t="n"/>
      <c r="D955" s="4" t="n"/>
      <c r="E955" s="4" t="n"/>
      <c r="F955" s="4" t="n"/>
      <c r="G955" s="5" t="n"/>
      <c r="H955" s="5" t="n"/>
      <c r="I955" s="6" t="n"/>
      <c r="J955" s="6" t="n"/>
      <c r="K955" s="6" t="n"/>
      <c r="L955" s="6" t="n"/>
      <c r="M955" s="6" t="n"/>
      <c r="N955" s="6" t="n"/>
      <c r="O955" s="4" t="n"/>
      <c r="P955" s="6">
        <f>IF(COUNT(J955:N955)=0,"",SUM(J955:N955))</f>
        <v/>
      </c>
      <c r="Q955" s="6">
        <f>IF(OR(NOT(ISNUMBER(A955)),B955="",AND(C955&lt;&gt;"Özmal",C955&lt;&gt;"Tedarikçi"),NOT(ISNUMBER(I955)),AND(C955="Tedarikçi",NOT(ISNUMBER(N955))),P955=""),"",I955-P955)</f>
        <v/>
      </c>
      <c r="R955" s="5">
        <f>IF(COUNT(G955:H955)=0,"",SUM(G955:H955))</f>
        <v/>
      </c>
      <c r="S955" s="6">
        <f>IF(OR(Q955="",R955="",R955=0),"",I955/R955)</f>
        <v/>
      </c>
      <c r="T955" s="4">
        <f>IF(COUNTA(A955:O955)=0,"",IF(NOT(ISNUMBER(A955)),"Hesaba girmedi: tarih yok",IF(B955="","Hesaba girmedi: plaka yok",IF(AND(C955&lt;&gt;"Özmal",C955&lt;&gt;"Tedarikçi"),"Hesaba girmedi: mülkiyet seçilmedi",IF(NOT(ISNUMBER(I955)),"Hesaba girmedi: navlun yok",IF(AND(C955="Tedarikçi",NOT(ISNUMBER(N955))),"Hesaba girmedi: tedarikçiye ödenen yok",IF(P955="","Hesaba girmedi: gider yok",IF(AND(C955="Özmal",COUNTIF('Sabit giderler'!$A$2:$A$101,B955)=0),"Plaka Sabit giderler'de yok",IF(AND(C955="Tedarikçi",COUNTIF('Sabit giderler'!$A$2:$A$101,B955)&gt;0),"Plaka özmal listesinde, Tedarikçi seçilmiş",IF(AND(C955="Tedarikçi",COUNT(J955,L955)&gt;0),"Tedarikçi işinde yakıt ya da sürücü yazılı",IF(AND(C955="Özmal",ISNUMBER(N955)),"Özmal işte tedarikçiye ödenen yazılı",IF(R955="","Km yazılmadı",""))))))))))))</f>
        <v/>
      </c>
    </row>
    <row r="956">
      <c r="A956" s="3" t="n"/>
      <c r="B956" s="4" t="n"/>
      <c r="C956" s="4" t="n"/>
      <c r="D956" s="4" t="n"/>
      <c r="E956" s="4" t="n"/>
      <c r="F956" s="4" t="n"/>
      <c r="G956" s="5" t="n"/>
      <c r="H956" s="5" t="n"/>
      <c r="I956" s="6" t="n"/>
      <c r="J956" s="6" t="n"/>
      <c r="K956" s="6" t="n"/>
      <c r="L956" s="6" t="n"/>
      <c r="M956" s="6" t="n"/>
      <c r="N956" s="6" t="n"/>
      <c r="O956" s="4" t="n"/>
      <c r="P956" s="6">
        <f>IF(COUNT(J956:N956)=0,"",SUM(J956:N956))</f>
        <v/>
      </c>
      <c r="Q956" s="6">
        <f>IF(OR(NOT(ISNUMBER(A956)),B956="",AND(C956&lt;&gt;"Özmal",C956&lt;&gt;"Tedarikçi"),NOT(ISNUMBER(I956)),AND(C956="Tedarikçi",NOT(ISNUMBER(N956))),P956=""),"",I956-P956)</f>
        <v/>
      </c>
      <c r="R956" s="5">
        <f>IF(COUNT(G956:H956)=0,"",SUM(G956:H956))</f>
        <v/>
      </c>
      <c r="S956" s="6">
        <f>IF(OR(Q956="",R956="",R956=0),"",I956/R956)</f>
        <v/>
      </c>
      <c r="T956" s="4">
        <f>IF(COUNTA(A956:O956)=0,"",IF(NOT(ISNUMBER(A956)),"Hesaba girmedi: tarih yok",IF(B956="","Hesaba girmedi: plaka yok",IF(AND(C956&lt;&gt;"Özmal",C956&lt;&gt;"Tedarikçi"),"Hesaba girmedi: mülkiyet seçilmedi",IF(NOT(ISNUMBER(I956)),"Hesaba girmedi: navlun yok",IF(AND(C956="Tedarikçi",NOT(ISNUMBER(N956))),"Hesaba girmedi: tedarikçiye ödenen yok",IF(P956="","Hesaba girmedi: gider yok",IF(AND(C956="Özmal",COUNTIF('Sabit giderler'!$A$2:$A$101,B956)=0),"Plaka Sabit giderler'de yok",IF(AND(C956="Tedarikçi",COUNTIF('Sabit giderler'!$A$2:$A$101,B956)&gt;0),"Plaka özmal listesinde, Tedarikçi seçilmiş",IF(AND(C956="Tedarikçi",COUNT(J956,L956)&gt;0),"Tedarikçi işinde yakıt ya da sürücü yazılı",IF(AND(C956="Özmal",ISNUMBER(N956)),"Özmal işte tedarikçiye ödenen yazılı",IF(R956="","Km yazılmadı",""))))))))))))</f>
        <v/>
      </c>
    </row>
    <row r="957">
      <c r="A957" s="3" t="n"/>
      <c r="B957" s="4" t="n"/>
      <c r="C957" s="4" t="n"/>
      <c r="D957" s="4" t="n"/>
      <c r="E957" s="4" t="n"/>
      <c r="F957" s="4" t="n"/>
      <c r="G957" s="5" t="n"/>
      <c r="H957" s="5" t="n"/>
      <c r="I957" s="6" t="n"/>
      <c r="J957" s="6" t="n"/>
      <c r="K957" s="6" t="n"/>
      <c r="L957" s="6" t="n"/>
      <c r="M957" s="6" t="n"/>
      <c r="N957" s="6" t="n"/>
      <c r="O957" s="4" t="n"/>
      <c r="P957" s="6">
        <f>IF(COUNT(J957:N957)=0,"",SUM(J957:N957))</f>
        <v/>
      </c>
      <c r="Q957" s="6">
        <f>IF(OR(NOT(ISNUMBER(A957)),B957="",AND(C957&lt;&gt;"Özmal",C957&lt;&gt;"Tedarikçi"),NOT(ISNUMBER(I957)),AND(C957="Tedarikçi",NOT(ISNUMBER(N957))),P957=""),"",I957-P957)</f>
        <v/>
      </c>
      <c r="R957" s="5">
        <f>IF(COUNT(G957:H957)=0,"",SUM(G957:H957))</f>
        <v/>
      </c>
      <c r="S957" s="6">
        <f>IF(OR(Q957="",R957="",R957=0),"",I957/R957)</f>
        <v/>
      </c>
      <c r="T957" s="4">
        <f>IF(COUNTA(A957:O957)=0,"",IF(NOT(ISNUMBER(A957)),"Hesaba girmedi: tarih yok",IF(B957="","Hesaba girmedi: plaka yok",IF(AND(C957&lt;&gt;"Özmal",C957&lt;&gt;"Tedarikçi"),"Hesaba girmedi: mülkiyet seçilmedi",IF(NOT(ISNUMBER(I957)),"Hesaba girmedi: navlun yok",IF(AND(C957="Tedarikçi",NOT(ISNUMBER(N957))),"Hesaba girmedi: tedarikçiye ödenen yok",IF(P957="","Hesaba girmedi: gider yok",IF(AND(C957="Özmal",COUNTIF('Sabit giderler'!$A$2:$A$101,B957)=0),"Plaka Sabit giderler'de yok",IF(AND(C957="Tedarikçi",COUNTIF('Sabit giderler'!$A$2:$A$101,B957)&gt;0),"Plaka özmal listesinde, Tedarikçi seçilmiş",IF(AND(C957="Tedarikçi",COUNT(J957,L957)&gt;0),"Tedarikçi işinde yakıt ya da sürücü yazılı",IF(AND(C957="Özmal",ISNUMBER(N957)),"Özmal işte tedarikçiye ödenen yazılı",IF(R957="","Km yazılmadı",""))))))))))))</f>
        <v/>
      </c>
    </row>
    <row r="958">
      <c r="A958" s="3" t="n"/>
      <c r="B958" s="4" t="n"/>
      <c r="C958" s="4" t="n"/>
      <c r="D958" s="4" t="n"/>
      <c r="E958" s="4" t="n"/>
      <c r="F958" s="4" t="n"/>
      <c r="G958" s="5" t="n"/>
      <c r="H958" s="5" t="n"/>
      <c r="I958" s="6" t="n"/>
      <c r="J958" s="6" t="n"/>
      <c r="K958" s="6" t="n"/>
      <c r="L958" s="6" t="n"/>
      <c r="M958" s="6" t="n"/>
      <c r="N958" s="6" t="n"/>
      <c r="O958" s="4" t="n"/>
      <c r="P958" s="6">
        <f>IF(COUNT(J958:N958)=0,"",SUM(J958:N958))</f>
        <v/>
      </c>
      <c r="Q958" s="6">
        <f>IF(OR(NOT(ISNUMBER(A958)),B958="",AND(C958&lt;&gt;"Özmal",C958&lt;&gt;"Tedarikçi"),NOT(ISNUMBER(I958)),AND(C958="Tedarikçi",NOT(ISNUMBER(N958))),P958=""),"",I958-P958)</f>
        <v/>
      </c>
      <c r="R958" s="5">
        <f>IF(COUNT(G958:H958)=0,"",SUM(G958:H958))</f>
        <v/>
      </c>
      <c r="S958" s="6">
        <f>IF(OR(Q958="",R958="",R958=0),"",I958/R958)</f>
        <v/>
      </c>
      <c r="T958" s="4">
        <f>IF(COUNTA(A958:O958)=0,"",IF(NOT(ISNUMBER(A958)),"Hesaba girmedi: tarih yok",IF(B958="","Hesaba girmedi: plaka yok",IF(AND(C958&lt;&gt;"Özmal",C958&lt;&gt;"Tedarikçi"),"Hesaba girmedi: mülkiyet seçilmedi",IF(NOT(ISNUMBER(I958)),"Hesaba girmedi: navlun yok",IF(AND(C958="Tedarikçi",NOT(ISNUMBER(N958))),"Hesaba girmedi: tedarikçiye ödenen yok",IF(P958="","Hesaba girmedi: gider yok",IF(AND(C958="Özmal",COUNTIF('Sabit giderler'!$A$2:$A$101,B958)=0),"Plaka Sabit giderler'de yok",IF(AND(C958="Tedarikçi",COUNTIF('Sabit giderler'!$A$2:$A$101,B958)&gt;0),"Plaka özmal listesinde, Tedarikçi seçilmiş",IF(AND(C958="Tedarikçi",COUNT(J958,L958)&gt;0),"Tedarikçi işinde yakıt ya da sürücü yazılı",IF(AND(C958="Özmal",ISNUMBER(N958)),"Özmal işte tedarikçiye ödenen yazılı",IF(R958="","Km yazılmadı",""))))))))))))</f>
        <v/>
      </c>
    </row>
    <row r="959">
      <c r="A959" s="3" t="n"/>
      <c r="B959" s="4" t="n"/>
      <c r="C959" s="4" t="n"/>
      <c r="D959" s="4" t="n"/>
      <c r="E959" s="4" t="n"/>
      <c r="F959" s="4" t="n"/>
      <c r="G959" s="5" t="n"/>
      <c r="H959" s="5" t="n"/>
      <c r="I959" s="6" t="n"/>
      <c r="J959" s="6" t="n"/>
      <c r="K959" s="6" t="n"/>
      <c r="L959" s="6" t="n"/>
      <c r="M959" s="6" t="n"/>
      <c r="N959" s="6" t="n"/>
      <c r="O959" s="4" t="n"/>
      <c r="P959" s="6">
        <f>IF(COUNT(J959:N959)=0,"",SUM(J959:N959))</f>
        <v/>
      </c>
      <c r="Q959" s="6">
        <f>IF(OR(NOT(ISNUMBER(A959)),B959="",AND(C959&lt;&gt;"Özmal",C959&lt;&gt;"Tedarikçi"),NOT(ISNUMBER(I959)),AND(C959="Tedarikçi",NOT(ISNUMBER(N959))),P959=""),"",I959-P959)</f>
        <v/>
      </c>
      <c r="R959" s="5">
        <f>IF(COUNT(G959:H959)=0,"",SUM(G959:H959))</f>
        <v/>
      </c>
      <c r="S959" s="6">
        <f>IF(OR(Q959="",R959="",R959=0),"",I959/R959)</f>
        <v/>
      </c>
      <c r="T959" s="4">
        <f>IF(COUNTA(A959:O959)=0,"",IF(NOT(ISNUMBER(A959)),"Hesaba girmedi: tarih yok",IF(B959="","Hesaba girmedi: plaka yok",IF(AND(C959&lt;&gt;"Özmal",C959&lt;&gt;"Tedarikçi"),"Hesaba girmedi: mülkiyet seçilmedi",IF(NOT(ISNUMBER(I959)),"Hesaba girmedi: navlun yok",IF(AND(C959="Tedarikçi",NOT(ISNUMBER(N959))),"Hesaba girmedi: tedarikçiye ödenen yok",IF(P959="","Hesaba girmedi: gider yok",IF(AND(C959="Özmal",COUNTIF('Sabit giderler'!$A$2:$A$101,B959)=0),"Plaka Sabit giderler'de yok",IF(AND(C959="Tedarikçi",COUNTIF('Sabit giderler'!$A$2:$A$101,B959)&gt;0),"Plaka özmal listesinde, Tedarikçi seçilmiş",IF(AND(C959="Tedarikçi",COUNT(J959,L959)&gt;0),"Tedarikçi işinde yakıt ya da sürücü yazılı",IF(AND(C959="Özmal",ISNUMBER(N959)),"Özmal işte tedarikçiye ödenen yazılı",IF(R959="","Km yazılmadı",""))))))))))))</f>
        <v/>
      </c>
    </row>
    <row r="960">
      <c r="A960" s="3" t="n"/>
      <c r="B960" s="4" t="n"/>
      <c r="C960" s="4" t="n"/>
      <c r="D960" s="4" t="n"/>
      <c r="E960" s="4" t="n"/>
      <c r="F960" s="4" t="n"/>
      <c r="G960" s="5" t="n"/>
      <c r="H960" s="5" t="n"/>
      <c r="I960" s="6" t="n"/>
      <c r="J960" s="6" t="n"/>
      <c r="K960" s="6" t="n"/>
      <c r="L960" s="6" t="n"/>
      <c r="M960" s="6" t="n"/>
      <c r="N960" s="6" t="n"/>
      <c r="O960" s="4" t="n"/>
      <c r="P960" s="6">
        <f>IF(COUNT(J960:N960)=0,"",SUM(J960:N960))</f>
        <v/>
      </c>
      <c r="Q960" s="6">
        <f>IF(OR(NOT(ISNUMBER(A960)),B960="",AND(C960&lt;&gt;"Özmal",C960&lt;&gt;"Tedarikçi"),NOT(ISNUMBER(I960)),AND(C960="Tedarikçi",NOT(ISNUMBER(N960))),P960=""),"",I960-P960)</f>
        <v/>
      </c>
      <c r="R960" s="5">
        <f>IF(COUNT(G960:H960)=0,"",SUM(G960:H960))</f>
        <v/>
      </c>
      <c r="S960" s="6">
        <f>IF(OR(Q960="",R960="",R960=0),"",I960/R960)</f>
        <v/>
      </c>
      <c r="T960" s="4">
        <f>IF(COUNTA(A960:O960)=0,"",IF(NOT(ISNUMBER(A960)),"Hesaba girmedi: tarih yok",IF(B960="","Hesaba girmedi: plaka yok",IF(AND(C960&lt;&gt;"Özmal",C960&lt;&gt;"Tedarikçi"),"Hesaba girmedi: mülkiyet seçilmedi",IF(NOT(ISNUMBER(I960)),"Hesaba girmedi: navlun yok",IF(AND(C960="Tedarikçi",NOT(ISNUMBER(N960))),"Hesaba girmedi: tedarikçiye ödenen yok",IF(P960="","Hesaba girmedi: gider yok",IF(AND(C960="Özmal",COUNTIF('Sabit giderler'!$A$2:$A$101,B960)=0),"Plaka Sabit giderler'de yok",IF(AND(C960="Tedarikçi",COUNTIF('Sabit giderler'!$A$2:$A$101,B960)&gt;0),"Plaka özmal listesinde, Tedarikçi seçilmiş",IF(AND(C960="Tedarikçi",COUNT(J960,L960)&gt;0),"Tedarikçi işinde yakıt ya da sürücü yazılı",IF(AND(C960="Özmal",ISNUMBER(N960)),"Özmal işte tedarikçiye ödenen yazılı",IF(R960="","Km yazılmadı",""))))))))))))</f>
        <v/>
      </c>
    </row>
    <row r="961">
      <c r="A961" s="3" t="n"/>
      <c r="B961" s="4" t="n"/>
      <c r="C961" s="4" t="n"/>
      <c r="D961" s="4" t="n"/>
      <c r="E961" s="4" t="n"/>
      <c r="F961" s="4" t="n"/>
      <c r="G961" s="5" t="n"/>
      <c r="H961" s="5" t="n"/>
      <c r="I961" s="6" t="n"/>
      <c r="J961" s="6" t="n"/>
      <c r="K961" s="6" t="n"/>
      <c r="L961" s="6" t="n"/>
      <c r="M961" s="6" t="n"/>
      <c r="N961" s="6" t="n"/>
      <c r="O961" s="4" t="n"/>
      <c r="P961" s="6">
        <f>IF(COUNT(J961:N961)=0,"",SUM(J961:N961))</f>
        <v/>
      </c>
      <c r="Q961" s="6">
        <f>IF(OR(NOT(ISNUMBER(A961)),B961="",AND(C961&lt;&gt;"Özmal",C961&lt;&gt;"Tedarikçi"),NOT(ISNUMBER(I961)),AND(C961="Tedarikçi",NOT(ISNUMBER(N961))),P961=""),"",I961-P961)</f>
        <v/>
      </c>
      <c r="R961" s="5">
        <f>IF(COUNT(G961:H961)=0,"",SUM(G961:H961))</f>
        <v/>
      </c>
      <c r="S961" s="6">
        <f>IF(OR(Q961="",R961="",R961=0),"",I961/R961)</f>
        <v/>
      </c>
      <c r="T961" s="4">
        <f>IF(COUNTA(A961:O961)=0,"",IF(NOT(ISNUMBER(A961)),"Hesaba girmedi: tarih yok",IF(B961="","Hesaba girmedi: plaka yok",IF(AND(C961&lt;&gt;"Özmal",C961&lt;&gt;"Tedarikçi"),"Hesaba girmedi: mülkiyet seçilmedi",IF(NOT(ISNUMBER(I961)),"Hesaba girmedi: navlun yok",IF(AND(C961="Tedarikçi",NOT(ISNUMBER(N961))),"Hesaba girmedi: tedarikçiye ödenen yok",IF(P961="","Hesaba girmedi: gider yok",IF(AND(C961="Özmal",COUNTIF('Sabit giderler'!$A$2:$A$101,B961)=0),"Plaka Sabit giderler'de yok",IF(AND(C961="Tedarikçi",COUNTIF('Sabit giderler'!$A$2:$A$101,B961)&gt;0),"Plaka özmal listesinde, Tedarikçi seçilmiş",IF(AND(C961="Tedarikçi",COUNT(J961,L961)&gt;0),"Tedarikçi işinde yakıt ya da sürücü yazılı",IF(AND(C961="Özmal",ISNUMBER(N961)),"Özmal işte tedarikçiye ödenen yazılı",IF(R961="","Km yazılmadı",""))))))))))))</f>
        <v/>
      </c>
    </row>
    <row r="962">
      <c r="A962" s="3" t="n"/>
      <c r="B962" s="4" t="n"/>
      <c r="C962" s="4" t="n"/>
      <c r="D962" s="4" t="n"/>
      <c r="E962" s="4" t="n"/>
      <c r="F962" s="4" t="n"/>
      <c r="G962" s="5" t="n"/>
      <c r="H962" s="5" t="n"/>
      <c r="I962" s="6" t="n"/>
      <c r="J962" s="6" t="n"/>
      <c r="K962" s="6" t="n"/>
      <c r="L962" s="6" t="n"/>
      <c r="M962" s="6" t="n"/>
      <c r="N962" s="6" t="n"/>
      <c r="O962" s="4" t="n"/>
      <c r="P962" s="6">
        <f>IF(COUNT(J962:N962)=0,"",SUM(J962:N962))</f>
        <v/>
      </c>
      <c r="Q962" s="6">
        <f>IF(OR(NOT(ISNUMBER(A962)),B962="",AND(C962&lt;&gt;"Özmal",C962&lt;&gt;"Tedarikçi"),NOT(ISNUMBER(I962)),AND(C962="Tedarikçi",NOT(ISNUMBER(N962))),P962=""),"",I962-P962)</f>
        <v/>
      </c>
      <c r="R962" s="5">
        <f>IF(COUNT(G962:H962)=0,"",SUM(G962:H962))</f>
        <v/>
      </c>
      <c r="S962" s="6">
        <f>IF(OR(Q962="",R962="",R962=0),"",I962/R962)</f>
        <v/>
      </c>
      <c r="T962" s="4">
        <f>IF(COUNTA(A962:O962)=0,"",IF(NOT(ISNUMBER(A962)),"Hesaba girmedi: tarih yok",IF(B962="","Hesaba girmedi: plaka yok",IF(AND(C962&lt;&gt;"Özmal",C962&lt;&gt;"Tedarikçi"),"Hesaba girmedi: mülkiyet seçilmedi",IF(NOT(ISNUMBER(I962)),"Hesaba girmedi: navlun yok",IF(AND(C962="Tedarikçi",NOT(ISNUMBER(N962))),"Hesaba girmedi: tedarikçiye ödenen yok",IF(P962="","Hesaba girmedi: gider yok",IF(AND(C962="Özmal",COUNTIF('Sabit giderler'!$A$2:$A$101,B962)=0),"Plaka Sabit giderler'de yok",IF(AND(C962="Tedarikçi",COUNTIF('Sabit giderler'!$A$2:$A$101,B962)&gt;0),"Plaka özmal listesinde, Tedarikçi seçilmiş",IF(AND(C962="Tedarikçi",COUNT(J962,L962)&gt;0),"Tedarikçi işinde yakıt ya da sürücü yazılı",IF(AND(C962="Özmal",ISNUMBER(N962)),"Özmal işte tedarikçiye ödenen yazılı",IF(R962="","Km yazılmadı",""))))))))))))</f>
        <v/>
      </c>
    </row>
    <row r="963">
      <c r="A963" s="3" t="n"/>
      <c r="B963" s="4" t="n"/>
      <c r="C963" s="4" t="n"/>
      <c r="D963" s="4" t="n"/>
      <c r="E963" s="4" t="n"/>
      <c r="F963" s="4" t="n"/>
      <c r="G963" s="5" t="n"/>
      <c r="H963" s="5" t="n"/>
      <c r="I963" s="6" t="n"/>
      <c r="J963" s="6" t="n"/>
      <c r="K963" s="6" t="n"/>
      <c r="L963" s="6" t="n"/>
      <c r="M963" s="6" t="n"/>
      <c r="N963" s="6" t="n"/>
      <c r="O963" s="4" t="n"/>
      <c r="P963" s="6">
        <f>IF(COUNT(J963:N963)=0,"",SUM(J963:N963))</f>
        <v/>
      </c>
      <c r="Q963" s="6">
        <f>IF(OR(NOT(ISNUMBER(A963)),B963="",AND(C963&lt;&gt;"Özmal",C963&lt;&gt;"Tedarikçi"),NOT(ISNUMBER(I963)),AND(C963="Tedarikçi",NOT(ISNUMBER(N963))),P963=""),"",I963-P963)</f>
        <v/>
      </c>
      <c r="R963" s="5">
        <f>IF(COUNT(G963:H963)=0,"",SUM(G963:H963))</f>
        <v/>
      </c>
      <c r="S963" s="6">
        <f>IF(OR(Q963="",R963="",R963=0),"",I963/R963)</f>
        <v/>
      </c>
      <c r="T963" s="4">
        <f>IF(COUNTA(A963:O963)=0,"",IF(NOT(ISNUMBER(A963)),"Hesaba girmedi: tarih yok",IF(B963="","Hesaba girmedi: plaka yok",IF(AND(C963&lt;&gt;"Özmal",C963&lt;&gt;"Tedarikçi"),"Hesaba girmedi: mülkiyet seçilmedi",IF(NOT(ISNUMBER(I963)),"Hesaba girmedi: navlun yok",IF(AND(C963="Tedarikçi",NOT(ISNUMBER(N963))),"Hesaba girmedi: tedarikçiye ödenen yok",IF(P963="","Hesaba girmedi: gider yok",IF(AND(C963="Özmal",COUNTIF('Sabit giderler'!$A$2:$A$101,B963)=0),"Plaka Sabit giderler'de yok",IF(AND(C963="Tedarikçi",COUNTIF('Sabit giderler'!$A$2:$A$101,B963)&gt;0),"Plaka özmal listesinde, Tedarikçi seçilmiş",IF(AND(C963="Tedarikçi",COUNT(J963,L963)&gt;0),"Tedarikçi işinde yakıt ya da sürücü yazılı",IF(AND(C963="Özmal",ISNUMBER(N963)),"Özmal işte tedarikçiye ödenen yazılı",IF(R963="","Km yazılmadı",""))))))))))))</f>
        <v/>
      </c>
    </row>
    <row r="964">
      <c r="A964" s="3" t="n"/>
      <c r="B964" s="4" t="n"/>
      <c r="C964" s="4" t="n"/>
      <c r="D964" s="4" t="n"/>
      <c r="E964" s="4" t="n"/>
      <c r="F964" s="4" t="n"/>
      <c r="G964" s="5" t="n"/>
      <c r="H964" s="5" t="n"/>
      <c r="I964" s="6" t="n"/>
      <c r="J964" s="6" t="n"/>
      <c r="K964" s="6" t="n"/>
      <c r="L964" s="6" t="n"/>
      <c r="M964" s="6" t="n"/>
      <c r="N964" s="6" t="n"/>
      <c r="O964" s="4" t="n"/>
      <c r="P964" s="6">
        <f>IF(COUNT(J964:N964)=0,"",SUM(J964:N964))</f>
        <v/>
      </c>
      <c r="Q964" s="6">
        <f>IF(OR(NOT(ISNUMBER(A964)),B964="",AND(C964&lt;&gt;"Özmal",C964&lt;&gt;"Tedarikçi"),NOT(ISNUMBER(I964)),AND(C964="Tedarikçi",NOT(ISNUMBER(N964))),P964=""),"",I964-P964)</f>
        <v/>
      </c>
      <c r="R964" s="5">
        <f>IF(COUNT(G964:H964)=0,"",SUM(G964:H964))</f>
        <v/>
      </c>
      <c r="S964" s="6">
        <f>IF(OR(Q964="",R964="",R964=0),"",I964/R964)</f>
        <v/>
      </c>
      <c r="T964" s="4">
        <f>IF(COUNTA(A964:O964)=0,"",IF(NOT(ISNUMBER(A964)),"Hesaba girmedi: tarih yok",IF(B964="","Hesaba girmedi: plaka yok",IF(AND(C964&lt;&gt;"Özmal",C964&lt;&gt;"Tedarikçi"),"Hesaba girmedi: mülkiyet seçilmedi",IF(NOT(ISNUMBER(I964)),"Hesaba girmedi: navlun yok",IF(AND(C964="Tedarikçi",NOT(ISNUMBER(N964))),"Hesaba girmedi: tedarikçiye ödenen yok",IF(P964="","Hesaba girmedi: gider yok",IF(AND(C964="Özmal",COUNTIF('Sabit giderler'!$A$2:$A$101,B964)=0),"Plaka Sabit giderler'de yok",IF(AND(C964="Tedarikçi",COUNTIF('Sabit giderler'!$A$2:$A$101,B964)&gt;0),"Plaka özmal listesinde, Tedarikçi seçilmiş",IF(AND(C964="Tedarikçi",COUNT(J964,L964)&gt;0),"Tedarikçi işinde yakıt ya da sürücü yazılı",IF(AND(C964="Özmal",ISNUMBER(N964)),"Özmal işte tedarikçiye ödenen yazılı",IF(R964="","Km yazılmadı",""))))))))))))</f>
        <v/>
      </c>
    </row>
    <row r="965">
      <c r="A965" s="3" t="n"/>
      <c r="B965" s="4" t="n"/>
      <c r="C965" s="4" t="n"/>
      <c r="D965" s="4" t="n"/>
      <c r="E965" s="4" t="n"/>
      <c r="F965" s="4" t="n"/>
      <c r="G965" s="5" t="n"/>
      <c r="H965" s="5" t="n"/>
      <c r="I965" s="6" t="n"/>
      <c r="J965" s="6" t="n"/>
      <c r="K965" s="6" t="n"/>
      <c r="L965" s="6" t="n"/>
      <c r="M965" s="6" t="n"/>
      <c r="N965" s="6" t="n"/>
      <c r="O965" s="4" t="n"/>
      <c r="P965" s="6">
        <f>IF(COUNT(J965:N965)=0,"",SUM(J965:N965))</f>
        <v/>
      </c>
      <c r="Q965" s="6">
        <f>IF(OR(NOT(ISNUMBER(A965)),B965="",AND(C965&lt;&gt;"Özmal",C965&lt;&gt;"Tedarikçi"),NOT(ISNUMBER(I965)),AND(C965="Tedarikçi",NOT(ISNUMBER(N965))),P965=""),"",I965-P965)</f>
        <v/>
      </c>
      <c r="R965" s="5">
        <f>IF(COUNT(G965:H965)=0,"",SUM(G965:H965))</f>
        <v/>
      </c>
      <c r="S965" s="6">
        <f>IF(OR(Q965="",R965="",R965=0),"",I965/R965)</f>
        <v/>
      </c>
      <c r="T965" s="4">
        <f>IF(COUNTA(A965:O965)=0,"",IF(NOT(ISNUMBER(A965)),"Hesaba girmedi: tarih yok",IF(B965="","Hesaba girmedi: plaka yok",IF(AND(C965&lt;&gt;"Özmal",C965&lt;&gt;"Tedarikçi"),"Hesaba girmedi: mülkiyet seçilmedi",IF(NOT(ISNUMBER(I965)),"Hesaba girmedi: navlun yok",IF(AND(C965="Tedarikçi",NOT(ISNUMBER(N965))),"Hesaba girmedi: tedarikçiye ödenen yok",IF(P965="","Hesaba girmedi: gider yok",IF(AND(C965="Özmal",COUNTIF('Sabit giderler'!$A$2:$A$101,B965)=0),"Plaka Sabit giderler'de yok",IF(AND(C965="Tedarikçi",COUNTIF('Sabit giderler'!$A$2:$A$101,B965)&gt;0),"Plaka özmal listesinde, Tedarikçi seçilmiş",IF(AND(C965="Tedarikçi",COUNT(J965,L965)&gt;0),"Tedarikçi işinde yakıt ya da sürücü yazılı",IF(AND(C965="Özmal",ISNUMBER(N965)),"Özmal işte tedarikçiye ödenen yazılı",IF(R965="","Km yazılmadı",""))))))))))))</f>
        <v/>
      </c>
    </row>
    <row r="966">
      <c r="A966" s="3" t="n"/>
      <c r="B966" s="4" t="n"/>
      <c r="C966" s="4" t="n"/>
      <c r="D966" s="4" t="n"/>
      <c r="E966" s="4" t="n"/>
      <c r="F966" s="4" t="n"/>
      <c r="G966" s="5" t="n"/>
      <c r="H966" s="5" t="n"/>
      <c r="I966" s="6" t="n"/>
      <c r="J966" s="6" t="n"/>
      <c r="K966" s="6" t="n"/>
      <c r="L966" s="6" t="n"/>
      <c r="M966" s="6" t="n"/>
      <c r="N966" s="6" t="n"/>
      <c r="O966" s="4" t="n"/>
      <c r="P966" s="6">
        <f>IF(COUNT(J966:N966)=0,"",SUM(J966:N966))</f>
        <v/>
      </c>
      <c r="Q966" s="6">
        <f>IF(OR(NOT(ISNUMBER(A966)),B966="",AND(C966&lt;&gt;"Özmal",C966&lt;&gt;"Tedarikçi"),NOT(ISNUMBER(I966)),AND(C966="Tedarikçi",NOT(ISNUMBER(N966))),P966=""),"",I966-P966)</f>
        <v/>
      </c>
      <c r="R966" s="5">
        <f>IF(COUNT(G966:H966)=0,"",SUM(G966:H966))</f>
        <v/>
      </c>
      <c r="S966" s="6">
        <f>IF(OR(Q966="",R966="",R966=0),"",I966/R966)</f>
        <v/>
      </c>
      <c r="T966" s="4">
        <f>IF(COUNTA(A966:O966)=0,"",IF(NOT(ISNUMBER(A966)),"Hesaba girmedi: tarih yok",IF(B966="","Hesaba girmedi: plaka yok",IF(AND(C966&lt;&gt;"Özmal",C966&lt;&gt;"Tedarikçi"),"Hesaba girmedi: mülkiyet seçilmedi",IF(NOT(ISNUMBER(I966)),"Hesaba girmedi: navlun yok",IF(AND(C966="Tedarikçi",NOT(ISNUMBER(N966))),"Hesaba girmedi: tedarikçiye ödenen yok",IF(P966="","Hesaba girmedi: gider yok",IF(AND(C966="Özmal",COUNTIF('Sabit giderler'!$A$2:$A$101,B966)=0),"Plaka Sabit giderler'de yok",IF(AND(C966="Tedarikçi",COUNTIF('Sabit giderler'!$A$2:$A$101,B966)&gt;0),"Plaka özmal listesinde, Tedarikçi seçilmiş",IF(AND(C966="Tedarikçi",COUNT(J966,L966)&gt;0),"Tedarikçi işinde yakıt ya da sürücü yazılı",IF(AND(C966="Özmal",ISNUMBER(N966)),"Özmal işte tedarikçiye ödenen yazılı",IF(R966="","Km yazılmadı",""))))))))))))</f>
        <v/>
      </c>
    </row>
    <row r="967">
      <c r="A967" s="3" t="n"/>
      <c r="B967" s="4" t="n"/>
      <c r="C967" s="4" t="n"/>
      <c r="D967" s="4" t="n"/>
      <c r="E967" s="4" t="n"/>
      <c r="F967" s="4" t="n"/>
      <c r="G967" s="5" t="n"/>
      <c r="H967" s="5" t="n"/>
      <c r="I967" s="6" t="n"/>
      <c r="J967" s="6" t="n"/>
      <c r="K967" s="6" t="n"/>
      <c r="L967" s="6" t="n"/>
      <c r="M967" s="6" t="n"/>
      <c r="N967" s="6" t="n"/>
      <c r="O967" s="4" t="n"/>
      <c r="P967" s="6">
        <f>IF(COUNT(J967:N967)=0,"",SUM(J967:N967))</f>
        <v/>
      </c>
      <c r="Q967" s="6">
        <f>IF(OR(NOT(ISNUMBER(A967)),B967="",AND(C967&lt;&gt;"Özmal",C967&lt;&gt;"Tedarikçi"),NOT(ISNUMBER(I967)),AND(C967="Tedarikçi",NOT(ISNUMBER(N967))),P967=""),"",I967-P967)</f>
        <v/>
      </c>
      <c r="R967" s="5">
        <f>IF(COUNT(G967:H967)=0,"",SUM(G967:H967))</f>
        <v/>
      </c>
      <c r="S967" s="6">
        <f>IF(OR(Q967="",R967="",R967=0),"",I967/R967)</f>
        <v/>
      </c>
      <c r="T967" s="4">
        <f>IF(COUNTA(A967:O967)=0,"",IF(NOT(ISNUMBER(A967)),"Hesaba girmedi: tarih yok",IF(B967="","Hesaba girmedi: plaka yok",IF(AND(C967&lt;&gt;"Özmal",C967&lt;&gt;"Tedarikçi"),"Hesaba girmedi: mülkiyet seçilmedi",IF(NOT(ISNUMBER(I967)),"Hesaba girmedi: navlun yok",IF(AND(C967="Tedarikçi",NOT(ISNUMBER(N967))),"Hesaba girmedi: tedarikçiye ödenen yok",IF(P967="","Hesaba girmedi: gider yok",IF(AND(C967="Özmal",COUNTIF('Sabit giderler'!$A$2:$A$101,B967)=0),"Plaka Sabit giderler'de yok",IF(AND(C967="Tedarikçi",COUNTIF('Sabit giderler'!$A$2:$A$101,B967)&gt;0),"Plaka özmal listesinde, Tedarikçi seçilmiş",IF(AND(C967="Tedarikçi",COUNT(J967,L967)&gt;0),"Tedarikçi işinde yakıt ya da sürücü yazılı",IF(AND(C967="Özmal",ISNUMBER(N967)),"Özmal işte tedarikçiye ödenen yazılı",IF(R967="","Km yazılmadı",""))))))))))))</f>
        <v/>
      </c>
    </row>
    <row r="968">
      <c r="A968" s="3" t="n"/>
      <c r="B968" s="4" t="n"/>
      <c r="C968" s="4" t="n"/>
      <c r="D968" s="4" t="n"/>
      <c r="E968" s="4" t="n"/>
      <c r="F968" s="4" t="n"/>
      <c r="G968" s="5" t="n"/>
      <c r="H968" s="5" t="n"/>
      <c r="I968" s="6" t="n"/>
      <c r="J968" s="6" t="n"/>
      <c r="K968" s="6" t="n"/>
      <c r="L968" s="6" t="n"/>
      <c r="M968" s="6" t="n"/>
      <c r="N968" s="6" t="n"/>
      <c r="O968" s="4" t="n"/>
      <c r="P968" s="6">
        <f>IF(COUNT(J968:N968)=0,"",SUM(J968:N968))</f>
        <v/>
      </c>
      <c r="Q968" s="6">
        <f>IF(OR(NOT(ISNUMBER(A968)),B968="",AND(C968&lt;&gt;"Özmal",C968&lt;&gt;"Tedarikçi"),NOT(ISNUMBER(I968)),AND(C968="Tedarikçi",NOT(ISNUMBER(N968))),P968=""),"",I968-P968)</f>
        <v/>
      </c>
      <c r="R968" s="5">
        <f>IF(COUNT(G968:H968)=0,"",SUM(G968:H968))</f>
        <v/>
      </c>
      <c r="S968" s="6">
        <f>IF(OR(Q968="",R968="",R968=0),"",I968/R968)</f>
        <v/>
      </c>
      <c r="T968" s="4">
        <f>IF(COUNTA(A968:O968)=0,"",IF(NOT(ISNUMBER(A968)),"Hesaba girmedi: tarih yok",IF(B968="","Hesaba girmedi: plaka yok",IF(AND(C968&lt;&gt;"Özmal",C968&lt;&gt;"Tedarikçi"),"Hesaba girmedi: mülkiyet seçilmedi",IF(NOT(ISNUMBER(I968)),"Hesaba girmedi: navlun yok",IF(AND(C968="Tedarikçi",NOT(ISNUMBER(N968))),"Hesaba girmedi: tedarikçiye ödenen yok",IF(P968="","Hesaba girmedi: gider yok",IF(AND(C968="Özmal",COUNTIF('Sabit giderler'!$A$2:$A$101,B968)=0),"Plaka Sabit giderler'de yok",IF(AND(C968="Tedarikçi",COUNTIF('Sabit giderler'!$A$2:$A$101,B968)&gt;0),"Plaka özmal listesinde, Tedarikçi seçilmiş",IF(AND(C968="Tedarikçi",COUNT(J968,L968)&gt;0),"Tedarikçi işinde yakıt ya da sürücü yazılı",IF(AND(C968="Özmal",ISNUMBER(N968)),"Özmal işte tedarikçiye ödenen yazılı",IF(R968="","Km yazılmadı",""))))))))))))</f>
        <v/>
      </c>
    </row>
    <row r="969">
      <c r="A969" s="3" t="n"/>
      <c r="B969" s="4" t="n"/>
      <c r="C969" s="4" t="n"/>
      <c r="D969" s="4" t="n"/>
      <c r="E969" s="4" t="n"/>
      <c r="F969" s="4" t="n"/>
      <c r="G969" s="5" t="n"/>
      <c r="H969" s="5" t="n"/>
      <c r="I969" s="6" t="n"/>
      <c r="J969" s="6" t="n"/>
      <c r="K969" s="6" t="n"/>
      <c r="L969" s="6" t="n"/>
      <c r="M969" s="6" t="n"/>
      <c r="N969" s="6" t="n"/>
      <c r="O969" s="4" t="n"/>
      <c r="P969" s="6">
        <f>IF(COUNT(J969:N969)=0,"",SUM(J969:N969))</f>
        <v/>
      </c>
      <c r="Q969" s="6">
        <f>IF(OR(NOT(ISNUMBER(A969)),B969="",AND(C969&lt;&gt;"Özmal",C969&lt;&gt;"Tedarikçi"),NOT(ISNUMBER(I969)),AND(C969="Tedarikçi",NOT(ISNUMBER(N969))),P969=""),"",I969-P969)</f>
        <v/>
      </c>
      <c r="R969" s="5">
        <f>IF(COUNT(G969:H969)=0,"",SUM(G969:H969))</f>
        <v/>
      </c>
      <c r="S969" s="6">
        <f>IF(OR(Q969="",R969="",R969=0),"",I969/R969)</f>
        <v/>
      </c>
      <c r="T969" s="4">
        <f>IF(COUNTA(A969:O969)=0,"",IF(NOT(ISNUMBER(A969)),"Hesaba girmedi: tarih yok",IF(B969="","Hesaba girmedi: plaka yok",IF(AND(C969&lt;&gt;"Özmal",C969&lt;&gt;"Tedarikçi"),"Hesaba girmedi: mülkiyet seçilmedi",IF(NOT(ISNUMBER(I969)),"Hesaba girmedi: navlun yok",IF(AND(C969="Tedarikçi",NOT(ISNUMBER(N969))),"Hesaba girmedi: tedarikçiye ödenen yok",IF(P969="","Hesaba girmedi: gider yok",IF(AND(C969="Özmal",COUNTIF('Sabit giderler'!$A$2:$A$101,B969)=0),"Plaka Sabit giderler'de yok",IF(AND(C969="Tedarikçi",COUNTIF('Sabit giderler'!$A$2:$A$101,B969)&gt;0),"Plaka özmal listesinde, Tedarikçi seçilmiş",IF(AND(C969="Tedarikçi",COUNT(J969,L969)&gt;0),"Tedarikçi işinde yakıt ya da sürücü yazılı",IF(AND(C969="Özmal",ISNUMBER(N969)),"Özmal işte tedarikçiye ödenen yazılı",IF(R969="","Km yazılmadı",""))))))))))))</f>
        <v/>
      </c>
    </row>
    <row r="970">
      <c r="A970" s="3" t="n"/>
      <c r="B970" s="4" t="n"/>
      <c r="C970" s="4" t="n"/>
      <c r="D970" s="4" t="n"/>
      <c r="E970" s="4" t="n"/>
      <c r="F970" s="4" t="n"/>
      <c r="G970" s="5" t="n"/>
      <c r="H970" s="5" t="n"/>
      <c r="I970" s="6" t="n"/>
      <c r="J970" s="6" t="n"/>
      <c r="K970" s="6" t="n"/>
      <c r="L970" s="6" t="n"/>
      <c r="M970" s="6" t="n"/>
      <c r="N970" s="6" t="n"/>
      <c r="O970" s="4" t="n"/>
      <c r="P970" s="6">
        <f>IF(COUNT(J970:N970)=0,"",SUM(J970:N970))</f>
        <v/>
      </c>
      <c r="Q970" s="6">
        <f>IF(OR(NOT(ISNUMBER(A970)),B970="",AND(C970&lt;&gt;"Özmal",C970&lt;&gt;"Tedarikçi"),NOT(ISNUMBER(I970)),AND(C970="Tedarikçi",NOT(ISNUMBER(N970))),P970=""),"",I970-P970)</f>
        <v/>
      </c>
      <c r="R970" s="5">
        <f>IF(COUNT(G970:H970)=0,"",SUM(G970:H970))</f>
        <v/>
      </c>
      <c r="S970" s="6">
        <f>IF(OR(Q970="",R970="",R970=0),"",I970/R970)</f>
        <v/>
      </c>
      <c r="T970" s="4">
        <f>IF(COUNTA(A970:O970)=0,"",IF(NOT(ISNUMBER(A970)),"Hesaba girmedi: tarih yok",IF(B970="","Hesaba girmedi: plaka yok",IF(AND(C970&lt;&gt;"Özmal",C970&lt;&gt;"Tedarikçi"),"Hesaba girmedi: mülkiyet seçilmedi",IF(NOT(ISNUMBER(I970)),"Hesaba girmedi: navlun yok",IF(AND(C970="Tedarikçi",NOT(ISNUMBER(N970))),"Hesaba girmedi: tedarikçiye ödenen yok",IF(P970="","Hesaba girmedi: gider yok",IF(AND(C970="Özmal",COUNTIF('Sabit giderler'!$A$2:$A$101,B970)=0),"Plaka Sabit giderler'de yok",IF(AND(C970="Tedarikçi",COUNTIF('Sabit giderler'!$A$2:$A$101,B970)&gt;0),"Plaka özmal listesinde, Tedarikçi seçilmiş",IF(AND(C970="Tedarikçi",COUNT(J970,L970)&gt;0),"Tedarikçi işinde yakıt ya da sürücü yazılı",IF(AND(C970="Özmal",ISNUMBER(N970)),"Özmal işte tedarikçiye ödenen yazılı",IF(R970="","Km yazılmadı",""))))))))))))</f>
        <v/>
      </c>
    </row>
    <row r="971">
      <c r="A971" s="3" t="n"/>
      <c r="B971" s="4" t="n"/>
      <c r="C971" s="4" t="n"/>
      <c r="D971" s="4" t="n"/>
      <c r="E971" s="4" t="n"/>
      <c r="F971" s="4" t="n"/>
      <c r="G971" s="5" t="n"/>
      <c r="H971" s="5" t="n"/>
      <c r="I971" s="6" t="n"/>
      <c r="J971" s="6" t="n"/>
      <c r="K971" s="6" t="n"/>
      <c r="L971" s="6" t="n"/>
      <c r="M971" s="6" t="n"/>
      <c r="N971" s="6" t="n"/>
      <c r="O971" s="4" t="n"/>
      <c r="P971" s="6">
        <f>IF(COUNT(J971:N971)=0,"",SUM(J971:N971))</f>
        <v/>
      </c>
      <c r="Q971" s="6">
        <f>IF(OR(NOT(ISNUMBER(A971)),B971="",AND(C971&lt;&gt;"Özmal",C971&lt;&gt;"Tedarikçi"),NOT(ISNUMBER(I971)),AND(C971="Tedarikçi",NOT(ISNUMBER(N971))),P971=""),"",I971-P971)</f>
        <v/>
      </c>
      <c r="R971" s="5">
        <f>IF(COUNT(G971:H971)=0,"",SUM(G971:H971))</f>
        <v/>
      </c>
      <c r="S971" s="6">
        <f>IF(OR(Q971="",R971="",R971=0),"",I971/R971)</f>
        <v/>
      </c>
      <c r="T971" s="4">
        <f>IF(COUNTA(A971:O971)=0,"",IF(NOT(ISNUMBER(A971)),"Hesaba girmedi: tarih yok",IF(B971="","Hesaba girmedi: plaka yok",IF(AND(C971&lt;&gt;"Özmal",C971&lt;&gt;"Tedarikçi"),"Hesaba girmedi: mülkiyet seçilmedi",IF(NOT(ISNUMBER(I971)),"Hesaba girmedi: navlun yok",IF(AND(C971="Tedarikçi",NOT(ISNUMBER(N971))),"Hesaba girmedi: tedarikçiye ödenen yok",IF(P971="","Hesaba girmedi: gider yok",IF(AND(C971="Özmal",COUNTIF('Sabit giderler'!$A$2:$A$101,B971)=0),"Plaka Sabit giderler'de yok",IF(AND(C971="Tedarikçi",COUNTIF('Sabit giderler'!$A$2:$A$101,B971)&gt;0),"Plaka özmal listesinde, Tedarikçi seçilmiş",IF(AND(C971="Tedarikçi",COUNT(J971,L971)&gt;0),"Tedarikçi işinde yakıt ya da sürücü yazılı",IF(AND(C971="Özmal",ISNUMBER(N971)),"Özmal işte tedarikçiye ödenen yazılı",IF(R971="","Km yazılmadı",""))))))))))))</f>
        <v/>
      </c>
    </row>
    <row r="972">
      <c r="A972" s="3" t="n"/>
      <c r="B972" s="4" t="n"/>
      <c r="C972" s="4" t="n"/>
      <c r="D972" s="4" t="n"/>
      <c r="E972" s="4" t="n"/>
      <c r="F972" s="4" t="n"/>
      <c r="G972" s="5" t="n"/>
      <c r="H972" s="5" t="n"/>
      <c r="I972" s="6" t="n"/>
      <c r="J972" s="6" t="n"/>
      <c r="K972" s="6" t="n"/>
      <c r="L972" s="6" t="n"/>
      <c r="M972" s="6" t="n"/>
      <c r="N972" s="6" t="n"/>
      <c r="O972" s="4" t="n"/>
      <c r="P972" s="6">
        <f>IF(COUNT(J972:N972)=0,"",SUM(J972:N972))</f>
        <v/>
      </c>
      <c r="Q972" s="6">
        <f>IF(OR(NOT(ISNUMBER(A972)),B972="",AND(C972&lt;&gt;"Özmal",C972&lt;&gt;"Tedarikçi"),NOT(ISNUMBER(I972)),AND(C972="Tedarikçi",NOT(ISNUMBER(N972))),P972=""),"",I972-P972)</f>
        <v/>
      </c>
      <c r="R972" s="5">
        <f>IF(COUNT(G972:H972)=0,"",SUM(G972:H972))</f>
        <v/>
      </c>
      <c r="S972" s="6">
        <f>IF(OR(Q972="",R972="",R972=0),"",I972/R972)</f>
        <v/>
      </c>
      <c r="T972" s="4">
        <f>IF(COUNTA(A972:O972)=0,"",IF(NOT(ISNUMBER(A972)),"Hesaba girmedi: tarih yok",IF(B972="","Hesaba girmedi: plaka yok",IF(AND(C972&lt;&gt;"Özmal",C972&lt;&gt;"Tedarikçi"),"Hesaba girmedi: mülkiyet seçilmedi",IF(NOT(ISNUMBER(I972)),"Hesaba girmedi: navlun yok",IF(AND(C972="Tedarikçi",NOT(ISNUMBER(N972))),"Hesaba girmedi: tedarikçiye ödenen yok",IF(P972="","Hesaba girmedi: gider yok",IF(AND(C972="Özmal",COUNTIF('Sabit giderler'!$A$2:$A$101,B972)=0),"Plaka Sabit giderler'de yok",IF(AND(C972="Tedarikçi",COUNTIF('Sabit giderler'!$A$2:$A$101,B972)&gt;0),"Plaka özmal listesinde, Tedarikçi seçilmiş",IF(AND(C972="Tedarikçi",COUNT(J972,L972)&gt;0),"Tedarikçi işinde yakıt ya da sürücü yazılı",IF(AND(C972="Özmal",ISNUMBER(N972)),"Özmal işte tedarikçiye ödenen yazılı",IF(R972="","Km yazılmadı",""))))))))))))</f>
        <v/>
      </c>
    </row>
    <row r="973">
      <c r="A973" s="3" t="n"/>
      <c r="B973" s="4" t="n"/>
      <c r="C973" s="4" t="n"/>
      <c r="D973" s="4" t="n"/>
      <c r="E973" s="4" t="n"/>
      <c r="F973" s="4" t="n"/>
      <c r="G973" s="5" t="n"/>
      <c r="H973" s="5" t="n"/>
      <c r="I973" s="6" t="n"/>
      <c r="J973" s="6" t="n"/>
      <c r="K973" s="6" t="n"/>
      <c r="L973" s="6" t="n"/>
      <c r="M973" s="6" t="n"/>
      <c r="N973" s="6" t="n"/>
      <c r="O973" s="4" t="n"/>
      <c r="P973" s="6">
        <f>IF(COUNT(J973:N973)=0,"",SUM(J973:N973))</f>
        <v/>
      </c>
      <c r="Q973" s="6">
        <f>IF(OR(NOT(ISNUMBER(A973)),B973="",AND(C973&lt;&gt;"Özmal",C973&lt;&gt;"Tedarikçi"),NOT(ISNUMBER(I973)),AND(C973="Tedarikçi",NOT(ISNUMBER(N973))),P973=""),"",I973-P973)</f>
        <v/>
      </c>
      <c r="R973" s="5">
        <f>IF(COUNT(G973:H973)=0,"",SUM(G973:H973))</f>
        <v/>
      </c>
      <c r="S973" s="6">
        <f>IF(OR(Q973="",R973="",R973=0),"",I973/R973)</f>
        <v/>
      </c>
      <c r="T973" s="4">
        <f>IF(COUNTA(A973:O973)=0,"",IF(NOT(ISNUMBER(A973)),"Hesaba girmedi: tarih yok",IF(B973="","Hesaba girmedi: plaka yok",IF(AND(C973&lt;&gt;"Özmal",C973&lt;&gt;"Tedarikçi"),"Hesaba girmedi: mülkiyet seçilmedi",IF(NOT(ISNUMBER(I973)),"Hesaba girmedi: navlun yok",IF(AND(C973="Tedarikçi",NOT(ISNUMBER(N973))),"Hesaba girmedi: tedarikçiye ödenen yok",IF(P973="","Hesaba girmedi: gider yok",IF(AND(C973="Özmal",COUNTIF('Sabit giderler'!$A$2:$A$101,B973)=0),"Plaka Sabit giderler'de yok",IF(AND(C973="Tedarikçi",COUNTIF('Sabit giderler'!$A$2:$A$101,B973)&gt;0),"Plaka özmal listesinde, Tedarikçi seçilmiş",IF(AND(C973="Tedarikçi",COUNT(J973,L973)&gt;0),"Tedarikçi işinde yakıt ya da sürücü yazılı",IF(AND(C973="Özmal",ISNUMBER(N973)),"Özmal işte tedarikçiye ödenen yazılı",IF(R973="","Km yazılmadı",""))))))))))))</f>
        <v/>
      </c>
    </row>
    <row r="974">
      <c r="A974" s="3" t="n"/>
      <c r="B974" s="4" t="n"/>
      <c r="C974" s="4" t="n"/>
      <c r="D974" s="4" t="n"/>
      <c r="E974" s="4" t="n"/>
      <c r="F974" s="4" t="n"/>
      <c r="G974" s="5" t="n"/>
      <c r="H974" s="5" t="n"/>
      <c r="I974" s="6" t="n"/>
      <c r="J974" s="6" t="n"/>
      <c r="K974" s="6" t="n"/>
      <c r="L974" s="6" t="n"/>
      <c r="M974" s="6" t="n"/>
      <c r="N974" s="6" t="n"/>
      <c r="O974" s="4" t="n"/>
      <c r="P974" s="6">
        <f>IF(COUNT(J974:N974)=0,"",SUM(J974:N974))</f>
        <v/>
      </c>
      <c r="Q974" s="6">
        <f>IF(OR(NOT(ISNUMBER(A974)),B974="",AND(C974&lt;&gt;"Özmal",C974&lt;&gt;"Tedarikçi"),NOT(ISNUMBER(I974)),AND(C974="Tedarikçi",NOT(ISNUMBER(N974))),P974=""),"",I974-P974)</f>
        <v/>
      </c>
      <c r="R974" s="5">
        <f>IF(COUNT(G974:H974)=0,"",SUM(G974:H974))</f>
        <v/>
      </c>
      <c r="S974" s="6">
        <f>IF(OR(Q974="",R974="",R974=0),"",I974/R974)</f>
        <v/>
      </c>
      <c r="T974" s="4">
        <f>IF(COUNTA(A974:O974)=0,"",IF(NOT(ISNUMBER(A974)),"Hesaba girmedi: tarih yok",IF(B974="","Hesaba girmedi: plaka yok",IF(AND(C974&lt;&gt;"Özmal",C974&lt;&gt;"Tedarikçi"),"Hesaba girmedi: mülkiyet seçilmedi",IF(NOT(ISNUMBER(I974)),"Hesaba girmedi: navlun yok",IF(AND(C974="Tedarikçi",NOT(ISNUMBER(N974))),"Hesaba girmedi: tedarikçiye ödenen yok",IF(P974="","Hesaba girmedi: gider yok",IF(AND(C974="Özmal",COUNTIF('Sabit giderler'!$A$2:$A$101,B974)=0),"Plaka Sabit giderler'de yok",IF(AND(C974="Tedarikçi",COUNTIF('Sabit giderler'!$A$2:$A$101,B974)&gt;0),"Plaka özmal listesinde, Tedarikçi seçilmiş",IF(AND(C974="Tedarikçi",COUNT(J974,L974)&gt;0),"Tedarikçi işinde yakıt ya da sürücü yazılı",IF(AND(C974="Özmal",ISNUMBER(N974)),"Özmal işte tedarikçiye ödenen yazılı",IF(R974="","Km yazılmadı",""))))))))))))</f>
        <v/>
      </c>
    </row>
    <row r="975">
      <c r="A975" s="3" t="n"/>
      <c r="B975" s="4" t="n"/>
      <c r="C975" s="4" t="n"/>
      <c r="D975" s="4" t="n"/>
      <c r="E975" s="4" t="n"/>
      <c r="F975" s="4" t="n"/>
      <c r="G975" s="5" t="n"/>
      <c r="H975" s="5" t="n"/>
      <c r="I975" s="6" t="n"/>
      <c r="J975" s="6" t="n"/>
      <c r="K975" s="6" t="n"/>
      <c r="L975" s="6" t="n"/>
      <c r="M975" s="6" t="n"/>
      <c r="N975" s="6" t="n"/>
      <c r="O975" s="4" t="n"/>
      <c r="P975" s="6">
        <f>IF(COUNT(J975:N975)=0,"",SUM(J975:N975))</f>
        <v/>
      </c>
      <c r="Q975" s="6">
        <f>IF(OR(NOT(ISNUMBER(A975)),B975="",AND(C975&lt;&gt;"Özmal",C975&lt;&gt;"Tedarikçi"),NOT(ISNUMBER(I975)),AND(C975="Tedarikçi",NOT(ISNUMBER(N975))),P975=""),"",I975-P975)</f>
        <v/>
      </c>
      <c r="R975" s="5">
        <f>IF(COUNT(G975:H975)=0,"",SUM(G975:H975))</f>
        <v/>
      </c>
      <c r="S975" s="6">
        <f>IF(OR(Q975="",R975="",R975=0),"",I975/R975)</f>
        <v/>
      </c>
      <c r="T975" s="4">
        <f>IF(COUNTA(A975:O975)=0,"",IF(NOT(ISNUMBER(A975)),"Hesaba girmedi: tarih yok",IF(B975="","Hesaba girmedi: plaka yok",IF(AND(C975&lt;&gt;"Özmal",C975&lt;&gt;"Tedarikçi"),"Hesaba girmedi: mülkiyet seçilmedi",IF(NOT(ISNUMBER(I975)),"Hesaba girmedi: navlun yok",IF(AND(C975="Tedarikçi",NOT(ISNUMBER(N975))),"Hesaba girmedi: tedarikçiye ödenen yok",IF(P975="","Hesaba girmedi: gider yok",IF(AND(C975="Özmal",COUNTIF('Sabit giderler'!$A$2:$A$101,B975)=0),"Plaka Sabit giderler'de yok",IF(AND(C975="Tedarikçi",COUNTIF('Sabit giderler'!$A$2:$A$101,B975)&gt;0),"Plaka özmal listesinde, Tedarikçi seçilmiş",IF(AND(C975="Tedarikçi",COUNT(J975,L975)&gt;0),"Tedarikçi işinde yakıt ya da sürücü yazılı",IF(AND(C975="Özmal",ISNUMBER(N975)),"Özmal işte tedarikçiye ödenen yazılı",IF(R975="","Km yazılmadı",""))))))))))))</f>
        <v/>
      </c>
    </row>
    <row r="976">
      <c r="A976" s="3" t="n"/>
      <c r="B976" s="4" t="n"/>
      <c r="C976" s="4" t="n"/>
      <c r="D976" s="4" t="n"/>
      <c r="E976" s="4" t="n"/>
      <c r="F976" s="4" t="n"/>
      <c r="G976" s="5" t="n"/>
      <c r="H976" s="5" t="n"/>
      <c r="I976" s="6" t="n"/>
      <c r="J976" s="6" t="n"/>
      <c r="K976" s="6" t="n"/>
      <c r="L976" s="6" t="n"/>
      <c r="M976" s="6" t="n"/>
      <c r="N976" s="6" t="n"/>
      <c r="O976" s="4" t="n"/>
      <c r="P976" s="6">
        <f>IF(COUNT(J976:N976)=0,"",SUM(J976:N976))</f>
        <v/>
      </c>
      <c r="Q976" s="6">
        <f>IF(OR(NOT(ISNUMBER(A976)),B976="",AND(C976&lt;&gt;"Özmal",C976&lt;&gt;"Tedarikçi"),NOT(ISNUMBER(I976)),AND(C976="Tedarikçi",NOT(ISNUMBER(N976))),P976=""),"",I976-P976)</f>
        <v/>
      </c>
      <c r="R976" s="5">
        <f>IF(COUNT(G976:H976)=0,"",SUM(G976:H976))</f>
        <v/>
      </c>
      <c r="S976" s="6">
        <f>IF(OR(Q976="",R976="",R976=0),"",I976/R976)</f>
        <v/>
      </c>
      <c r="T976" s="4">
        <f>IF(COUNTA(A976:O976)=0,"",IF(NOT(ISNUMBER(A976)),"Hesaba girmedi: tarih yok",IF(B976="","Hesaba girmedi: plaka yok",IF(AND(C976&lt;&gt;"Özmal",C976&lt;&gt;"Tedarikçi"),"Hesaba girmedi: mülkiyet seçilmedi",IF(NOT(ISNUMBER(I976)),"Hesaba girmedi: navlun yok",IF(AND(C976="Tedarikçi",NOT(ISNUMBER(N976))),"Hesaba girmedi: tedarikçiye ödenen yok",IF(P976="","Hesaba girmedi: gider yok",IF(AND(C976="Özmal",COUNTIF('Sabit giderler'!$A$2:$A$101,B976)=0),"Plaka Sabit giderler'de yok",IF(AND(C976="Tedarikçi",COUNTIF('Sabit giderler'!$A$2:$A$101,B976)&gt;0),"Plaka özmal listesinde, Tedarikçi seçilmiş",IF(AND(C976="Tedarikçi",COUNT(J976,L976)&gt;0),"Tedarikçi işinde yakıt ya da sürücü yazılı",IF(AND(C976="Özmal",ISNUMBER(N976)),"Özmal işte tedarikçiye ödenen yazılı",IF(R976="","Km yazılmadı",""))))))))))))</f>
        <v/>
      </c>
    </row>
    <row r="977">
      <c r="A977" s="3" t="n"/>
      <c r="B977" s="4" t="n"/>
      <c r="C977" s="4" t="n"/>
      <c r="D977" s="4" t="n"/>
      <c r="E977" s="4" t="n"/>
      <c r="F977" s="4" t="n"/>
      <c r="G977" s="5" t="n"/>
      <c r="H977" s="5" t="n"/>
      <c r="I977" s="6" t="n"/>
      <c r="J977" s="6" t="n"/>
      <c r="K977" s="6" t="n"/>
      <c r="L977" s="6" t="n"/>
      <c r="M977" s="6" t="n"/>
      <c r="N977" s="6" t="n"/>
      <c r="O977" s="4" t="n"/>
      <c r="P977" s="6">
        <f>IF(COUNT(J977:N977)=0,"",SUM(J977:N977))</f>
        <v/>
      </c>
      <c r="Q977" s="6">
        <f>IF(OR(NOT(ISNUMBER(A977)),B977="",AND(C977&lt;&gt;"Özmal",C977&lt;&gt;"Tedarikçi"),NOT(ISNUMBER(I977)),AND(C977="Tedarikçi",NOT(ISNUMBER(N977))),P977=""),"",I977-P977)</f>
        <v/>
      </c>
      <c r="R977" s="5">
        <f>IF(COUNT(G977:H977)=0,"",SUM(G977:H977))</f>
        <v/>
      </c>
      <c r="S977" s="6">
        <f>IF(OR(Q977="",R977="",R977=0),"",I977/R977)</f>
        <v/>
      </c>
      <c r="T977" s="4">
        <f>IF(COUNTA(A977:O977)=0,"",IF(NOT(ISNUMBER(A977)),"Hesaba girmedi: tarih yok",IF(B977="","Hesaba girmedi: plaka yok",IF(AND(C977&lt;&gt;"Özmal",C977&lt;&gt;"Tedarikçi"),"Hesaba girmedi: mülkiyet seçilmedi",IF(NOT(ISNUMBER(I977)),"Hesaba girmedi: navlun yok",IF(AND(C977="Tedarikçi",NOT(ISNUMBER(N977))),"Hesaba girmedi: tedarikçiye ödenen yok",IF(P977="","Hesaba girmedi: gider yok",IF(AND(C977="Özmal",COUNTIF('Sabit giderler'!$A$2:$A$101,B977)=0),"Plaka Sabit giderler'de yok",IF(AND(C977="Tedarikçi",COUNTIF('Sabit giderler'!$A$2:$A$101,B977)&gt;0),"Plaka özmal listesinde, Tedarikçi seçilmiş",IF(AND(C977="Tedarikçi",COUNT(J977,L977)&gt;0),"Tedarikçi işinde yakıt ya da sürücü yazılı",IF(AND(C977="Özmal",ISNUMBER(N977)),"Özmal işte tedarikçiye ödenen yazılı",IF(R977="","Km yazılmadı",""))))))))))))</f>
        <v/>
      </c>
    </row>
    <row r="978">
      <c r="A978" s="3" t="n"/>
      <c r="B978" s="4" t="n"/>
      <c r="C978" s="4" t="n"/>
      <c r="D978" s="4" t="n"/>
      <c r="E978" s="4" t="n"/>
      <c r="F978" s="4" t="n"/>
      <c r="G978" s="5" t="n"/>
      <c r="H978" s="5" t="n"/>
      <c r="I978" s="6" t="n"/>
      <c r="J978" s="6" t="n"/>
      <c r="K978" s="6" t="n"/>
      <c r="L978" s="6" t="n"/>
      <c r="M978" s="6" t="n"/>
      <c r="N978" s="6" t="n"/>
      <c r="O978" s="4" t="n"/>
      <c r="P978" s="6">
        <f>IF(COUNT(J978:N978)=0,"",SUM(J978:N978))</f>
        <v/>
      </c>
      <c r="Q978" s="6">
        <f>IF(OR(NOT(ISNUMBER(A978)),B978="",AND(C978&lt;&gt;"Özmal",C978&lt;&gt;"Tedarikçi"),NOT(ISNUMBER(I978)),AND(C978="Tedarikçi",NOT(ISNUMBER(N978))),P978=""),"",I978-P978)</f>
        <v/>
      </c>
      <c r="R978" s="5">
        <f>IF(COUNT(G978:H978)=0,"",SUM(G978:H978))</f>
        <v/>
      </c>
      <c r="S978" s="6">
        <f>IF(OR(Q978="",R978="",R978=0),"",I978/R978)</f>
        <v/>
      </c>
      <c r="T978" s="4">
        <f>IF(COUNTA(A978:O978)=0,"",IF(NOT(ISNUMBER(A978)),"Hesaba girmedi: tarih yok",IF(B978="","Hesaba girmedi: plaka yok",IF(AND(C978&lt;&gt;"Özmal",C978&lt;&gt;"Tedarikçi"),"Hesaba girmedi: mülkiyet seçilmedi",IF(NOT(ISNUMBER(I978)),"Hesaba girmedi: navlun yok",IF(AND(C978="Tedarikçi",NOT(ISNUMBER(N978))),"Hesaba girmedi: tedarikçiye ödenen yok",IF(P978="","Hesaba girmedi: gider yok",IF(AND(C978="Özmal",COUNTIF('Sabit giderler'!$A$2:$A$101,B978)=0),"Plaka Sabit giderler'de yok",IF(AND(C978="Tedarikçi",COUNTIF('Sabit giderler'!$A$2:$A$101,B978)&gt;0),"Plaka özmal listesinde, Tedarikçi seçilmiş",IF(AND(C978="Tedarikçi",COUNT(J978,L978)&gt;0),"Tedarikçi işinde yakıt ya da sürücü yazılı",IF(AND(C978="Özmal",ISNUMBER(N978)),"Özmal işte tedarikçiye ödenen yazılı",IF(R978="","Km yazılmadı",""))))))))))))</f>
        <v/>
      </c>
    </row>
    <row r="979">
      <c r="A979" s="3" t="n"/>
      <c r="B979" s="4" t="n"/>
      <c r="C979" s="4" t="n"/>
      <c r="D979" s="4" t="n"/>
      <c r="E979" s="4" t="n"/>
      <c r="F979" s="4" t="n"/>
      <c r="G979" s="5" t="n"/>
      <c r="H979" s="5" t="n"/>
      <c r="I979" s="6" t="n"/>
      <c r="J979" s="6" t="n"/>
      <c r="K979" s="6" t="n"/>
      <c r="L979" s="6" t="n"/>
      <c r="M979" s="6" t="n"/>
      <c r="N979" s="6" t="n"/>
      <c r="O979" s="4" t="n"/>
      <c r="P979" s="6">
        <f>IF(COUNT(J979:N979)=0,"",SUM(J979:N979))</f>
        <v/>
      </c>
      <c r="Q979" s="6">
        <f>IF(OR(NOT(ISNUMBER(A979)),B979="",AND(C979&lt;&gt;"Özmal",C979&lt;&gt;"Tedarikçi"),NOT(ISNUMBER(I979)),AND(C979="Tedarikçi",NOT(ISNUMBER(N979))),P979=""),"",I979-P979)</f>
        <v/>
      </c>
      <c r="R979" s="5">
        <f>IF(COUNT(G979:H979)=0,"",SUM(G979:H979))</f>
        <v/>
      </c>
      <c r="S979" s="6">
        <f>IF(OR(Q979="",R979="",R979=0),"",I979/R979)</f>
        <v/>
      </c>
      <c r="T979" s="4">
        <f>IF(COUNTA(A979:O979)=0,"",IF(NOT(ISNUMBER(A979)),"Hesaba girmedi: tarih yok",IF(B979="","Hesaba girmedi: plaka yok",IF(AND(C979&lt;&gt;"Özmal",C979&lt;&gt;"Tedarikçi"),"Hesaba girmedi: mülkiyet seçilmedi",IF(NOT(ISNUMBER(I979)),"Hesaba girmedi: navlun yok",IF(AND(C979="Tedarikçi",NOT(ISNUMBER(N979))),"Hesaba girmedi: tedarikçiye ödenen yok",IF(P979="","Hesaba girmedi: gider yok",IF(AND(C979="Özmal",COUNTIF('Sabit giderler'!$A$2:$A$101,B979)=0),"Plaka Sabit giderler'de yok",IF(AND(C979="Tedarikçi",COUNTIF('Sabit giderler'!$A$2:$A$101,B979)&gt;0),"Plaka özmal listesinde, Tedarikçi seçilmiş",IF(AND(C979="Tedarikçi",COUNT(J979,L979)&gt;0),"Tedarikçi işinde yakıt ya da sürücü yazılı",IF(AND(C979="Özmal",ISNUMBER(N979)),"Özmal işte tedarikçiye ödenen yazılı",IF(R979="","Km yazılmadı",""))))))))))))</f>
        <v/>
      </c>
    </row>
    <row r="980">
      <c r="A980" s="3" t="n"/>
      <c r="B980" s="4" t="n"/>
      <c r="C980" s="4" t="n"/>
      <c r="D980" s="4" t="n"/>
      <c r="E980" s="4" t="n"/>
      <c r="F980" s="4" t="n"/>
      <c r="G980" s="5" t="n"/>
      <c r="H980" s="5" t="n"/>
      <c r="I980" s="6" t="n"/>
      <c r="J980" s="6" t="n"/>
      <c r="K980" s="6" t="n"/>
      <c r="L980" s="6" t="n"/>
      <c r="M980" s="6" t="n"/>
      <c r="N980" s="6" t="n"/>
      <c r="O980" s="4" t="n"/>
      <c r="P980" s="6">
        <f>IF(COUNT(J980:N980)=0,"",SUM(J980:N980))</f>
        <v/>
      </c>
      <c r="Q980" s="6">
        <f>IF(OR(NOT(ISNUMBER(A980)),B980="",AND(C980&lt;&gt;"Özmal",C980&lt;&gt;"Tedarikçi"),NOT(ISNUMBER(I980)),AND(C980="Tedarikçi",NOT(ISNUMBER(N980))),P980=""),"",I980-P980)</f>
        <v/>
      </c>
      <c r="R980" s="5">
        <f>IF(COUNT(G980:H980)=0,"",SUM(G980:H980))</f>
        <v/>
      </c>
      <c r="S980" s="6">
        <f>IF(OR(Q980="",R980="",R980=0),"",I980/R980)</f>
        <v/>
      </c>
      <c r="T980" s="4">
        <f>IF(COUNTA(A980:O980)=0,"",IF(NOT(ISNUMBER(A980)),"Hesaba girmedi: tarih yok",IF(B980="","Hesaba girmedi: plaka yok",IF(AND(C980&lt;&gt;"Özmal",C980&lt;&gt;"Tedarikçi"),"Hesaba girmedi: mülkiyet seçilmedi",IF(NOT(ISNUMBER(I980)),"Hesaba girmedi: navlun yok",IF(AND(C980="Tedarikçi",NOT(ISNUMBER(N980))),"Hesaba girmedi: tedarikçiye ödenen yok",IF(P980="","Hesaba girmedi: gider yok",IF(AND(C980="Özmal",COUNTIF('Sabit giderler'!$A$2:$A$101,B980)=0),"Plaka Sabit giderler'de yok",IF(AND(C980="Tedarikçi",COUNTIF('Sabit giderler'!$A$2:$A$101,B980)&gt;0),"Plaka özmal listesinde, Tedarikçi seçilmiş",IF(AND(C980="Tedarikçi",COUNT(J980,L980)&gt;0),"Tedarikçi işinde yakıt ya da sürücü yazılı",IF(AND(C980="Özmal",ISNUMBER(N980)),"Özmal işte tedarikçiye ödenen yazılı",IF(R980="","Km yazılmadı",""))))))))))))</f>
        <v/>
      </c>
    </row>
    <row r="981">
      <c r="A981" s="3" t="n"/>
      <c r="B981" s="4" t="n"/>
      <c r="C981" s="4" t="n"/>
      <c r="D981" s="4" t="n"/>
      <c r="E981" s="4" t="n"/>
      <c r="F981" s="4" t="n"/>
      <c r="G981" s="5" t="n"/>
      <c r="H981" s="5" t="n"/>
      <c r="I981" s="6" t="n"/>
      <c r="J981" s="6" t="n"/>
      <c r="K981" s="6" t="n"/>
      <c r="L981" s="6" t="n"/>
      <c r="M981" s="6" t="n"/>
      <c r="N981" s="6" t="n"/>
      <c r="O981" s="4" t="n"/>
      <c r="P981" s="6">
        <f>IF(COUNT(J981:N981)=0,"",SUM(J981:N981))</f>
        <v/>
      </c>
      <c r="Q981" s="6">
        <f>IF(OR(NOT(ISNUMBER(A981)),B981="",AND(C981&lt;&gt;"Özmal",C981&lt;&gt;"Tedarikçi"),NOT(ISNUMBER(I981)),AND(C981="Tedarikçi",NOT(ISNUMBER(N981))),P981=""),"",I981-P981)</f>
        <v/>
      </c>
      <c r="R981" s="5">
        <f>IF(COUNT(G981:H981)=0,"",SUM(G981:H981))</f>
        <v/>
      </c>
      <c r="S981" s="6">
        <f>IF(OR(Q981="",R981="",R981=0),"",I981/R981)</f>
        <v/>
      </c>
      <c r="T981" s="4">
        <f>IF(COUNTA(A981:O981)=0,"",IF(NOT(ISNUMBER(A981)),"Hesaba girmedi: tarih yok",IF(B981="","Hesaba girmedi: plaka yok",IF(AND(C981&lt;&gt;"Özmal",C981&lt;&gt;"Tedarikçi"),"Hesaba girmedi: mülkiyet seçilmedi",IF(NOT(ISNUMBER(I981)),"Hesaba girmedi: navlun yok",IF(AND(C981="Tedarikçi",NOT(ISNUMBER(N981))),"Hesaba girmedi: tedarikçiye ödenen yok",IF(P981="","Hesaba girmedi: gider yok",IF(AND(C981="Özmal",COUNTIF('Sabit giderler'!$A$2:$A$101,B981)=0),"Plaka Sabit giderler'de yok",IF(AND(C981="Tedarikçi",COUNTIF('Sabit giderler'!$A$2:$A$101,B981)&gt;0),"Plaka özmal listesinde, Tedarikçi seçilmiş",IF(AND(C981="Tedarikçi",COUNT(J981,L981)&gt;0),"Tedarikçi işinde yakıt ya da sürücü yazılı",IF(AND(C981="Özmal",ISNUMBER(N981)),"Özmal işte tedarikçiye ödenen yazılı",IF(R981="","Km yazılmadı",""))))))))))))</f>
        <v/>
      </c>
    </row>
    <row r="982">
      <c r="A982" s="3" t="n"/>
      <c r="B982" s="4" t="n"/>
      <c r="C982" s="4" t="n"/>
      <c r="D982" s="4" t="n"/>
      <c r="E982" s="4" t="n"/>
      <c r="F982" s="4" t="n"/>
      <c r="G982" s="5" t="n"/>
      <c r="H982" s="5" t="n"/>
      <c r="I982" s="6" t="n"/>
      <c r="J982" s="6" t="n"/>
      <c r="K982" s="6" t="n"/>
      <c r="L982" s="6" t="n"/>
      <c r="M982" s="6" t="n"/>
      <c r="N982" s="6" t="n"/>
      <c r="O982" s="4" t="n"/>
      <c r="P982" s="6">
        <f>IF(COUNT(J982:N982)=0,"",SUM(J982:N982))</f>
        <v/>
      </c>
      <c r="Q982" s="6">
        <f>IF(OR(NOT(ISNUMBER(A982)),B982="",AND(C982&lt;&gt;"Özmal",C982&lt;&gt;"Tedarikçi"),NOT(ISNUMBER(I982)),AND(C982="Tedarikçi",NOT(ISNUMBER(N982))),P982=""),"",I982-P982)</f>
        <v/>
      </c>
      <c r="R982" s="5">
        <f>IF(COUNT(G982:H982)=0,"",SUM(G982:H982))</f>
        <v/>
      </c>
      <c r="S982" s="6">
        <f>IF(OR(Q982="",R982="",R982=0),"",I982/R982)</f>
        <v/>
      </c>
      <c r="T982" s="4">
        <f>IF(COUNTA(A982:O982)=0,"",IF(NOT(ISNUMBER(A982)),"Hesaba girmedi: tarih yok",IF(B982="","Hesaba girmedi: plaka yok",IF(AND(C982&lt;&gt;"Özmal",C982&lt;&gt;"Tedarikçi"),"Hesaba girmedi: mülkiyet seçilmedi",IF(NOT(ISNUMBER(I982)),"Hesaba girmedi: navlun yok",IF(AND(C982="Tedarikçi",NOT(ISNUMBER(N982))),"Hesaba girmedi: tedarikçiye ödenen yok",IF(P982="","Hesaba girmedi: gider yok",IF(AND(C982="Özmal",COUNTIF('Sabit giderler'!$A$2:$A$101,B982)=0),"Plaka Sabit giderler'de yok",IF(AND(C982="Tedarikçi",COUNTIF('Sabit giderler'!$A$2:$A$101,B982)&gt;0),"Plaka özmal listesinde, Tedarikçi seçilmiş",IF(AND(C982="Tedarikçi",COUNT(J982,L982)&gt;0),"Tedarikçi işinde yakıt ya da sürücü yazılı",IF(AND(C982="Özmal",ISNUMBER(N982)),"Özmal işte tedarikçiye ödenen yazılı",IF(R982="","Km yazılmadı",""))))))))))))</f>
        <v/>
      </c>
    </row>
    <row r="983">
      <c r="A983" s="3" t="n"/>
      <c r="B983" s="4" t="n"/>
      <c r="C983" s="4" t="n"/>
      <c r="D983" s="4" t="n"/>
      <c r="E983" s="4" t="n"/>
      <c r="F983" s="4" t="n"/>
      <c r="G983" s="5" t="n"/>
      <c r="H983" s="5" t="n"/>
      <c r="I983" s="6" t="n"/>
      <c r="J983" s="6" t="n"/>
      <c r="K983" s="6" t="n"/>
      <c r="L983" s="6" t="n"/>
      <c r="M983" s="6" t="n"/>
      <c r="N983" s="6" t="n"/>
      <c r="O983" s="4" t="n"/>
      <c r="P983" s="6">
        <f>IF(COUNT(J983:N983)=0,"",SUM(J983:N983))</f>
        <v/>
      </c>
      <c r="Q983" s="6">
        <f>IF(OR(NOT(ISNUMBER(A983)),B983="",AND(C983&lt;&gt;"Özmal",C983&lt;&gt;"Tedarikçi"),NOT(ISNUMBER(I983)),AND(C983="Tedarikçi",NOT(ISNUMBER(N983))),P983=""),"",I983-P983)</f>
        <v/>
      </c>
      <c r="R983" s="5">
        <f>IF(COUNT(G983:H983)=0,"",SUM(G983:H983))</f>
        <v/>
      </c>
      <c r="S983" s="6">
        <f>IF(OR(Q983="",R983="",R983=0),"",I983/R983)</f>
        <v/>
      </c>
      <c r="T983" s="4">
        <f>IF(COUNTA(A983:O983)=0,"",IF(NOT(ISNUMBER(A983)),"Hesaba girmedi: tarih yok",IF(B983="","Hesaba girmedi: plaka yok",IF(AND(C983&lt;&gt;"Özmal",C983&lt;&gt;"Tedarikçi"),"Hesaba girmedi: mülkiyet seçilmedi",IF(NOT(ISNUMBER(I983)),"Hesaba girmedi: navlun yok",IF(AND(C983="Tedarikçi",NOT(ISNUMBER(N983))),"Hesaba girmedi: tedarikçiye ödenen yok",IF(P983="","Hesaba girmedi: gider yok",IF(AND(C983="Özmal",COUNTIF('Sabit giderler'!$A$2:$A$101,B983)=0),"Plaka Sabit giderler'de yok",IF(AND(C983="Tedarikçi",COUNTIF('Sabit giderler'!$A$2:$A$101,B983)&gt;0),"Plaka özmal listesinde, Tedarikçi seçilmiş",IF(AND(C983="Tedarikçi",COUNT(J983,L983)&gt;0),"Tedarikçi işinde yakıt ya da sürücü yazılı",IF(AND(C983="Özmal",ISNUMBER(N983)),"Özmal işte tedarikçiye ödenen yazılı",IF(R983="","Km yazılmadı",""))))))))))))</f>
        <v/>
      </c>
    </row>
    <row r="984">
      <c r="A984" s="3" t="n"/>
      <c r="B984" s="4" t="n"/>
      <c r="C984" s="4" t="n"/>
      <c r="D984" s="4" t="n"/>
      <c r="E984" s="4" t="n"/>
      <c r="F984" s="4" t="n"/>
      <c r="G984" s="5" t="n"/>
      <c r="H984" s="5" t="n"/>
      <c r="I984" s="6" t="n"/>
      <c r="J984" s="6" t="n"/>
      <c r="K984" s="6" t="n"/>
      <c r="L984" s="6" t="n"/>
      <c r="M984" s="6" t="n"/>
      <c r="N984" s="6" t="n"/>
      <c r="O984" s="4" t="n"/>
      <c r="P984" s="6">
        <f>IF(COUNT(J984:N984)=0,"",SUM(J984:N984))</f>
        <v/>
      </c>
      <c r="Q984" s="6">
        <f>IF(OR(NOT(ISNUMBER(A984)),B984="",AND(C984&lt;&gt;"Özmal",C984&lt;&gt;"Tedarikçi"),NOT(ISNUMBER(I984)),AND(C984="Tedarikçi",NOT(ISNUMBER(N984))),P984=""),"",I984-P984)</f>
        <v/>
      </c>
      <c r="R984" s="5">
        <f>IF(COUNT(G984:H984)=0,"",SUM(G984:H984))</f>
        <v/>
      </c>
      <c r="S984" s="6">
        <f>IF(OR(Q984="",R984="",R984=0),"",I984/R984)</f>
        <v/>
      </c>
      <c r="T984" s="4">
        <f>IF(COUNTA(A984:O984)=0,"",IF(NOT(ISNUMBER(A984)),"Hesaba girmedi: tarih yok",IF(B984="","Hesaba girmedi: plaka yok",IF(AND(C984&lt;&gt;"Özmal",C984&lt;&gt;"Tedarikçi"),"Hesaba girmedi: mülkiyet seçilmedi",IF(NOT(ISNUMBER(I984)),"Hesaba girmedi: navlun yok",IF(AND(C984="Tedarikçi",NOT(ISNUMBER(N984))),"Hesaba girmedi: tedarikçiye ödenen yok",IF(P984="","Hesaba girmedi: gider yok",IF(AND(C984="Özmal",COUNTIF('Sabit giderler'!$A$2:$A$101,B984)=0),"Plaka Sabit giderler'de yok",IF(AND(C984="Tedarikçi",COUNTIF('Sabit giderler'!$A$2:$A$101,B984)&gt;0),"Plaka özmal listesinde, Tedarikçi seçilmiş",IF(AND(C984="Tedarikçi",COUNT(J984,L984)&gt;0),"Tedarikçi işinde yakıt ya da sürücü yazılı",IF(AND(C984="Özmal",ISNUMBER(N984)),"Özmal işte tedarikçiye ödenen yazılı",IF(R984="","Km yazılmadı",""))))))))))))</f>
        <v/>
      </c>
    </row>
    <row r="985">
      <c r="A985" s="3" t="n"/>
      <c r="B985" s="4" t="n"/>
      <c r="C985" s="4" t="n"/>
      <c r="D985" s="4" t="n"/>
      <c r="E985" s="4" t="n"/>
      <c r="F985" s="4" t="n"/>
      <c r="G985" s="5" t="n"/>
      <c r="H985" s="5" t="n"/>
      <c r="I985" s="6" t="n"/>
      <c r="J985" s="6" t="n"/>
      <c r="K985" s="6" t="n"/>
      <c r="L985" s="6" t="n"/>
      <c r="M985" s="6" t="n"/>
      <c r="N985" s="6" t="n"/>
      <c r="O985" s="4" t="n"/>
      <c r="P985" s="6">
        <f>IF(COUNT(J985:N985)=0,"",SUM(J985:N985))</f>
        <v/>
      </c>
      <c r="Q985" s="6">
        <f>IF(OR(NOT(ISNUMBER(A985)),B985="",AND(C985&lt;&gt;"Özmal",C985&lt;&gt;"Tedarikçi"),NOT(ISNUMBER(I985)),AND(C985="Tedarikçi",NOT(ISNUMBER(N985))),P985=""),"",I985-P985)</f>
        <v/>
      </c>
      <c r="R985" s="5">
        <f>IF(COUNT(G985:H985)=0,"",SUM(G985:H985))</f>
        <v/>
      </c>
      <c r="S985" s="6">
        <f>IF(OR(Q985="",R985="",R985=0),"",I985/R985)</f>
        <v/>
      </c>
      <c r="T985" s="4">
        <f>IF(COUNTA(A985:O985)=0,"",IF(NOT(ISNUMBER(A985)),"Hesaba girmedi: tarih yok",IF(B985="","Hesaba girmedi: plaka yok",IF(AND(C985&lt;&gt;"Özmal",C985&lt;&gt;"Tedarikçi"),"Hesaba girmedi: mülkiyet seçilmedi",IF(NOT(ISNUMBER(I985)),"Hesaba girmedi: navlun yok",IF(AND(C985="Tedarikçi",NOT(ISNUMBER(N985))),"Hesaba girmedi: tedarikçiye ödenen yok",IF(P985="","Hesaba girmedi: gider yok",IF(AND(C985="Özmal",COUNTIF('Sabit giderler'!$A$2:$A$101,B985)=0),"Plaka Sabit giderler'de yok",IF(AND(C985="Tedarikçi",COUNTIF('Sabit giderler'!$A$2:$A$101,B985)&gt;0),"Plaka özmal listesinde, Tedarikçi seçilmiş",IF(AND(C985="Tedarikçi",COUNT(J985,L985)&gt;0),"Tedarikçi işinde yakıt ya da sürücü yazılı",IF(AND(C985="Özmal",ISNUMBER(N985)),"Özmal işte tedarikçiye ödenen yazılı",IF(R985="","Km yazılmadı",""))))))))))))</f>
        <v/>
      </c>
    </row>
    <row r="986">
      <c r="A986" s="3" t="n"/>
      <c r="B986" s="4" t="n"/>
      <c r="C986" s="4" t="n"/>
      <c r="D986" s="4" t="n"/>
      <c r="E986" s="4" t="n"/>
      <c r="F986" s="4" t="n"/>
      <c r="G986" s="5" t="n"/>
      <c r="H986" s="5" t="n"/>
      <c r="I986" s="6" t="n"/>
      <c r="J986" s="6" t="n"/>
      <c r="K986" s="6" t="n"/>
      <c r="L986" s="6" t="n"/>
      <c r="M986" s="6" t="n"/>
      <c r="N986" s="6" t="n"/>
      <c r="O986" s="4" t="n"/>
      <c r="P986" s="6">
        <f>IF(COUNT(J986:N986)=0,"",SUM(J986:N986))</f>
        <v/>
      </c>
      <c r="Q986" s="6">
        <f>IF(OR(NOT(ISNUMBER(A986)),B986="",AND(C986&lt;&gt;"Özmal",C986&lt;&gt;"Tedarikçi"),NOT(ISNUMBER(I986)),AND(C986="Tedarikçi",NOT(ISNUMBER(N986))),P986=""),"",I986-P986)</f>
        <v/>
      </c>
      <c r="R986" s="5">
        <f>IF(COUNT(G986:H986)=0,"",SUM(G986:H986))</f>
        <v/>
      </c>
      <c r="S986" s="6">
        <f>IF(OR(Q986="",R986="",R986=0),"",I986/R986)</f>
        <v/>
      </c>
      <c r="T986" s="4">
        <f>IF(COUNTA(A986:O986)=0,"",IF(NOT(ISNUMBER(A986)),"Hesaba girmedi: tarih yok",IF(B986="","Hesaba girmedi: plaka yok",IF(AND(C986&lt;&gt;"Özmal",C986&lt;&gt;"Tedarikçi"),"Hesaba girmedi: mülkiyet seçilmedi",IF(NOT(ISNUMBER(I986)),"Hesaba girmedi: navlun yok",IF(AND(C986="Tedarikçi",NOT(ISNUMBER(N986))),"Hesaba girmedi: tedarikçiye ödenen yok",IF(P986="","Hesaba girmedi: gider yok",IF(AND(C986="Özmal",COUNTIF('Sabit giderler'!$A$2:$A$101,B986)=0),"Plaka Sabit giderler'de yok",IF(AND(C986="Tedarikçi",COUNTIF('Sabit giderler'!$A$2:$A$101,B986)&gt;0),"Plaka özmal listesinde, Tedarikçi seçilmiş",IF(AND(C986="Tedarikçi",COUNT(J986,L986)&gt;0),"Tedarikçi işinde yakıt ya da sürücü yazılı",IF(AND(C986="Özmal",ISNUMBER(N986)),"Özmal işte tedarikçiye ödenen yazılı",IF(R986="","Km yazılmadı",""))))))))))))</f>
        <v/>
      </c>
    </row>
    <row r="987">
      <c r="A987" s="3" t="n"/>
      <c r="B987" s="4" t="n"/>
      <c r="C987" s="4" t="n"/>
      <c r="D987" s="4" t="n"/>
      <c r="E987" s="4" t="n"/>
      <c r="F987" s="4" t="n"/>
      <c r="G987" s="5" t="n"/>
      <c r="H987" s="5" t="n"/>
      <c r="I987" s="6" t="n"/>
      <c r="J987" s="6" t="n"/>
      <c r="K987" s="6" t="n"/>
      <c r="L987" s="6" t="n"/>
      <c r="M987" s="6" t="n"/>
      <c r="N987" s="6" t="n"/>
      <c r="O987" s="4" t="n"/>
      <c r="P987" s="6">
        <f>IF(COUNT(J987:N987)=0,"",SUM(J987:N987))</f>
        <v/>
      </c>
      <c r="Q987" s="6">
        <f>IF(OR(NOT(ISNUMBER(A987)),B987="",AND(C987&lt;&gt;"Özmal",C987&lt;&gt;"Tedarikçi"),NOT(ISNUMBER(I987)),AND(C987="Tedarikçi",NOT(ISNUMBER(N987))),P987=""),"",I987-P987)</f>
        <v/>
      </c>
      <c r="R987" s="5">
        <f>IF(COUNT(G987:H987)=0,"",SUM(G987:H987))</f>
        <v/>
      </c>
      <c r="S987" s="6">
        <f>IF(OR(Q987="",R987="",R987=0),"",I987/R987)</f>
        <v/>
      </c>
      <c r="T987" s="4">
        <f>IF(COUNTA(A987:O987)=0,"",IF(NOT(ISNUMBER(A987)),"Hesaba girmedi: tarih yok",IF(B987="","Hesaba girmedi: plaka yok",IF(AND(C987&lt;&gt;"Özmal",C987&lt;&gt;"Tedarikçi"),"Hesaba girmedi: mülkiyet seçilmedi",IF(NOT(ISNUMBER(I987)),"Hesaba girmedi: navlun yok",IF(AND(C987="Tedarikçi",NOT(ISNUMBER(N987))),"Hesaba girmedi: tedarikçiye ödenen yok",IF(P987="","Hesaba girmedi: gider yok",IF(AND(C987="Özmal",COUNTIF('Sabit giderler'!$A$2:$A$101,B987)=0),"Plaka Sabit giderler'de yok",IF(AND(C987="Tedarikçi",COUNTIF('Sabit giderler'!$A$2:$A$101,B987)&gt;0),"Plaka özmal listesinde, Tedarikçi seçilmiş",IF(AND(C987="Tedarikçi",COUNT(J987,L987)&gt;0),"Tedarikçi işinde yakıt ya da sürücü yazılı",IF(AND(C987="Özmal",ISNUMBER(N987)),"Özmal işte tedarikçiye ödenen yazılı",IF(R987="","Km yazılmadı",""))))))))))))</f>
        <v/>
      </c>
    </row>
    <row r="988">
      <c r="A988" s="3" t="n"/>
      <c r="B988" s="4" t="n"/>
      <c r="C988" s="4" t="n"/>
      <c r="D988" s="4" t="n"/>
      <c r="E988" s="4" t="n"/>
      <c r="F988" s="4" t="n"/>
      <c r="G988" s="5" t="n"/>
      <c r="H988" s="5" t="n"/>
      <c r="I988" s="6" t="n"/>
      <c r="J988" s="6" t="n"/>
      <c r="K988" s="6" t="n"/>
      <c r="L988" s="6" t="n"/>
      <c r="M988" s="6" t="n"/>
      <c r="N988" s="6" t="n"/>
      <c r="O988" s="4" t="n"/>
      <c r="P988" s="6">
        <f>IF(COUNT(J988:N988)=0,"",SUM(J988:N988))</f>
        <v/>
      </c>
      <c r="Q988" s="6">
        <f>IF(OR(NOT(ISNUMBER(A988)),B988="",AND(C988&lt;&gt;"Özmal",C988&lt;&gt;"Tedarikçi"),NOT(ISNUMBER(I988)),AND(C988="Tedarikçi",NOT(ISNUMBER(N988))),P988=""),"",I988-P988)</f>
        <v/>
      </c>
      <c r="R988" s="5">
        <f>IF(COUNT(G988:H988)=0,"",SUM(G988:H988))</f>
        <v/>
      </c>
      <c r="S988" s="6">
        <f>IF(OR(Q988="",R988="",R988=0),"",I988/R988)</f>
        <v/>
      </c>
      <c r="T988" s="4">
        <f>IF(COUNTA(A988:O988)=0,"",IF(NOT(ISNUMBER(A988)),"Hesaba girmedi: tarih yok",IF(B988="","Hesaba girmedi: plaka yok",IF(AND(C988&lt;&gt;"Özmal",C988&lt;&gt;"Tedarikçi"),"Hesaba girmedi: mülkiyet seçilmedi",IF(NOT(ISNUMBER(I988)),"Hesaba girmedi: navlun yok",IF(AND(C988="Tedarikçi",NOT(ISNUMBER(N988))),"Hesaba girmedi: tedarikçiye ödenen yok",IF(P988="","Hesaba girmedi: gider yok",IF(AND(C988="Özmal",COUNTIF('Sabit giderler'!$A$2:$A$101,B988)=0),"Plaka Sabit giderler'de yok",IF(AND(C988="Tedarikçi",COUNTIF('Sabit giderler'!$A$2:$A$101,B988)&gt;0),"Plaka özmal listesinde, Tedarikçi seçilmiş",IF(AND(C988="Tedarikçi",COUNT(J988,L988)&gt;0),"Tedarikçi işinde yakıt ya da sürücü yazılı",IF(AND(C988="Özmal",ISNUMBER(N988)),"Özmal işte tedarikçiye ödenen yazılı",IF(R988="","Km yazılmadı",""))))))))))))</f>
        <v/>
      </c>
    </row>
    <row r="989">
      <c r="A989" s="3" t="n"/>
      <c r="B989" s="4" t="n"/>
      <c r="C989" s="4" t="n"/>
      <c r="D989" s="4" t="n"/>
      <c r="E989" s="4" t="n"/>
      <c r="F989" s="4" t="n"/>
      <c r="G989" s="5" t="n"/>
      <c r="H989" s="5" t="n"/>
      <c r="I989" s="6" t="n"/>
      <c r="J989" s="6" t="n"/>
      <c r="K989" s="6" t="n"/>
      <c r="L989" s="6" t="n"/>
      <c r="M989" s="6" t="n"/>
      <c r="N989" s="6" t="n"/>
      <c r="O989" s="4" t="n"/>
      <c r="P989" s="6">
        <f>IF(COUNT(J989:N989)=0,"",SUM(J989:N989))</f>
        <v/>
      </c>
      <c r="Q989" s="6">
        <f>IF(OR(NOT(ISNUMBER(A989)),B989="",AND(C989&lt;&gt;"Özmal",C989&lt;&gt;"Tedarikçi"),NOT(ISNUMBER(I989)),AND(C989="Tedarikçi",NOT(ISNUMBER(N989))),P989=""),"",I989-P989)</f>
        <v/>
      </c>
      <c r="R989" s="5">
        <f>IF(COUNT(G989:H989)=0,"",SUM(G989:H989))</f>
        <v/>
      </c>
      <c r="S989" s="6">
        <f>IF(OR(Q989="",R989="",R989=0),"",I989/R989)</f>
        <v/>
      </c>
      <c r="T989" s="4">
        <f>IF(COUNTA(A989:O989)=0,"",IF(NOT(ISNUMBER(A989)),"Hesaba girmedi: tarih yok",IF(B989="","Hesaba girmedi: plaka yok",IF(AND(C989&lt;&gt;"Özmal",C989&lt;&gt;"Tedarikçi"),"Hesaba girmedi: mülkiyet seçilmedi",IF(NOT(ISNUMBER(I989)),"Hesaba girmedi: navlun yok",IF(AND(C989="Tedarikçi",NOT(ISNUMBER(N989))),"Hesaba girmedi: tedarikçiye ödenen yok",IF(P989="","Hesaba girmedi: gider yok",IF(AND(C989="Özmal",COUNTIF('Sabit giderler'!$A$2:$A$101,B989)=0),"Plaka Sabit giderler'de yok",IF(AND(C989="Tedarikçi",COUNTIF('Sabit giderler'!$A$2:$A$101,B989)&gt;0),"Plaka özmal listesinde, Tedarikçi seçilmiş",IF(AND(C989="Tedarikçi",COUNT(J989,L989)&gt;0),"Tedarikçi işinde yakıt ya da sürücü yazılı",IF(AND(C989="Özmal",ISNUMBER(N989)),"Özmal işte tedarikçiye ödenen yazılı",IF(R989="","Km yazılmadı",""))))))))))))</f>
        <v/>
      </c>
    </row>
    <row r="990">
      <c r="A990" s="3" t="n"/>
      <c r="B990" s="4" t="n"/>
      <c r="C990" s="4" t="n"/>
      <c r="D990" s="4" t="n"/>
      <c r="E990" s="4" t="n"/>
      <c r="F990" s="4" t="n"/>
      <c r="G990" s="5" t="n"/>
      <c r="H990" s="5" t="n"/>
      <c r="I990" s="6" t="n"/>
      <c r="J990" s="6" t="n"/>
      <c r="K990" s="6" t="n"/>
      <c r="L990" s="6" t="n"/>
      <c r="M990" s="6" t="n"/>
      <c r="N990" s="6" t="n"/>
      <c r="O990" s="4" t="n"/>
      <c r="P990" s="6">
        <f>IF(COUNT(J990:N990)=0,"",SUM(J990:N990))</f>
        <v/>
      </c>
      <c r="Q990" s="6">
        <f>IF(OR(NOT(ISNUMBER(A990)),B990="",AND(C990&lt;&gt;"Özmal",C990&lt;&gt;"Tedarikçi"),NOT(ISNUMBER(I990)),AND(C990="Tedarikçi",NOT(ISNUMBER(N990))),P990=""),"",I990-P990)</f>
        <v/>
      </c>
      <c r="R990" s="5">
        <f>IF(COUNT(G990:H990)=0,"",SUM(G990:H990))</f>
        <v/>
      </c>
      <c r="S990" s="6">
        <f>IF(OR(Q990="",R990="",R990=0),"",I990/R990)</f>
        <v/>
      </c>
      <c r="T990" s="4">
        <f>IF(COUNTA(A990:O990)=0,"",IF(NOT(ISNUMBER(A990)),"Hesaba girmedi: tarih yok",IF(B990="","Hesaba girmedi: plaka yok",IF(AND(C990&lt;&gt;"Özmal",C990&lt;&gt;"Tedarikçi"),"Hesaba girmedi: mülkiyet seçilmedi",IF(NOT(ISNUMBER(I990)),"Hesaba girmedi: navlun yok",IF(AND(C990="Tedarikçi",NOT(ISNUMBER(N990))),"Hesaba girmedi: tedarikçiye ödenen yok",IF(P990="","Hesaba girmedi: gider yok",IF(AND(C990="Özmal",COUNTIF('Sabit giderler'!$A$2:$A$101,B990)=0),"Plaka Sabit giderler'de yok",IF(AND(C990="Tedarikçi",COUNTIF('Sabit giderler'!$A$2:$A$101,B990)&gt;0),"Plaka özmal listesinde, Tedarikçi seçilmiş",IF(AND(C990="Tedarikçi",COUNT(J990,L990)&gt;0),"Tedarikçi işinde yakıt ya da sürücü yazılı",IF(AND(C990="Özmal",ISNUMBER(N990)),"Özmal işte tedarikçiye ödenen yazılı",IF(R990="","Km yazılmadı",""))))))))))))</f>
        <v/>
      </c>
    </row>
    <row r="991">
      <c r="A991" s="3" t="n"/>
      <c r="B991" s="4" t="n"/>
      <c r="C991" s="4" t="n"/>
      <c r="D991" s="4" t="n"/>
      <c r="E991" s="4" t="n"/>
      <c r="F991" s="4" t="n"/>
      <c r="G991" s="5" t="n"/>
      <c r="H991" s="5" t="n"/>
      <c r="I991" s="6" t="n"/>
      <c r="J991" s="6" t="n"/>
      <c r="K991" s="6" t="n"/>
      <c r="L991" s="6" t="n"/>
      <c r="M991" s="6" t="n"/>
      <c r="N991" s="6" t="n"/>
      <c r="O991" s="4" t="n"/>
      <c r="P991" s="6">
        <f>IF(COUNT(J991:N991)=0,"",SUM(J991:N991))</f>
        <v/>
      </c>
      <c r="Q991" s="6">
        <f>IF(OR(NOT(ISNUMBER(A991)),B991="",AND(C991&lt;&gt;"Özmal",C991&lt;&gt;"Tedarikçi"),NOT(ISNUMBER(I991)),AND(C991="Tedarikçi",NOT(ISNUMBER(N991))),P991=""),"",I991-P991)</f>
        <v/>
      </c>
      <c r="R991" s="5">
        <f>IF(COUNT(G991:H991)=0,"",SUM(G991:H991))</f>
        <v/>
      </c>
      <c r="S991" s="6">
        <f>IF(OR(Q991="",R991="",R991=0),"",I991/R991)</f>
        <v/>
      </c>
      <c r="T991" s="4">
        <f>IF(COUNTA(A991:O991)=0,"",IF(NOT(ISNUMBER(A991)),"Hesaba girmedi: tarih yok",IF(B991="","Hesaba girmedi: plaka yok",IF(AND(C991&lt;&gt;"Özmal",C991&lt;&gt;"Tedarikçi"),"Hesaba girmedi: mülkiyet seçilmedi",IF(NOT(ISNUMBER(I991)),"Hesaba girmedi: navlun yok",IF(AND(C991="Tedarikçi",NOT(ISNUMBER(N991))),"Hesaba girmedi: tedarikçiye ödenen yok",IF(P991="","Hesaba girmedi: gider yok",IF(AND(C991="Özmal",COUNTIF('Sabit giderler'!$A$2:$A$101,B991)=0),"Plaka Sabit giderler'de yok",IF(AND(C991="Tedarikçi",COUNTIF('Sabit giderler'!$A$2:$A$101,B991)&gt;0),"Plaka özmal listesinde, Tedarikçi seçilmiş",IF(AND(C991="Tedarikçi",COUNT(J991,L991)&gt;0),"Tedarikçi işinde yakıt ya da sürücü yazılı",IF(AND(C991="Özmal",ISNUMBER(N991)),"Özmal işte tedarikçiye ödenen yazılı",IF(R991="","Km yazılmadı",""))))))))))))</f>
        <v/>
      </c>
    </row>
    <row r="992">
      <c r="A992" s="3" t="n"/>
      <c r="B992" s="4" t="n"/>
      <c r="C992" s="4" t="n"/>
      <c r="D992" s="4" t="n"/>
      <c r="E992" s="4" t="n"/>
      <c r="F992" s="4" t="n"/>
      <c r="G992" s="5" t="n"/>
      <c r="H992" s="5" t="n"/>
      <c r="I992" s="6" t="n"/>
      <c r="J992" s="6" t="n"/>
      <c r="K992" s="6" t="n"/>
      <c r="L992" s="6" t="n"/>
      <c r="M992" s="6" t="n"/>
      <c r="N992" s="6" t="n"/>
      <c r="O992" s="4" t="n"/>
      <c r="P992" s="6">
        <f>IF(COUNT(J992:N992)=0,"",SUM(J992:N992))</f>
        <v/>
      </c>
      <c r="Q992" s="6">
        <f>IF(OR(NOT(ISNUMBER(A992)),B992="",AND(C992&lt;&gt;"Özmal",C992&lt;&gt;"Tedarikçi"),NOT(ISNUMBER(I992)),AND(C992="Tedarikçi",NOT(ISNUMBER(N992))),P992=""),"",I992-P992)</f>
        <v/>
      </c>
      <c r="R992" s="5">
        <f>IF(COUNT(G992:H992)=0,"",SUM(G992:H992))</f>
        <v/>
      </c>
      <c r="S992" s="6">
        <f>IF(OR(Q992="",R992="",R992=0),"",I992/R992)</f>
        <v/>
      </c>
      <c r="T992" s="4">
        <f>IF(COUNTA(A992:O992)=0,"",IF(NOT(ISNUMBER(A992)),"Hesaba girmedi: tarih yok",IF(B992="","Hesaba girmedi: plaka yok",IF(AND(C992&lt;&gt;"Özmal",C992&lt;&gt;"Tedarikçi"),"Hesaba girmedi: mülkiyet seçilmedi",IF(NOT(ISNUMBER(I992)),"Hesaba girmedi: navlun yok",IF(AND(C992="Tedarikçi",NOT(ISNUMBER(N992))),"Hesaba girmedi: tedarikçiye ödenen yok",IF(P992="","Hesaba girmedi: gider yok",IF(AND(C992="Özmal",COUNTIF('Sabit giderler'!$A$2:$A$101,B992)=0),"Plaka Sabit giderler'de yok",IF(AND(C992="Tedarikçi",COUNTIF('Sabit giderler'!$A$2:$A$101,B992)&gt;0),"Plaka özmal listesinde, Tedarikçi seçilmiş",IF(AND(C992="Tedarikçi",COUNT(J992,L992)&gt;0),"Tedarikçi işinde yakıt ya da sürücü yazılı",IF(AND(C992="Özmal",ISNUMBER(N992)),"Özmal işte tedarikçiye ödenen yazılı",IF(R992="","Km yazılmadı",""))))))))))))</f>
        <v/>
      </c>
    </row>
    <row r="993">
      <c r="A993" s="3" t="n"/>
      <c r="B993" s="4" t="n"/>
      <c r="C993" s="4" t="n"/>
      <c r="D993" s="4" t="n"/>
      <c r="E993" s="4" t="n"/>
      <c r="F993" s="4" t="n"/>
      <c r="G993" s="5" t="n"/>
      <c r="H993" s="5" t="n"/>
      <c r="I993" s="6" t="n"/>
      <c r="J993" s="6" t="n"/>
      <c r="K993" s="6" t="n"/>
      <c r="L993" s="6" t="n"/>
      <c r="M993" s="6" t="n"/>
      <c r="N993" s="6" t="n"/>
      <c r="O993" s="4" t="n"/>
      <c r="P993" s="6">
        <f>IF(COUNT(J993:N993)=0,"",SUM(J993:N993))</f>
        <v/>
      </c>
      <c r="Q993" s="6">
        <f>IF(OR(NOT(ISNUMBER(A993)),B993="",AND(C993&lt;&gt;"Özmal",C993&lt;&gt;"Tedarikçi"),NOT(ISNUMBER(I993)),AND(C993="Tedarikçi",NOT(ISNUMBER(N993))),P993=""),"",I993-P993)</f>
        <v/>
      </c>
      <c r="R993" s="5">
        <f>IF(COUNT(G993:H993)=0,"",SUM(G993:H993))</f>
        <v/>
      </c>
      <c r="S993" s="6">
        <f>IF(OR(Q993="",R993="",R993=0),"",I993/R993)</f>
        <v/>
      </c>
      <c r="T993" s="4">
        <f>IF(COUNTA(A993:O993)=0,"",IF(NOT(ISNUMBER(A993)),"Hesaba girmedi: tarih yok",IF(B993="","Hesaba girmedi: plaka yok",IF(AND(C993&lt;&gt;"Özmal",C993&lt;&gt;"Tedarikçi"),"Hesaba girmedi: mülkiyet seçilmedi",IF(NOT(ISNUMBER(I993)),"Hesaba girmedi: navlun yok",IF(AND(C993="Tedarikçi",NOT(ISNUMBER(N993))),"Hesaba girmedi: tedarikçiye ödenen yok",IF(P993="","Hesaba girmedi: gider yok",IF(AND(C993="Özmal",COUNTIF('Sabit giderler'!$A$2:$A$101,B993)=0),"Plaka Sabit giderler'de yok",IF(AND(C993="Tedarikçi",COUNTIF('Sabit giderler'!$A$2:$A$101,B993)&gt;0),"Plaka özmal listesinde, Tedarikçi seçilmiş",IF(AND(C993="Tedarikçi",COUNT(J993,L993)&gt;0),"Tedarikçi işinde yakıt ya da sürücü yazılı",IF(AND(C993="Özmal",ISNUMBER(N993)),"Özmal işte tedarikçiye ödenen yazılı",IF(R993="","Km yazılmadı",""))))))))))))</f>
        <v/>
      </c>
    </row>
    <row r="994">
      <c r="A994" s="3" t="n"/>
      <c r="B994" s="4" t="n"/>
      <c r="C994" s="4" t="n"/>
      <c r="D994" s="4" t="n"/>
      <c r="E994" s="4" t="n"/>
      <c r="F994" s="4" t="n"/>
      <c r="G994" s="5" t="n"/>
      <c r="H994" s="5" t="n"/>
      <c r="I994" s="6" t="n"/>
      <c r="J994" s="6" t="n"/>
      <c r="K994" s="6" t="n"/>
      <c r="L994" s="6" t="n"/>
      <c r="M994" s="6" t="n"/>
      <c r="N994" s="6" t="n"/>
      <c r="O994" s="4" t="n"/>
      <c r="P994" s="6">
        <f>IF(COUNT(J994:N994)=0,"",SUM(J994:N994))</f>
        <v/>
      </c>
      <c r="Q994" s="6">
        <f>IF(OR(NOT(ISNUMBER(A994)),B994="",AND(C994&lt;&gt;"Özmal",C994&lt;&gt;"Tedarikçi"),NOT(ISNUMBER(I994)),AND(C994="Tedarikçi",NOT(ISNUMBER(N994))),P994=""),"",I994-P994)</f>
        <v/>
      </c>
      <c r="R994" s="5">
        <f>IF(COUNT(G994:H994)=0,"",SUM(G994:H994))</f>
        <v/>
      </c>
      <c r="S994" s="6">
        <f>IF(OR(Q994="",R994="",R994=0),"",I994/R994)</f>
        <v/>
      </c>
      <c r="T994" s="4">
        <f>IF(COUNTA(A994:O994)=0,"",IF(NOT(ISNUMBER(A994)),"Hesaba girmedi: tarih yok",IF(B994="","Hesaba girmedi: plaka yok",IF(AND(C994&lt;&gt;"Özmal",C994&lt;&gt;"Tedarikçi"),"Hesaba girmedi: mülkiyet seçilmedi",IF(NOT(ISNUMBER(I994)),"Hesaba girmedi: navlun yok",IF(AND(C994="Tedarikçi",NOT(ISNUMBER(N994))),"Hesaba girmedi: tedarikçiye ödenen yok",IF(P994="","Hesaba girmedi: gider yok",IF(AND(C994="Özmal",COUNTIF('Sabit giderler'!$A$2:$A$101,B994)=0),"Plaka Sabit giderler'de yok",IF(AND(C994="Tedarikçi",COUNTIF('Sabit giderler'!$A$2:$A$101,B994)&gt;0),"Plaka özmal listesinde, Tedarikçi seçilmiş",IF(AND(C994="Tedarikçi",COUNT(J994,L994)&gt;0),"Tedarikçi işinde yakıt ya da sürücü yazılı",IF(AND(C994="Özmal",ISNUMBER(N994)),"Özmal işte tedarikçiye ödenen yazılı",IF(R994="","Km yazılmadı",""))))))))))))</f>
        <v/>
      </c>
    </row>
    <row r="995">
      <c r="A995" s="3" t="n"/>
      <c r="B995" s="4" t="n"/>
      <c r="C995" s="4" t="n"/>
      <c r="D995" s="4" t="n"/>
      <c r="E995" s="4" t="n"/>
      <c r="F995" s="4" t="n"/>
      <c r="G995" s="5" t="n"/>
      <c r="H995" s="5" t="n"/>
      <c r="I995" s="6" t="n"/>
      <c r="J995" s="6" t="n"/>
      <c r="K995" s="6" t="n"/>
      <c r="L995" s="6" t="n"/>
      <c r="M995" s="6" t="n"/>
      <c r="N995" s="6" t="n"/>
      <c r="O995" s="4" t="n"/>
      <c r="P995" s="6">
        <f>IF(COUNT(J995:N995)=0,"",SUM(J995:N995))</f>
        <v/>
      </c>
      <c r="Q995" s="6">
        <f>IF(OR(NOT(ISNUMBER(A995)),B995="",AND(C995&lt;&gt;"Özmal",C995&lt;&gt;"Tedarikçi"),NOT(ISNUMBER(I995)),AND(C995="Tedarikçi",NOT(ISNUMBER(N995))),P995=""),"",I995-P995)</f>
        <v/>
      </c>
      <c r="R995" s="5">
        <f>IF(COUNT(G995:H995)=0,"",SUM(G995:H995))</f>
        <v/>
      </c>
      <c r="S995" s="6">
        <f>IF(OR(Q995="",R995="",R995=0),"",I995/R995)</f>
        <v/>
      </c>
      <c r="T995" s="4">
        <f>IF(COUNTA(A995:O995)=0,"",IF(NOT(ISNUMBER(A995)),"Hesaba girmedi: tarih yok",IF(B995="","Hesaba girmedi: plaka yok",IF(AND(C995&lt;&gt;"Özmal",C995&lt;&gt;"Tedarikçi"),"Hesaba girmedi: mülkiyet seçilmedi",IF(NOT(ISNUMBER(I995)),"Hesaba girmedi: navlun yok",IF(AND(C995="Tedarikçi",NOT(ISNUMBER(N995))),"Hesaba girmedi: tedarikçiye ödenen yok",IF(P995="","Hesaba girmedi: gider yok",IF(AND(C995="Özmal",COUNTIF('Sabit giderler'!$A$2:$A$101,B995)=0),"Plaka Sabit giderler'de yok",IF(AND(C995="Tedarikçi",COUNTIF('Sabit giderler'!$A$2:$A$101,B995)&gt;0),"Plaka özmal listesinde, Tedarikçi seçilmiş",IF(AND(C995="Tedarikçi",COUNT(J995,L995)&gt;0),"Tedarikçi işinde yakıt ya da sürücü yazılı",IF(AND(C995="Özmal",ISNUMBER(N995)),"Özmal işte tedarikçiye ödenen yazılı",IF(R995="","Km yazılmadı",""))))))))))))</f>
        <v/>
      </c>
    </row>
    <row r="996">
      <c r="A996" s="3" t="n"/>
      <c r="B996" s="4" t="n"/>
      <c r="C996" s="4" t="n"/>
      <c r="D996" s="4" t="n"/>
      <c r="E996" s="4" t="n"/>
      <c r="F996" s="4" t="n"/>
      <c r="G996" s="5" t="n"/>
      <c r="H996" s="5" t="n"/>
      <c r="I996" s="6" t="n"/>
      <c r="J996" s="6" t="n"/>
      <c r="K996" s="6" t="n"/>
      <c r="L996" s="6" t="n"/>
      <c r="M996" s="6" t="n"/>
      <c r="N996" s="6" t="n"/>
      <c r="O996" s="4" t="n"/>
      <c r="P996" s="6">
        <f>IF(COUNT(J996:N996)=0,"",SUM(J996:N996))</f>
        <v/>
      </c>
      <c r="Q996" s="6">
        <f>IF(OR(NOT(ISNUMBER(A996)),B996="",AND(C996&lt;&gt;"Özmal",C996&lt;&gt;"Tedarikçi"),NOT(ISNUMBER(I996)),AND(C996="Tedarikçi",NOT(ISNUMBER(N996))),P996=""),"",I996-P996)</f>
        <v/>
      </c>
      <c r="R996" s="5">
        <f>IF(COUNT(G996:H996)=0,"",SUM(G996:H996))</f>
        <v/>
      </c>
      <c r="S996" s="6">
        <f>IF(OR(Q996="",R996="",R996=0),"",I996/R996)</f>
        <v/>
      </c>
      <c r="T996" s="4">
        <f>IF(COUNTA(A996:O996)=0,"",IF(NOT(ISNUMBER(A996)),"Hesaba girmedi: tarih yok",IF(B996="","Hesaba girmedi: plaka yok",IF(AND(C996&lt;&gt;"Özmal",C996&lt;&gt;"Tedarikçi"),"Hesaba girmedi: mülkiyet seçilmedi",IF(NOT(ISNUMBER(I996)),"Hesaba girmedi: navlun yok",IF(AND(C996="Tedarikçi",NOT(ISNUMBER(N996))),"Hesaba girmedi: tedarikçiye ödenen yok",IF(P996="","Hesaba girmedi: gider yok",IF(AND(C996="Özmal",COUNTIF('Sabit giderler'!$A$2:$A$101,B996)=0),"Plaka Sabit giderler'de yok",IF(AND(C996="Tedarikçi",COUNTIF('Sabit giderler'!$A$2:$A$101,B996)&gt;0),"Plaka özmal listesinde, Tedarikçi seçilmiş",IF(AND(C996="Tedarikçi",COUNT(J996,L996)&gt;0),"Tedarikçi işinde yakıt ya da sürücü yazılı",IF(AND(C996="Özmal",ISNUMBER(N996)),"Özmal işte tedarikçiye ödenen yazılı",IF(R996="","Km yazılmadı",""))))))))))))</f>
        <v/>
      </c>
    </row>
    <row r="997">
      <c r="A997" s="3" t="n"/>
      <c r="B997" s="4" t="n"/>
      <c r="C997" s="4" t="n"/>
      <c r="D997" s="4" t="n"/>
      <c r="E997" s="4" t="n"/>
      <c r="F997" s="4" t="n"/>
      <c r="G997" s="5" t="n"/>
      <c r="H997" s="5" t="n"/>
      <c r="I997" s="6" t="n"/>
      <c r="J997" s="6" t="n"/>
      <c r="K997" s="6" t="n"/>
      <c r="L997" s="6" t="n"/>
      <c r="M997" s="6" t="n"/>
      <c r="N997" s="6" t="n"/>
      <c r="O997" s="4" t="n"/>
      <c r="P997" s="6">
        <f>IF(COUNT(J997:N997)=0,"",SUM(J997:N997))</f>
        <v/>
      </c>
      <c r="Q997" s="6">
        <f>IF(OR(NOT(ISNUMBER(A997)),B997="",AND(C997&lt;&gt;"Özmal",C997&lt;&gt;"Tedarikçi"),NOT(ISNUMBER(I997)),AND(C997="Tedarikçi",NOT(ISNUMBER(N997))),P997=""),"",I997-P997)</f>
        <v/>
      </c>
      <c r="R997" s="5">
        <f>IF(COUNT(G997:H997)=0,"",SUM(G997:H997))</f>
        <v/>
      </c>
      <c r="S997" s="6">
        <f>IF(OR(Q997="",R997="",R997=0),"",I997/R997)</f>
        <v/>
      </c>
      <c r="T997" s="4">
        <f>IF(COUNTA(A997:O997)=0,"",IF(NOT(ISNUMBER(A997)),"Hesaba girmedi: tarih yok",IF(B997="","Hesaba girmedi: plaka yok",IF(AND(C997&lt;&gt;"Özmal",C997&lt;&gt;"Tedarikçi"),"Hesaba girmedi: mülkiyet seçilmedi",IF(NOT(ISNUMBER(I997)),"Hesaba girmedi: navlun yok",IF(AND(C997="Tedarikçi",NOT(ISNUMBER(N997))),"Hesaba girmedi: tedarikçiye ödenen yok",IF(P997="","Hesaba girmedi: gider yok",IF(AND(C997="Özmal",COUNTIF('Sabit giderler'!$A$2:$A$101,B997)=0),"Plaka Sabit giderler'de yok",IF(AND(C997="Tedarikçi",COUNTIF('Sabit giderler'!$A$2:$A$101,B997)&gt;0),"Plaka özmal listesinde, Tedarikçi seçilmiş",IF(AND(C997="Tedarikçi",COUNT(J997,L997)&gt;0),"Tedarikçi işinde yakıt ya da sürücü yazılı",IF(AND(C997="Özmal",ISNUMBER(N997)),"Özmal işte tedarikçiye ödenen yazılı",IF(R997="","Km yazılmadı",""))))))))))))</f>
        <v/>
      </c>
    </row>
    <row r="998">
      <c r="A998" s="3" t="n"/>
      <c r="B998" s="4" t="n"/>
      <c r="C998" s="4" t="n"/>
      <c r="D998" s="4" t="n"/>
      <c r="E998" s="4" t="n"/>
      <c r="F998" s="4" t="n"/>
      <c r="G998" s="5" t="n"/>
      <c r="H998" s="5" t="n"/>
      <c r="I998" s="6" t="n"/>
      <c r="J998" s="6" t="n"/>
      <c r="K998" s="6" t="n"/>
      <c r="L998" s="6" t="n"/>
      <c r="M998" s="6" t="n"/>
      <c r="N998" s="6" t="n"/>
      <c r="O998" s="4" t="n"/>
      <c r="P998" s="6">
        <f>IF(COUNT(J998:N998)=0,"",SUM(J998:N998))</f>
        <v/>
      </c>
      <c r="Q998" s="6">
        <f>IF(OR(NOT(ISNUMBER(A998)),B998="",AND(C998&lt;&gt;"Özmal",C998&lt;&gt;"Tedarikçi"),NOT(ISNUMBER(I998)),AND(C998="Tedarikçi",NOT(ISNUMBER(N998))),P998=""),"",I998-P998)</f>
        <v/>
      </c>
      <c r="R998" s="5">
        <f>IF(COUNT(G998:H998)=0,"",SUM(G998:H998))</f>
        <v/>
      </c>
      <c r="S998" s="6">
        <f>IF(OR(Q998="",R998="",R998=0),"",I998/R998)</f>
        <v/>
      </c>
      <c r="T998" s="4">
        <f>IF(COUNTA(A998:O998)=0,"",IF(NOT(ISNUMBER(A998)),"Hesaba girmedi: tarih yok",IF(B998="","Hesaba girmedi: plaka yok",IF(AND(C998&lt;&gt;"Özmal",C998&lt;&gt;"Tedarikçi"),"Hesaba girmedi: mülkiyet seçilmedi",IF(NOT(ISNUMBER(I998)),"Hesaba girmedi: navlun yok",IF(AND(C998="Tedarikçi",NOT(ISNUMBER(N998))),"Hesaba girmedi: tedarikçiye ödenen yok",IF(P998="","Hesaba girmedi: gider yok",IF(AND(C998="Özmal",COUNTIF('Sabit giderler'!$A$2:$A$101,B998)=0),"Plaka Sabit giderler'de yok",IF(AND(C998="Tedarikçi",COUNTIF('Sabit giderler'!$A$2:$A$101,B998)&gt;0),"Plaka özmal listesinde, Tedarikçi seçilmiş",IF(AND(C998="Tedarikçi",COUNT(J998,L998)&gt;0),"Tedarikçi işinde yakıt ya da sürücü yazılı",IF(AND(C998="Özmal",ISNUMBER(N998)),"Özmal işte tedarikçiye ödenen yazılı",IF(R998="","Km yazılmadı",""))))))))))))</f>
        <v/>
      </c>
    </row>
    <row r="999">
      <c r="A999" s="3" t="n"/>
      <c r="B999" s="4" t="n"/>
      <c r="C999" s="4" t="n"/>
      <c r="D999" s="4" t="n"/>
      <c r="E999" s="4" t="n"/>
      <c r="F999" s="4" t="n"/>
      <c r="G999" s="5" t="n"/>
      <c r="H999" s="5" t="n"/>
      <c r="I999" s="6" t="n"/>
      <c r="J999" s="6" t="n"/>
      <c r="K999" s="6" t="n"/>
      <c r="L999" s="6" t="n"/>
      <c r="M999" s="6" t="n"/>
      <c r="N999" s="6" t="n"/>
      <c r="O999" s="4" t="n"/>
      <c r="P999" s="6">
        <f>IF(COUNT(J999:N999)=0,"",SUM(J999:N999))</f>
        <v/>
      </c>
      <c r="Q999" s="6">
        <f>IF(OR(NOT(ISNUMBER(A999)),B999="",AND(C999&lt;&gt;"Özmal",C999&lt;&gt;"Tedarikçi"),NOT(ISNUMBER(I999)),AND(C999="Tedarikçi",NOT(ISNUMBER(N999))),P999=""),"",I999-P999)</f>
        <v/>
      </c>
      <c r="R999" s="5">
        <f>IF(COUNT(G999:H999)=0,"",SUM(G999:H999))</f>
        <v/>
      </c>
      <c r="S999" s="6">
        <f>IF(OR(Q999="",R999="",R999=0),"",I999/R999)</f>
        <v/>
      </c>
      <c r="T999" s="4">
        <f>IF(COUNTA(A999:O999)=0,"",IF(NOT(ISNUMBER(A999)),"Hesaba girmedi: tarih yok",IF(B999="","Hesaba girmedi: plaka yok",IF(AND(C999&lt;&gt;"Özmal",C999&lt;&gt;"Tedarikçi"),"Hesaba girmedi: mülkiyet seçilmedi",IF(NOT(ISNUMBER(I999)),"Hesaba girmedi: navlun yok",IF(AND(C999="Tedarikçi",NOT(ISNUMBER(N999))),"Hesaba girmedi: tedarikçiye ödenen yok",IF(P999="","Hesaba girmedi: gider yok",IF(AND(C999="Özmal",COUNTIF('Sabit giderler'!$A$2:$A$101,B999)=0),"Plaka Sabit giderler'de yok",IF(AND(C999="Tedarikçi",COUNTIF('Sabit giderler'!$A$2:$A$101,B999)&gt;0),"Plaka özmal listesinde, Tedarikçi seçilmiş",IF(AND(C999="Tedarikçi",COUNT(J999,L999)&gt;0),"Tedarikçi işinde yakıt ya da sürücü yazılı",IF(AND(C999="Özmal",ISNUMBER(N999)),"Özmal işte tedarikçiye ödenen yazılı",IF(R999="","Km yazılmadı",""))))))))))))</f>
        <v/>
      </c>
    </row>
    <row r="1000">
      <c r="A1000" s="3" t="n"/>
      <c r="B1000" s="4" t="n"/>
      <c r="C1000" s="4" t="n"/>
      <c r="D1000" s="4" t="n"/>
      <c r="E1000" s="4" t="n"/>
      <c r="F1000" s="4" t="n"/>
      <c r="G1000" s="5" t="n"/>
      <c r="H1000" s="5" t="n"/>
      <c r="I1000" s="6" t="n"/>
      <c r="J1000" s="6" t="n"/>
      <c r="K1000" s="6" t="n"/>
      <c r="L1000" s="6" t="n"/>
      <c r="M1000" s="6" t="n"/>
      <c r="N1000" s="6" t="n"/>
      <c r="O1000" s="4" t="n"/>
      <c r="P1000" s="6">
        <f>IF(COUNT(J1000:N1000)=0,"",SUM(J1000:N1000))</f>
        <v/>
      </c>
      <c r="Q1000" s="6">
        <f>IF(OR(NOT(ISNUMBER(A1000)),B1000="",AND(C1000&lt;&gt;"Özmal",C1000&lt;&gt;"Tedarikçi"),NOT(ISNUMBER(I1000)),AND(C1000="Tedarikçi",NOT(ISNUMBER(N1000))),P1000=""),"",I1000-P1000)</f>
        <v/>
      </c>
      <c r="R1000" s="5">
        <f>IF(COUNT(G1000:H1000)=0,"",SUM(G1000:H1000))</f>
        <v/>
      </c>
      <c r="S1000" s="6">
        <f>IF(OR(Q1000="",R1000="",R1000=0),"",I1000/R1000)</f>
        <v/>
      </c>
      <c r="T1000" s="4">
        <f>IF(COUNTA(A1000:O1000)=0,"",IF(NOT(ISNUMBER(A1000)),"Hesaba girmedi: tarih yok",IF(B1000="","Hesaba girmedi: plaka yok",IF(AND(C1000&lt;&gt;"Özmal",C1000&lt;&gt;"Tedarikçi"),"Hesaba girmedi: mülkiyet seçilmedi",IF(NOT(ISNUMBER(I1000)),"Hesaba girmedi: navlun yok",IF(AND(C1000="Tedarikçi",NOT(ISNUMBER(N1000))),"Hesaba girmedi: tedarikçiye ödenen yok",IF(P1000="","Hesaba girmedi: gider yok",IF(AND(C1000="Özmal",COUNTIF('Sabit giderler'!$A$2:$A$101,B1000)=0),"Plaka Sabit giderler'de yok",IF(AND(C1000="Tedarikçi",COUNTIF('Sabit giderler'!$A$2:$A$101,B1000)&gt;0),"Plaka özmal listesinde, Tedarikçi seçilmiş",IF(AND(C1000="Tedarikçi",COUNT(J1000,L1000)&gt;0),"Tedarikçi işinde yakıt ya da sürücü yazılı",IF(AND(C1000="Özmal",ISNUMBER(N1000)),"Özmal işte tedarikçiye ödenen yazılı",IF(R1000="","Km yazılmadı",""))))))))))))</f>
        <v/>
      </c>
    </row>
    <row r="1001">
      <c r="A1001" s="3" t="n"/>
      <c r="B1001" s="4" t="n"/>
      <c r="C1001" s="4" t="n"/>
      <c r="D1001" s="4" t="n"/>
      <c r="E1001" s="4" t="n"/>
      <c r="F1001" s="4" t="n"/>
      <c r="G1001" s="5" t="n"/>
      <c r="H1001" s="5" t="n"/>
      <c r="I1001" s="6" t="n"/>
      <c r="J1001" s="6" t="n"/>
      <c r="K1001" s="6" t="n"/>
      <c r="L1001" s="6" t="n"/>
      <c r="M1001" s="6" t="n"/>
      <c r="N1001" s="6" t="n"/>
      <c r="O1001" s="4" t="n"/>
      <c r="P1001" s="6">
        <f>IF(COUNT(J1001:N1001)=0,"",SUM(J1001:N1001))</f>
        <v/>
      </c>
      <c r="Q1001" s="6">
        <f>IF(OR(NOT(ISNUMBER(A1001)),B1001="",AND(C1001&lt;&gt;"Özmal",C1001&lt;&gt;"Tedarikçi"),NOT(ISNUMBER(I1001)),AND(C1001="Tedarikçi",NOT(ISNUMBER(N1001))),P1001=""),"",I1001-P1001)</f>
        <v/>
      </c>
      <c r="R1001" s="5">
        <f>IF(COUNT(G1001:H1001)=0,"",SUM(G1001:H1001))</f>
        <v/>
      </c>
      <c r="S1001" s="6">
        <f>IF(OR(Q1001="",R1001="",R1001=0),"",I1001/R1001)</f>
        <v/>
      </c>
      <c r="T1001" s="4">
        <f>IF(COUNTA(A1001:O1001)=0,"",IF(NOT(ISNUMBER(A1001)),"Hesaba girmedi: tarih yok",IF(B1001="","Hesaba girmedi: plaka yok",IF(AND(C1001&lt;&gt;"Özmal",C1001&lt;&gt;"Tedarikçi"),"Hesaba girmedi: mülkiyet seçilmedi",IF(NOT(ISNUMBER(I1001)),"Hesaba girmedi: navlun yok",IF(AND(C1001="Tedarikçi",NOT(ISNUMBER(N1001))),"Hesaba girmedi: tedarikçiye ödenen yok",IF(P1001="","Hesaba girmedi: gider yok",IF(AND(C1001="Özmal",COUNTIF('Sabit giderler'!$A$2:$A$101,B1001)=0),"Plaka Sabit giderler'de yok",IF(AND(C1001="Tedarikçi",COUNTIF('Sabit giderler'!$A$2:$A$101,B1001)&gt;0),"Plaka özmal listesinde, Tedarikçi seçilmiş",IF(AND(C1001="Tedarikçi",COUNT(J1001,L1001)&gt;0),"Tedarikçi işinde yakıt ya da sürücü yazılı",IF(AND(C1001="Özmal",ISNUMBER(N1001)),"Özmal işte tedarikçiye ödenen yazılı",IF(R1001="","Km yazılmadı",""))))))))))))</f>
        <v/>
      </c>
    </row>
  </sheetData>
  <conditionalFormatting sqref="Q2:Q1001">
    <cfRule type="expression" priority="1" dxfId="0">
      <formula>AND(ISNUMBER($Q2),$Q2&lt;0)</formula>
    </cfRule>
  </conditionalFormatting>
  <conditionalFormatting sqref="T2:T1001">
    <cfRule type="expression" priority="2" dxfId="1">
      <formula>LEFT($T2,14)="Hesaba girmedi"</formula>
    </cfRule>
    <cfRule type="expression" priority="3" dxfId="2">
      <formula>AND($T2&lt;&gt;"",LEFT($T2,14)&lt;&gt;"Hesaba girmedi")</formula>
    </cfRule>
  </conditionalFormatting>
  <dataValidations count="3">
    <dataValidation sqref="A2:A1001" showDropDown="0" showInputMessage="0" showErrorMessage="0" allowBlank="1" errorTitle="Tarih değil" error="Tarihi gg.aa.yyyy biçiminde girin." type="date" operator="greaterThan">
      <formula1>1</formula1>
    </dataValidation>
    <dataValidation sqref="C2:C1001" showDropDown="0" showInputMessage="0" showErrorMessage="0" allowBlank="1" errorTitle="Geçersiz değer" error="Listeden seçin." type="list">
      <formula1>"Özmal,Tedarikçi"</formula1>
    </dataValidation>
    <dataValidation sqref="G2:N1001" showDropDown="0" showInputMessage="0" showErrorMessage="0" allowBlank="1" errorTitle="Sayı değil" error="Sıfır ya da pozitif bir sayı girin (birim yazmadan)." type="decimal" operator="greaterThanOrEqual">
      <formula1>0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24" customWidth="1" min="3" max="3"/>
    <col width="26" customWidth="1" min="4" max="4"/>
    <col width="26" customWidth="1" min="5" max="5"/>
    <col width="18" customWidth="1" min="6" max="6"/>
    <col width="26" customWidth="1" min="7" max="7"/>
    <col width="24" customWidth="1" min="8" max="8"/>
    <col width="22" customWidth="1" min="9" max="9"/>
    <col width="14" customWidth="1" min="10" max="10"/>
    <col width="30" customWidth="1" min="11" max="11"/>
  </cols>
  <sheetData>
    <row r="1" ht="32" customHeight="1">
      <c r="A1" s="1" t="inlineStr">
        <is>
          <t>Plaka</t>
        </is>
      </c>
      <c r="B1" s="1" t="inlineStr">
        <is>
          <t>Kira ya da amortisman (aylık)</t>
        </is>
      </c>
      <c r="C1" s="1" t="inlineStr">
        <is>
          <t>Sürücü maaşı (aylık)</t>
        </is>
      </c>
      <c r="D1" s="1" t="inlineStr">
        <is>
          <t>Diğer sabit gider (aylık)</t>
        </is>
      </c>
      <c r="E1" s="1" t="inlineStr">
        <is>
          <t>Trafik sigortası (yıllık)</t>
        </is>
      </c>
      <c r="F1" s="1" t="inlineStr">
        <is>
          <t>Kasko (yıllık)</t>
        </is>
      </c>
      <c r="G1" s="1" t="inlineStr">
        <is>
          <t>Muayene ve vergiler (yıllık)</t>
        </is>
      </c>
      <c r="H1" s="1" t="inlineStr">
        <is>
          <t>Not</t>
        </is>
      </c>
      <c r="I1" s="2" t="inlineStr">
        <is>
          <t>Günlük sabit gider</t>
        </is>
      </c>
      <c r="J1" s="2" t="inlineStr">
        <is>
          <t>Dönem payı</t>
        </is>
      </c>
      <c r="K1" s="2" t="inlineStr">
        <is>
          <t>Kontrol</t>
        </is>
      </c>
    </row>
    <row r="2">
      <c r="A2" s="4" t="n"/>
      <c r="B2" s="6" t="n"/>
      <c r="C2" s="6" t="n"/>
      <c r="D2" s="6" t="n"/>
      <c r="E2" s="6" t="n"/>
      <c r="F2" s="6" t="n"/>
      <c r="G2" s="6" t="n"/>
      <c r="H2" s="4" t="n"/>
      <c r="I2" s="6">
        <f>IF(A2="","",SUM(B2:D2)/30+SUM(E2:G2)/365)</f>
        <v/>
      </c>
      <c r="J2" s="6">
        <f>IF(A2="","",I2*'Özet'!$B$6)</f>
        <v/>
      </c>
      <c r="K2" s="4">
        <f>IF(COUNTA(A2:H2)=0,"",IF(A2="","Hesaba girmedi: plaka yok",IF(COUNTIF($A$2:$A$101,A2)&gt;1,"Plaka listede iki kez",IF(COUNT(B2:G2)=0,"Sabit gider girilmedi",""))))</f>
        <v/>
      </c>
    </row>
    <row r="3">
      <c r="A3" s="4" t="n"/>
      <c r="B3" s="6" t="n"/>
      <c r="C3" s="6" t="n"/>
      <c r="D3" s="6" t="n"/>
      <c r="E3" s="6" t="n"/>
      <c r="F3" s="6" t="n"/>
      <c r="G3" s="6" t="n"/>
      <c r="H3" s="4" t="n"/>
      <c r="I3" s="6">
        <f>IF(A3="","",SUM(B3:D3)/30+SUM(E3:G3)/365)</f>
        <v/>
      </c>
      <c r="J3" s="6">
        <f>IF(A3="","",I3*'Özet'!$B$6)</f>
        <v/>
      </c>
      <c r="K3" s="4">
        <f>IF(COUNTA(A3:H3)=0,"",IF(A3="","Hesaba girmedi: plaka yok",IF(COUNTIF($A$2:$A$101,A3)&gt;1,"Plaka listede iki kez",IF(COUNT(B3:G3)=0,"Sabit gider girilmedi",""))))</f>
        <v/>
      </c>
    </row>
    <row r="4">
      <c r="A4" s="4" t="n"/>
      <c r="B4" s="6" t="n"/>
      <c r="C4" s="6" t="n"/>
      <c r="D4" s="6" t="n"/>
      <c r="E4" s="6" t="n"/>
      <c r="F4" s="6" t="n"/>
      <c r="G4" s="6" t="n"/>
      <c r="H4" s="4" t="n"/>
      <c r="I4" s="6">
        <f>IF(A4="","",SUM(B4:D4)/30+SUM(E4:G4)/365)</f>
        <v/>
      </c>
      <c r="J4" s="6">
        <f>IF(A4="","",I4*'Özet'!$B$6)</f>
        <v/>
      </c>
      <c r="K4" s="4">
        <f>IF(COUNTA(A4:H4)=0,"",IF(A4="","Hesaba girmedi: plaka yok",IF(COUNTIF($A$2:$A$101,A4)&gt;1,"Plaka listede iki kez",IF(COUNT(B4:G4)=0,"Sabit gider girilmedi",""))))</f>
        <v/>
      </c>
    </row>
    <row r="5">
      <c r="A5" s="4" t="n"/>
      <c r="B5" s="6" t="n"/>
      <c r="C5" s="6" t="n"/>
      <c r="D5" s="6" t="n"/>
      <c r="E5" s="6" t="n"/>
      <c r="F5" s="6" t="n"/>
      <c r="G5" s="6" t="n"/>
      <c r="H5" s="4" t="n"/>
      <c r="I5" s="6">
        <f>IF(A5="","",SUM(B5:D5)/30+SUM(E5:G5)/365)</f>
        <v/>
      </c>
      <c r="J5" s="6">
        <f>IF(A5="","",I5*'Özet'!$B$6)</f>
        <v/>
      </c>
      <c r="K5" s="4">
        <f>IF(COUNTA(A5:H5)=0,"",IF(A5="","Hesaba girmedi: plaka yok",IF(COUNTIF($A$2:$A$101,A5)&gt;1,"Plaka listede iki kez",IF(COUNT(B5:G5)=0,"Sabit gider girilmedi",""))))</f>
        <v/>
      </c>
    </row>
    <row r="6">
      <c r="A6" s="4" t="n"/>
      <c r="B6" s="6" t="n"/>
      <c r="C6" s="6" t="n"/>
      <c r="D6" s="6" t="n"/>
      <c r="E6" s="6" t="n"/>
      <c r="F6" s="6" t="n"/>
      <c r="G6" s="6" t="n"/>
      <c r="H6" s="4" t="n"/>
      <c r="I6" s="6">
        <f>IF(A6="","",SUM(B6:D6)/30+SUM(E6:G6)/365)</f>
        <v/>
      </c>
      <c r="J6" s="6">
        <f>IF(A6="","",I6*'Özet'!$B$6)</f>
        <v/>
      </c>
      <c r="K6" s="4">
        <f>IF(COUNTA(A6:H6)=0,"",IF(A6="","Hesaba girmedi: plaka yok",IF(COUNTIF($A$2:$A$101,A6)&gt;1,"Plaka listede iki kez",IF(COUNT(B6:G6)=0,"Sabit gider girilmedi",""))))</f>
        <v/>
      </c>
    </row>
    <row r="7">
      <c r="A7" s="4" t="n"/>
      <c r="B7" s="6" t="n"/>
      <c r="C7" s="6" t="n"/>
      <c r="D7" s="6" t="n"/>
      <c r="E7" s="6" t="n"/>
      <c r="F7" s="6" t="n"/>
      <c r="G7" s="6" t="n"/>
      <c r="H7" s="4" t="n"/>
      <c r="I7" s="6">
        <f>IF(A7="","",SUM(B7:D7)/30+SUM(E7:G7)/365)</f>
        <v/>
      </c>
      <c r="J7" s="6">
        <f>IF(A7="","",I7*'Özet'!$B$6)</f>
        <v/>
      </c>
      <c r="K7" s="4">
        <f>IF(COUNTA(A7:H7)=0,"",IF(A7="","Hesaba girmedi: plaka yok",IF(COUNTIF($A$2:$A$101,A7)&gt;1,"Plaka listede iki kez",IF(COUNT(B7:G7)=0,"Sabit gider girilmedi",""))))</f>
        <v/>
      </c>
    </row>
    <row r="8">
      <c r="A8" s="4" t="n"/>
      <c r="B8" s="6" t="n"/>
      <c r="C8" s="6" t="n"/>
      <c r="D8" s="6" t="n"/>
      <c r="E8" s="6" t="n"/>
      <c r="F8" s="6" t="n"/>
      <c r="G8" s="6" t="n"/>
      <c r="H8" s="4" t="n"/>
      <c r="I8" s="6">
        <f>IF(A8="","",SUM(B8:D8)/30+SUM(E8:G8)/365)</f>
        <v/>
      </c>
      <c r="J8" s="6">
        <f>IF(A8="","",I8*'Özet'!$B$6)</f>
        <v/>
      </c>
      <c r="K8" s="4">
        <f>IF(COUNTA(A8:H8)=0,"",IF(A8="","Hesaba girmedi: plaka yok",IF(COUNTIF($A$2:$A$101,A8)&gt;1,"Plaka listede iki kez",IF(COUNT(B8:G8)=0,"Sabit gider girilmedi",""))))</f>
        <v/>
      </c>
    </row>
    <row r="9">
      <c r="A9" s="4" t="n"/>
      <c r="B9" s="6" t="n"/>
      <c r="C9" s="6" t="n"/>
      <c r="D9" s="6" t="n"/>
      <c r="E9" s="6" t="n"/>
      <c r="F9" s="6" t="n"/>
      <c r="G9" s="6" t="n"/>
      <c r="H9" s="4" t="n"/>
      <c r="I9" s="6">
        <f>IF(A9="","",SUM(B9:D9)/30+SUM(E9:G9)/365)</f>
        <v/>
      </c>
      <c r="J9" s="6">
        <f>IF(A9="","",I9*'Özet'!$B$6)</f>
        <v/>
      </c>
      <c r="K9" s="4">
        <f>IF(COUNTA(A9:H9)=0,"",IF(A9="","Hesaba girmedi: plaka yok",IF(COUNTIF($A$2:$A$101,A9)&gt;1,"Plaka listede iki kez",IF(COUNT(B9:G9)=0,"Sabit gider girilmedi",""))))</f>
        <v/>
      </c>
    </row>
    <row r="10">
      <c r="A10" s="4" t="n"/>
      <c r="B10" s="6" t="n"/>
      <c r="C10" s="6" t="n"/>
      <c r="D10" s="6" t="n"/>
      <c r="E10" s="6" t="n"/>
      <c r="F10" s="6" t="n"/>
      <c r="G10" s="6" t="n"/>
      <c r="H10" s="4" t="n"/>
      <c r="I10" s="6">
        <f>IF(A10="","",SUM(B10:D10)/30+SUM(E10:G10)/365)</f>
        <v/>
      </c>
      <c r="J10" s="6">
        <f>IF(A10="","",I10*'Özet'!$B$6)</f>
        <v/>
      </c>
      <c r="K10" s="4">
        <f>IF(COUNTA(A10:H10)=0,"",IF(A10="","Hesaba girmedi: plaka yok",IF(COUNTIF($A$2:$A$101,A10)&gt;1,"Plaka listede iki kez",IF(COUNT(B10:G10)=0,"Sabit gider girilmedi",""))))</f>
        <v/>
      </c>
    </row>
    <row r="11">
      <c r="A11" s="4" t="n"/>
      <c r="B11" s="6" t="n"/>
      <c r="C11" s="6" t="n"/>
      <c r="D11" s="6" t="n"/>
      <c r="E11" s="6" t="n"/>
      <c r="F11" s="6" t="n"/>
      <c r="G11" s="6" t="n"/>
      <c r="H11" s="4" t="n"/>
      <c r="I11" s="6">
        <f>IF(A11="","",SUM(B11:D11)/30+SUM(E11:G11)/365)</f>
        <v/>
      </c>
      <c r="J11" s="6">
        <f>IF(A11="","",I11*'Özet'!$B$6)</f>
        <v/>
      </c>
      <c r="K11" s="4">
        <f>IF(COUNTA(A11:H11)=0,"",IF(A11="","Hesaba girmedi: plaka yok",IF(COUNTIF($A$2:$A$101,A11)&gt;1,"Plaka listede iki kez",IF(COUNT(B11:G11)=0,"Sabit gider girilmedi",""))))</f>
        <v/>
      </c>
    </row>
    <row r="12">
      <c r="A12" s="4" t="n"/>
      <c r="B12" s="6" t="n"/>
      <c r="C12" s="6" t="n"/>
      <c r="D12" s="6" t="n"/>
      <c r="E12" s="6" t="n"/>
      <c r="F12" s="6" t="n"/>
      <c r="G12" s="6" t="n"/>
      <c r="H12" s="4" t="n"/>
      <c r="I12" s="6">
        <f>IF(A12="","",SUM(B12:D12)/30+SUM(E12:G12)/365)</f>
        <v/>
      </c>
      <c r="J12" s="6">
        <f>IF(A12="","",I12*'Özet'!$B$6)</f>
        <v/>
      </c>
      <c r="K12" s="4">
        <f>IF(COUNTA(A12:H12)=0,"",IF(A12="","Hesaba girmedi: plaka yok",IF(COUNTIF($A$2:$A$101,A12)&gt;1,"Plaka listede iki kez",IF(COUNT(B12:G12)=0,"Sabit gider girilmedi",""))))</f>
        <v/>
      </c>
    </row>
    <row r="13">
      <c r="A13" s="4" t="n"/>
      <c r="B13" s="6" t="n"/>
      <c r="C13" s="6" t="n"/>
      <c r="D13" s="6" t="n"/>
      <c r="E13" s="6" t="n"/>
      <c r="F13" s="6" t="n"/>
      <c r="G13" s="6" t="n"/>
      <c r="H13" s="4" t="n"/>
      <c r="I13" s="6">
        <f>IF(A13="","",SUM(B13:D13)/30+SUM(E13:G13)/365)</f>
        <v/>
      </c>
      <c r="J13" s="6">
        <f>IF(A13="","",I13*'Özet'!$B$6)</f>
        <v/>
      </c>
      <c r="K13" s="4">
        <f>IF(COUNTA(A13:H13)=0,"",IF(A13="","Hesaba girmedi: plaka yok",IF(COUNTIF($A$2:$A$101,A13)&gt;1,"Plaka listede iki kez",IF(COUNT(B13:G13)=0,"Sabit gider girilmedi",""))))</f>
        <v/>
      </c>
    </row>
    <row r="14">
      <c r="A14" s="4" t="n"/>
      <c r="B14" s="6" t="n"/>
      <c r="C14" s="6" t="n"/>
      <c r="D14" s="6" t="n"/>
      <c r="E14" s="6" t="n"/>
      <c r="F14" s="6" t="n"/>
      <c r="G14" s="6" t="n"/>
      <c r="H14" s="4" t="n"/>
      <c r="I14" s="6">
        <f>IF(A14="","",SUM(B14:D14)/30+SUM(E14:G14)/365)</f>
        <v/>
      </c>
      <c r="J14" s="6">
        <f>IF(A14="","",I14*'Özet'!$B$6)</f>
        <v/>
      </c>
      <c r="K14" s="4">
        <f>IF(COUNTA(A14:H14)=0,"",IF(A14="","Hesaba girmedi: plaka yok",IF(COUNTIF($A$2:$A$101,A14)&gt;1,"Plaka listede iki kez",IF(COUNT(B14:G14)=0,"Sabit gider girilmedi",""))))</f>
        <v/>
      </c>
    </row>
    <row r="15">
      <c r="A15" s="4" t="n"/>
      <c r="B15" s="6" t="n"/>
      <c r="C15" s="6" t="n"/>
      <c r="D15" s="6" t="n"/>
      <c r="E15" s="6" t="n"/>
      <c r="F15" s="6" t="n"/>
      <c r="G15" s="6" t="n"/>
      <c r="H15" s="4" t="n"/>
      <c r="I15" s="6">
        <f>IF(A15="","",SUM(B15:D15)/30+SUM(E15:G15)/365)</f>
        <v/>
      </c>
      <c r="J15" s="6">
        <f>IF(A15="","",I15*'Özet'!$B$6)</f>
        <v/>
      </c>
      <c r="K15" s="4">
        <f>IF(COUNTA(A15:H15)=0,"",IF(A15="","Hesaba girmedi: plaka yok",IF(COUNTIF($A$2:$A$101,A15)&gt;1,"Plaka listede iki kez",IF(COUNT(B15:G15)=0,"Sabit gider girilmedi",""))))</f>
        <v/>
      </c>
    </row>
    <row r="16">
      <c r="A16" s="4" t="n"/>
      <c r="B16" s="6" t="n"/>
      <c r="C16" s="6" t="n"/>
      <c r="D16" s="6" t="n"/>
      <c r="E16" s="6" t="n"/>
      <c r="F16" s="6" t="n"/>
      <c r="G16" s="6" t="n"/>
      <c r="H16" s="4" t="n"/>
      <c r="I16" s="6">
        <f>IF(A16="","",SUM(B16:D16)/30+SUM(E16:G16)/365)</f>
        <v/>
      </c>
      <c r="J16" s="6">
        <f>IF(A16="","",I16*'Özet'!$B$6)</f>
        <v/>
      </c>
      <c r="K16" s="4">
        <f>IF(COUNTA(A16:H16)=0,"",IF(A16="","Hesaba girmedi: plaka yok",IF(COUNTIF($A$2:$A$101,A16)&gt;1,"Plaka listede iki kez",IF(COUNT(B16:G16)=0,"Sabit gider girilmedi",""))))</f>
        <v/>
      </c>
    </row>
    <row r="17">
      <c r="A17" s="4" t="n"/>
      <c r="B17" s="6" t="n"/>
      <c r="C17" s="6" t="n"/>
      <c r="D17" s="6" t="n"/>
      <c r="E17" s="6" t="n"/>
      <c r="F17" s="6" t="n"/>
      <c r="G17" s="6" t="n"/>
      <c r="H17" s="4" t="n"/>
      <c r="I17" s="6">
        <f>IF(A17="","",SUM(B17:D17)/30+SUM(E17:G17)/365)</f>
        <v/>
      </c>
      <c r="J17" s="6">
        <f>IF(A17="","",I17*'Özet'!$B$6)</f>
        <v/>
      </c>
      <c r="K17" s="4">
        <f>IF(COUNTA(A17:H17)=0,"",IF(A17="","Hesaba girmedi: plaka yok",IF(COUNTIF($A$2:$A$101,A17)&gt;1,"Plaka listede iki kez",IF(COUNT(B17:G17)=0,"Sabit gider girilmedi",""))))</f>
        <v/>
      </c>
    </row>
    <row r="18">
      <c r="A18" s="4" t="n"/>
      <c r="B18" s="6" t="n"/>
      <c r="C18" s="6" t="n"/>
      <c r="D18" s="6" t="n"/>
      <c r="E18" s="6" t="n"/>
      <c r="F18" s="6" t="n"/>
      <c r="G18" s="6" t="n"/>
      <c r="H18" s="4" t="n"/>
      <c r="I18" s="6">
        <f>IF(A18="","",SUM(B18:D18)/30+SUM(E18:G18)/365)</f>
        <v/>
      </c>
      <c r="J18" s="6">
        <f>IF(A18="","",I18*'Özet'!$B$6)</f>
        <v/>
      </c>
      <c r="K18" s="4">
        <f>IF(COUNTA(A18:H18)=0,"",IF(A18="","Hesaba girmedi: plaka yok",IF(COUNTIF($A$2:$A$101,A18)&gt;1,"Plaka listede iki kez",IF(COUNT(B18:G18)=0,"Sabit gider girilmedi",""))))</f>
        <v/>
      </c>
    </row>
    <row r="19">
      <c r="A19" s="4" t="n"/>
      <c r="B19" s="6" t="n"/>
      <c r="C19" s="6" t="n"/>
      <c r="D19" s="6" t="n"/>
      <c r="E19" s="6" t="n"/>
      <c r="F19" s="6" t="n"/>
      <c r="G19" s="6" t="n"/>
      <c r="H19" s="4" t="n"/>
      <c r="I19" s="6">
        <f>IF(A19="","",SUM(B19:D19)/30+SUM(E19:G19)/365)</f>
        <v/>
      </c>
      <c r="J19" s="6">
        <f>IF(A19="","",I19*'Özet'!$B$6)</f>
        <v/>
      </c>
      <c r="K19" s="4">
        <f>IF(COUNTA(A19:H19)=0,"",IF(A19="","Hesaba girmedi: plaka yok",IF(COUNTIF($A$2:$A$101,A19)&gt;1,"Plaka listede iki kez",IF(COUNT(B19:G19)=0,"Sabit gider girilmedi",""))))</f>
        <v/>
      </c>
    </row>
    <row r="20">
      <c r="A20" s="4" t="n"/>
      <c r="B20" s="6" t="n"/>
      <c r="C20" s="6" t="n"/>
      <c r="D20" s="6" t="n"/>
      <c r="E20" s="6" t="n"/>
      <c r="F20" s="6" t="n"/>
      <c r="G20" s="6" t="n"/>
      <c r="H20" s="4" t="n"/>
      <c r="I20" s="6">
        <f>IF(A20="","",SUM(B20:D20)/30+SUM(E20:G20)/365)</f>
        <v/>
      </c>
      <c r="J20" s="6">
        <f>IF(A20="","",I20*'Özet'!$B$6)</f>
        <v/>
      </c>
      <c r="K20" s="4">
        <f>IF(COUNTA(A20:H20)=0,"",IF(A20="","Hesaba girmedi: plaka yok",IF(COUNTIF($A$2:$A$101,A20)&gt;1,"Plaka listede iki kez",IF(COUNT(B20:G20)=0,"Sabit gider girilmedi",""))))</f>
        <v/>
      </c>
    </row>
    <row r="21">
      <c r="A21" s="4" t="n"/>
      <c r="B21" s="6" t="n"/>
      <c r="C21" s="6" t="n"/>
      <c r="D21" s="6" t="n"/>
      <c r="E21" s="6" t="n"/>
      <c r="F21" s="6" t="n"/>
      <c r="G21" s="6" t="n"/>
      <c r="H21" s="4" t="n"/>
      <c r="I21" s="6">
        <f>IF(A21="","",SUM(B21:D21)/30+SUM(E21:G21)/365)</f>
        <v/>
      </c>
      <c r="J21" s="6">
        <f>IF(A21="","",I21*'Özet'!$B$6)</f>
        <v/>
      </c>
      <c r="K21" s="4">
        <f>IF(COUNTA(A21:H21)=0,"",IF(A21="","Hesaba girmedi: plaka yok",IF(COUNTIF($A$2:$A$101,A21)&gt;1,"Plaka listede iki kez",IF(COUNT(B21:G21)=0,"Sabit gider girilmedi",""))))</f>
        <v/>
      </c>
    </row>
    <row r="22">
      <c r="A22" s="4" t="n"/>
      <c r="B22" s="6" t="n"/>
      <c r="C22" s="6" t="n"/>
      <c r="D22" s="6" t="n"/>
      <c r="E22" s="6" t="n"/>
      <c r="F22" s="6" t="n"/>
      <c r="G22" s="6" t="n"/>
      <c r="H22" s="4" t="n"/>
      <c r="I22" s="6">
        <f>IF(A22="","",SUM(B22:D22)/30+SUM(E22:G22)/365)</f>
        <v/>
      </c>
      <c r="J22" s="6">
        <f>IF(A22="","",I22*'Özet'!$B$6)</f>
        <v/>
      </c>
      <c r="K22" s="4">
        <f>IF(COUNTA(A22:H22)=0,"",IF(A22="","Hesaba girmedi: plaka yok",IF(COUNTIF($A$2:$A$101,A22)&gt;1,"Plaka listede iki kez",IF(COUNT(B22:G22)=0,"Sabit gider girilmedi",""))))</f>
        <v/>
      </c>
    </row>
    <row r="23">
      <c r="A23" s="4" t="n"/>
      <c r="B23" s="6" t="n"/>
      <c r="C23" s="6" t="n"/>
      <c r="D23" s="6" t="n"/>
      <c r="E23" s="6" t="n"/>
      <c r="F23" s="6" t="n"/>
      <c r="G23" s="6" t="n"/>
      <c r="H23" s="4" t="n"/>
      <c r="I23" s="6">
        <f>IF(A23="","",SUM(B23:D23)/30+SUM(E23:G23)/365)</f>
        <v/>
      </c>
      <c r="J23" s="6">
        <f>IF(A23="","",I23*'Özet'!$B$6)</f>
        <v/>
      </c>
      <c r="K23" s="4">
        <f>IF(COUNTA(A23:H23)=0,"",IF(A23="","Hesaba girmedi: plaka yok",IF(COUNTIF($A$2:$A$101,A23)&gt;1,"Plaka listede iki kez",IF(COUNT(B23:G23)=0,"Sabit gider girilmedi",""))))</f>
        <v/>
      </c>
    </row>
    <row r="24">
      <c r="A24" s="4" t="n"/>
      <c r="B24" s="6" t="n"/>
      <c r="C24" s="6" t="n"/>
      <c r="D24" s="6" t="n"/>
      <c r="E24" s="6" t="n"/>
      <c r="F24" s="6" t="n"/>
      <c r="G24" s="6" t="n"/>
      <c r="H24" s="4" t="n"/>
      <c r="I24" s="6">
        <f>IF(A24="","",SUM(B24:D24)/30+SUM(E24:G24)/365)</f>
        <v/>
      </c>
      <c r="J24" s="6">
        <f>IF(A24="","",I24*'Özet'!$B$6)</f>
        <v/>
      </c>
      <c r="K24" s="4">
        <f>IF(COUNTA(A24:H24)=0,"",IF(A24="","Hesaba girmedi: plaka yok",IF(COUNTIF($A$2:$A$101,A24)&gt;1,"Plaka listede iki kez",IF(COUNT(B24:G24)=0,"Sabit gider girilmedi",""))))</f>
        <v/>
      </c>
    </row>
    <row r="25">
      <c r="A25" s="4" t="n"/>
      <c r="B25" s="6" t="n"/>
      <c r="C25" s="6" t="n"/>
      <c r="D25" s="6" t="n"/>
      <c r="E25" s="6" t="n"/>
      <c r="F25" s="6" t="n"/>
      <c r="G25" s="6" t="n"/>
      <c r="H25" s="4" t="n"/>
      <c r="I25" s="6">
        <f>IF(A25="","",SUM(B25:D25)/30+SUM(E25:G25)/365)</f>
        <v/>
      </c>
      <c r="J25" s="6">
        <f>IF(A25="","",I25*'Özet'!$B$6)</f>
        <v/>
      </c>
      <c r="K25" s="4">
        <f>IF(COUNTA(A25:H25)=0,"",IF(A25="","Hesaba girmedi: plaka yok",IF(COUNTIF($A$2:$A$101,A25)&gt;1,"Plaka listede iki kez",IF(COUNT(B25:G25)=0,"Sabit gider girilmedi",""))))</f>
        <v/>
      </c>
    </row>
    <row r="26">
      <c r="A26" s="4" t="n"/>
      <c r="B26" s="6" t="n"/>
      <c r="C26" s="6" t="n"/>
      <c r="D26" s="6" t="n"/>
      <c r="E26" s="6" t="n"/>
      <c r="F26" s="6" t="n"/>
      <c r="G26" s="6" t="n"/>
      <c r="H26" s="4" t="n"/>
      <c r="I26" s="6">
        <f>IF(A26="","",SUM(B26:D26)/30+SUM(E26:G26)/365)</f>
        <v/>
      </c>
      <c r="J26" s="6">
        <f>IF(A26="","",I26*'Özet'!$B$6)</f>
        <v/>
      </c>
      <c r="K26" s="4">
        <f>IF(COUNTA(A26:H26)=0,"",IF(A26="","Hesaba girmedi: plaka yok",IF(COUNTIF($A$2:$A$101,A26)&gt;1,"Plaka listede iki kez",IF(COUNT(B26:G26)=0,"Sabit gider girilmedi",""))))</f>
        <v/>
      </c>
    </row>
    <row r="27">
      <c r="A27" s="4" t="n"/>
      <c r="B27" s="6" t="n"/>
      <c r="C27" s="6" t="n"/>
      <c r="D27" s="6" t="n"/>
      <c r="E27" s="6" t="n"/>
      <c r="F27" s="6" t="n"/>
      <c r="G27" s="6" t="n"/>
      <c r="H27" s="4" t="n"/>
      <c r="I27" s="6">
        <f>IF(A27="","",SUM(B27:D27)/30+SUM(E27:G27)/365)</f>
        <v/>
      </c>
      <c r="J27" s="6">
        <f>IF(A27="","",I27*'Özet'!$B$6)</f>
        <v/>
      </c>
      <c r="K27" s="4">
        <f>IF(COUNTA(A27:H27)=0,"",IF(A27="","Hesaba girmedi: plaka yok",IF(COUNTIF($A$2:$A$101,A27)&gt;1,"Plaka listede iki kez",IF(COUNT(B27:G27)=0,"Sabit gider girilmedi",""))))</f>
        <v/>
      </c>
    </row>
    <row r="28">
      <c r="A28" s="4" t="n"/>
      <c r="B28" s="6" t="n"/>
      <c r="C28" s="6" t="n"/>
      <c r="D28" s="6" t="n"/>
      <c r="E28" s="6" t="n"/>
      <c r="F28" s="6" t="n"/>
      <c r="G28" s="6" t="n"/>
      <c r="H28" s="4" t="n"/>
      <c r="I28" s="6">
        <f>IF(A28="","",SUM(B28:D28)/30+SUM(E28:G28)/365)</f>
        <v/>
      </c>
      <c r="J28" s="6">
        <f>IF(A28="","",I28*'Özet'!$B$6)</f>
        <v/>
      </c>
      <c r="K28" s="4">
        <f>IF(COUNTA(A28:H28)=0,"",IF(A28="","Hesaba girmedi: plaka yok",IF(COUNTIF($A$2:$A$101,A28)&gt;1,"Plaka listede iki kez",IF(COUNT(B28:G28)=0,"Sabit gider girilmedi",""))))</f>
        <v/>
      </c>
    </row>
    <row r="29">
      <c r="A29" s="4" t="n"/>
      <c r="B29" s="6" t="n"/>
      <c r="C29" s="6" t="n"/>
      <c r="D29" s="6" t="n"/>
      <c r="E29" s="6" t="n"/>
      <c r="F29" s="6" t="n"/>
      <c r="G29" s="6" t="n"/>
      <c r="H29" s="4" t="n"/>
      <c r="I29" s="6">
        <f>IF(A29="","",SUM(B29:D29)/30+SUM(E29:G29)/365)</f>
        <v/>
      </c>
      <c r="J29" s="6">
        <f>IF(A29="","",I29*'Özet'!$B$6)</f>
        <v/>
      </c>
      <c r="K29" s="4">
        <f>IF(COUNTA(A29:H29)=0,"",IF(A29="","Hesaba girmedi: plaka yok",IF(COUNTIF($A$2:$A$101,A29)&gt;1,"Plaka listede iki kez",IF(COUNT(B29:G29)=0,"Sabit gider girilmedi",""))))</f>
        <v/>
      </c>
    </row>
    <row r="30">
      <c r="A30" s="4" t="n"/>
      <c r="B30" s="6" t="n"/>
      <c r="C30" s="6" t="n"/>
      <c r="D30" s="6" t="n"/>
      <c r="E30" s="6" t="n"/>
      <c r="F30" s="6" t="n"/>
      <c r="G30" s="6" t="n"/>
      <c r="H30" s="4" t="n"/>
      <c r="I30" s="6">
        <f>IF(A30="","",SUM(B30:D30)/30+SUM(E30:G30)/365)</f>
        <v/>
      </c>
      <c r="J30" s="6">
        <f>IF(A30="","",I30*'Özet'!$B$6)</f>
        <v/>
      </c>
      <c r="K30" s="4">
        <f>IF(COUNTA(A30:H30)=0,"",IF(A30="","Hesaba girmedi: plaka yok",IF(COUNTIF($A$2:$A$101,A30)&gt;1,"Plaka listede iki kez",IF(COUNT(B30:G30)=0,"Sabit gider girilmedi",""))))</f>
        <v/>
      </c>
    </row>
    <row r="31">
      <c r="A31" s="4" t="n"/>
      <c r="B31" s="6" t="n"/>
      <c r="C31" s="6" t="n"/>
      <c r="D31" s="6" t="n"/>
      <c r="E31" s="6" t="n"/>
      <c r="F31" s="6" t="n"/>
      <c r="G31" s="6" t="n"/>
      <c r="H31" s="4" t="n"/>
      <c r="I31" s="6">
        <f>IF(A31="","",SUM(B31:D31)/30+SUM(E31:G31)/365)</f>
        <v/>
      </c>
      <c r="J31" s="6">
        <f>IF(A31="","",I31*'Özet'!$B$6)</f>
        <v/>
      </c>
      <c r="K31" s="4">
        <f>IF(COUNTA(A31:H31)=0,"",IF(A31="","Hesaba girmedi: plaka yok",IF(COUNTIF($A$2:$A$101,A31)&gt;1,"Plaka listede iki kez",IF(COUNT(B31:G31)=0,"Sabit gider girilmedi",""))))</f>
        <v/>
      </c>
    </row>
    <row r="32">
      <c r="A32" s="4" t="n"/>
      <c r="B32" s="6" t="n"/>
      <c r="C32" s="6" t="n"/>
      <c r="D32" s="6" t="n"/>
      <c r="E32" s="6" t="n"/>
      <c r="F32" s="6" t="n"/>
      <c r="G32" s="6" t="n"/>
      <c r="H32" s="4" t="n"/>
      <c r="I32" s="6">
        <f>IF(A32="","",SUM(B32:D32)/30+SUM(E32:G32)/365)</f>
        <v/>
      </c>
      <c r="J32" s="6">
        <f>IF(A32="","",I32*'Özet'!$B$6)</f>
        <v/>
      </c>
      <c r="K32" s="4">
        <f>IF(COUNTA(A32:H32)=0,"",IF(A32="","Hesaba girmedi: plaka yok",IF(COUNTIF($A$2:$A$101,A32)&gt;1,"Plaka listede iki kez",IF(COUNT(B32:G32)=0,"Sabit gider girilmedi",""))))</f>
        <v/>
      </c>
    </row>
    <row r="33">
      <c r="A33" s="4" t="n"/>
      <c r="B33" s="6" t="n"/>
      <c r="C33" s="6" t="n"/>
      <c r="D33" s="6" t="n"/>
      <c r="E33" s="6" t="n"/>
      <c r="F33" s="6" t="n"/>
      <c r="G33" s="6" t="n"/>
      <c r="H33" s="4" t="n"/>
      <c r="I33" s="6">
        <f>IF(A33="","",SUM(B33:D33)/30+SUM(E33:G33)/365)</f>
        <v/>
      </c>
      <c r="J33" s="6">
        <f>IF(A33="","",I33*'Özet'!$B$6)</f>
        <v/>
      </c>
      <c r="K33" s="4">
        <f>IF(COUNTA(A33:H33)=0,"",IF(A33="","Hesaba girmedi: plaka yok",IF(COUNTIF($A$2:$A$101,A33)&gt;1,"Plaka listede iki kez",IF(COUNT(B33:G33)=0,"Sabit gider girilmedi",""))))</f>
        <v/>
      </c>
    </row>
    <row r="34">
      <c r="A34" s="4" t="n"/>
      <c r="B34" s="6" t="n"/>
      <c r="C34" s="6" t="n"/>
      <c r="D34" s="6" t="n"/>
      <c r="E34" s="6" t="n"/>
      <c r="F34" s="6" t="n"/>
      <c r="G34" s="6" t="n"/>
      <c r="H34" s="4" t="n"/>
      <c r="I34" s="6">
        <f>IF(A34="","",SUM(B34:D34)/30+SUM(E34:G34)/365)</f>
        <v/>
      </c>
      <c r="J34" s="6">
        <f>IF(A34="","",I34*'Özet'!$B$6)</f>
        <v/>
      </c>
      <c r="K34" s="4">
        <f>IF(COUNTA(A34:H34)=0,"",IF(A34="","Hesaba girmedi: plaka yok",IF(COUNTIF($A$2:$A$101,A34)&gt;1,"Plaka listede iki kez",IF(COUNT(B34:G34)=0,"Sabit gider girilmedi",""))))</f>
        <v/>
      </c>
    </row>
    <row r="35">
      <c r="A35" s="4" t="n"/>
      <c r="B35" s="6" t="n"/>
      <c r="C35" s="6" t="n"/>
      <c r="D35" s="6" t="n"/>
      <c r="E35" s="6" t="n"/>
      <c r="F35" s="6" t="n"/>
      <c r="G35" s="6" t="n"/>
      <c r="H35" s="4" t="n"/>
      <c r="I35" s="6">
        <f>IF(A35="","",SUM(B35:D35)/30+SUM(E35:G35)/365)</f>
        <v/>
      </c>
      <c r="J35" s="6">
        <f>IF(A35="","",I35*'Özet'!$B$6)</f>
        <v/>
      </c>
      <c r="K35" s="4">
        <f>IF(COUNTA(A35:H35)=0,"",IF(A35="","Hesaba girmedi: plaka yok",IF(COUNTIF($A$2:$A$101,A35)&gt;1,"Plaka listede iki kez",IF(COUNT(B35:G35)=0,"Sabit gider girilmedi",""))))</f>
        <v/>
      </c>
    </row>
    <row r="36">
      <c r="A36" s="4" t="n"/>
      <c r="B36" s="6" t="n"/>
      <c r="C36" s="6" t="n"/>
      <c r="D36" s="6" t="n"/>
      <c r="E36" s="6" t="n"/>
      <c r="F36" s="6" t="n"/>
      <c r="G36" s="6" t="n"/>
      <c r="H36" s="4" t="n"/>
      <c r="I36" s="6">
        <f>IF(A36="","",SUM(B36:D36)/30+SUM(E36:G36)/365)</f>
        <v/>
      </c>
      <c r="J36" s="6">
        <f>IF(A36="","",I36*'Özet'!$B$6)</f>
        <v/>
      </c>
      <c r="K36" s="4">
        <f>IF(COUNTA(A36:H36)=0,"",IF(A36="","Hesaba girmedi: plaka yok",IF(COUNTIF($A$2:$A$101,A36)&gt;1,"Plaka listede iki kez",IF(COUNT(B36:G36)=0,"Sabit gider girilmedi",""))))</f>
        <v/>
      </c>
    </row>
    <row r="37">
      <c r="A37" s="4" t="n"/>
      <c r="B37" s="6" t="n"/>
      <c r="C37" s="6" t="n"/>
      <c r="D37" s="6" t="n"/>
      <c r="E37" s="6" t="n"/>
      <c r="F37" s="6" t="n"/>
      <c r="G37" s="6" t="n"/>
      <c r="H37" s="4" t="n"/>
      <c r="I37" s="6">
        <f>IF(A37="","",SUM(B37:D37)/30+SUM(E37:G37)/365)</f>
        <v/>
      </c>
      <c r="J37" s="6">
        <f>IF(A37="","",I37*'Özet'!$B$6)</f>
        <v/>
      </c>
      <c r="K37" s="4">
        <f>IF(COUNTA(A37:H37)=0,"",IF(A37="","Hesaba girmedi: plaka yok",IF(COUNTIF($A$2:$A$101,A37)&gt;1,"Plaka listede iki kez",IF(COUNT(B37:G37)=0,"Sabit gider girilmedi",""))))</f>
        <v/>
      </c>
    </row>
    <row r="38">
      <c r="A38" s="4" t="n"/>
      <c r="B38" s="6" t="n"/>
      <c r="C38" s="6" t="n"/>
      <c r="D38" s="6" t="n"/>
      <c r="E38" s="6" t="n"/>
      <c r="F38" s="6" t="n"/>
      <c r="G38" s="6" t="n"/>
      <c r="H38" s="4" t="n"/>
      <c r="I38" s="6">
        <f>IF(A38="","",SUM(B38:D38)/30+SUM(E38:G38)/365)</f>
        <v/>
      </c>
      <c r="J38" s="6">
        <f>IF(A38="","",I38*'Özet'!$B$6)</f>
        <v/>
      </c>
      <c r="K38" s="4">
        <f>IF(COUNTA(A38:H38)=0,"",IF(A38="","Hesaba girmedi: plaka yok",IF(COUNTIF($A$2:$A$101,A38)&gt;1,"Plaka listede iki kez",IF(COUNT(B38:G38)=0,"Sabit gider girilmedi",""))))</f>
        <v/>
      </c>
    </row>
    <row r="39">
      <c r="A39" s="4" t="n"/>
      <c r="B39" s="6" t="n"/>
      <c r="C39" s="6" t="n"/>
      <c r="D39" s="6" t="n"/>
      <c r="E39" s="6" t="n"/>
      <c r="F39" s="6" t="n"/>
      <c r="G39" s="6" t="n"/>
      <c r="H39" s="4" t="n"/>
      <c r="I39" s="6">
        <f>IF(A39="","",SUM(B39:D39)/30+SUM(E39:G39)/365)</f>
        <v/>
      </c>
      <c r="J39" s="6">
        <f>IF(A39="","",I39*'Özet'!$B$6)</f>
        <v/>
      </c>
      <c r="K39" s="4">
        <f>IF(COUNTA(A39:H39)=0,"",IF(A39="","Hesaba girmedi: plaka yok",IF(COUNTIF($A$2:$A$101,A39)&gt;1,"Plaka listede iki kez",IF(COUNT(B39:G39)=0,"Sabit gider girilmedi",""))))</f>
        <v/>
      </c>
    </row>
    <row r="40">
      <c r="A40" s="4" t="n"/>
      <c r="B40" s="6" t="n"/>
      <c r="C40" s="6" t="n"/>
      <c r="D40" s="6" t="n"/>
      <c r="E40" s="6" t="n"/>
      <c r="F40" s="6" t="n"/>
      <c r="G40" s="6" t="n"/>
      <c r="H40" s="4" t="n"/>
      <c r="I40" s="6">
        <f>IF(A40="","",SUM(B40:D40)/30+SUM(E40:G40)/365)</f>
        <v/>
      </c>
      <c r="J40" s="6">
        <f>IF(A40="","",I40*'Özet'!$B$6)</f>
        <v/>
      </c>
      <c r="K40" s="4">
        <f>IF(COUNTA(A40:H40)=0,"",IF(A40="","Hesaba girmedi: plaka yok",IF(COUNTIF($A$2:$A$101,A40)&gt;1,"Plaka listede iki kez",IF(COUNT(B40:G40)=0,"Sabit gider girilmedi",""))))</f>
        <v/>
      </c>
    </row>
    <row r="41">
      <c r="A41" s="4" t="n"/>
      <c r="B41" s="6" t="n"/>
      <c r="C41" s="6" t="n"/>
      <c r="D41" s="6" t="n"/>
      <c r="E41" s="6" t="n"/>
      <c r="F41" s="6" t="n"/>
      <c r="G41" s="6" t="n"/>
      <c r="H41" s="4" t="n"/>
      <c r="I41" s="6">
        <f>IF(A41="","",SUM(B41:D41)/30+SUM(E41:G41)/365)</f>
        <v/>
      </c>
      <c r="J41" s="6">
        <f>IF(A41="","",I41*'Özet'!$B$6)</f>
        <v/>
      </c>
      <c r="K41" s="4">
        <f>IF(COUNTA(A41:H41)=0,"",IF(A41="","Hesaba girmedi: plaka yok",IF(COUNTIF($A$2:$A$101,A41)&gt;1,"Plaka listede iki kez",IF(COUNT(B41:G41)=0,"Sabit gider girilmedi",""))))</f>
        <v/>
      </c>
    </row>
    <row r="42">
      <c r="A42" s="4" t="n"/>
      <c r="B42" s="6" t="n"/>
      <c r="C42" s="6" t="n"/>
      <c r="D42" s="6" t="n"/>
      <c r="E42" s="6" t="n"/>
      <c r="F42" s="6" t="n"/>
      <c r="G42" s="6" t="n"/>
      <c r="H42" s="4" t="n"/>
      <c r="I42" s="6">
        <f>IF(A42="","",SUM(B42:D42)/30+SUM(E42:G42)/365)</f>
        <v/>
      </c>
      <c r="J42" s="6">
        <f>IF(A42="","",I42*'Özet'!$B$6)</f>
        <v/>
      </c>
      <c r="K42" s="4">
        <f>IF(COUNTA(A42:H42)=0,"",IF(A42="","Hesaba girmedi: plaka yok",IF(COUNTIF($A$2:$A$101,A42)&gt;1,"Plaka listede iki kez",IF(COUNT(B42:G42)=0,"Sabit gider girilmedi",""))))</f>
        <v/>
      </c>
    </row>
    <row r="43">
      <c r="A43" s="4" t="n"/>
      <c r="B43" s="6" t="n"/>
      <c r="C43" s="6" t="n"/>
      <c r="D43" s="6" t="n"/>
      <c r="E43" s="6" t="n"/>
      <c r="F43" s="6" t="n"/>
      <c r="G43" s="6" t="n"/>
      <c r="H43" s="4" t="n"/>
      <c r="I43" s="6">
        <f>IF(A43="","",SUM(B43:D43)/30+SUM(E43:G43)/365)</f>
        <v/>
      </c>
      <c r="J43" s="6">
        <f>IF(A43="","",I43*'Özet'!$B$6)</f>
        <v/>
      </c>
      <c r="K43" s="4">
        <f>IF(COUNTA(A43:H43)=0,"",IF(A43="","Hesaba girmedi: plaka yok",IF(COUNTIF($A$2:$A$101,A43)&gt;1,"Plaka listede iki kez",IF(COUNT(B43:G43)=0,"Sabit gider girilmedi",""))))</f>
        <v/>
      </c>
    </row>
    <row r="44">
      <c r="A44" s="4" t="n"/>
      <c r="B44" s="6" t="n"/>
      <c r="C44" s="6" t="n"/>
      <c r="D44" s="6" t="n"/>
      <c r="E44" s="6" t="n"/>
      <c r="F44" s="6" t="n"/>
      <c r="G44" s="6" t="n"/>
      <c r="H44" s="4" t="n"/>
      <c r="I44" s="6">
        <f>IF(A44="","",SUM(B44:D44)/30+SUM(E44:G44)/365)</f>
        <v/>
      </c>
      <c r="J44" s="6">
        <f>IF(A44="","",I44*'Özet'!$B$6)</f>
        <v/>
      </c>
      <c r="K44" s="4">
        <f>IF(COUNTA(A44:H44)=0,"",IF(A44="","Hesaba girmedi: plaka yok",IF(COUNTIF($A$2:$A$101,A44)&gt;1,"Plaka listede iki kez",IF(COUNT(B44:G44)=0,"Sabit gider girilmedi",""))))</f>
        <v/>
      </c>
    </row>
    <row r="45">
      <c r="A45" s="4" t="n"/>
      <c r="B45" s="6" t="n"/>
      <c r="C45" s="6" t="n"/>
      <c r="D45" s="6" t="n"/>
      <c r="E45" s="6" t="n"/>
      <c r="F45" s="6" t="n"/>
      <c r="G45" s="6" t="n"/>
      <c r="H45" s="4" t="n"/>
      <c r="I45" s="6">
        <f>IF(A45="","",SUM(B45:D45)/30+SUM(E45:G45)/365)</f>
        <v/>
      </c>
      <c r="J45" s="6">
        <f>IF(A45="","",I45*'Özet'!$B$6)</f>
        <v/>
      </c>
      <c r="K45" s="4">
        <f>IF(COUNTA(A45:H45)=0,"",IF(A45="","Hesaba girmedi: plaka yok",IF(COUNTIF($A$2:$A$101,A45)&gt;1,"Plaka listede iki kez",IF(COUNT(B45:G45)=0,"Sabit gider girilmedi",""))))</f>
        <v/>
      </c>
    </row>
    <row r="46">
      <c r="A46" s="4" t="n"/>
      <c r="B46" s="6" t="n"/>
      <c r="C46" s="6" t="n"/>
      <c r="D46" s="6" t="n"/>
      <c r="E46" s="6" t="n"/>
      <c r="F46" s="6" t="n"/>
      <c r="G46" s="6" t="n"/>
      <c r="H46" s="4" t="n"/>
      <c r="I46" s="6">
        <f>IF(A46="","",SUM(B46:D46)/30+SUM(E46:G46)/365)</f>
        <v/>
      </c>
      <c r="J46" s="6">
        <f>IF(A46="","",I46*'Özet'!$B$6)</f>
        <v/>
      </c>
      <c r="K46" s="4">
        <f>IF(COUNTA(A46:H46)=0,"",IF(A46="","Hesaba girmedi: plaka yok",IF(COUNTIF($A$2:$A$101,A46)&gt;1,"Plaka listede iki kez",IF(COUNT(B46:G46)=0,"Sabit gider girilmedi",""))))</f>
        <v/>
      </c>
    </row>
    <row r="47">
      <c r="A47" s="4" t="n"/>
      <c r="B47" s="6" t="n"/>
      <c r="C47" s="6" t="n"/>
      <c r="D47" s="6" t="n"/>
      <c r="E47" s="6" t="n"/>
      <c r="F47" s="6" t="n"/>
      <c r="G47" s="6" t="n"/>
      <c r="H47" s="4" t="n"/>
      <c r="I47" s="6">
        <f>IF(A47="","",SUM(B47:D47)/30+SUM(E47:G47)/365)</f>
        <v/>
      </c>
      <c r="J47" s="6">
        <f>IF(A47="","",I47*'Özet'!$B$6)</f>
        <v/>
      </c>
      <c r="K47" s="4">
        <f>IF(COUNTA(A47:H47)=0,"",IF(A47="","Hesaba girmedi: plaka yok",IF(COUNTIF($A$2:$A$101,A47)&gt;1,"Plaka listede iki kez",IF(COUNT(B47:G47)=0,"Sabit gider girilmedi",""))))</f>
        <v/>
      </c>
    </row>
    <row r="48">
      <c r="A48" s="4" t="n"/>
      <c r="B48" s="6" t="n"/>
      <c r="C48" s="6" t="n"/>
      <c r="D48" s="6" t="n"/>
      <c r="E48" s="6" t="n"/>
      <c r="F48" s="6" t="n"/>
      <c r="G48" s="6" t="n"/>
      <c r="H48" s="4" t="n"/>
      <c r="I48" s="6">
        <f>IF(A48="","",SUM(B48:D48)/30+SUM(E48:G48)/365)</f>
        <v/>
      </c>
      <c r="J48" s="6">
        <f>IF(A48="","",I48*'Özet'!$B$6)</f>
        <v/>
      </c>
      <c r="K48" s="4">
        <f>IF(COUNTA(A48:H48)=0,"",IF(A48="","Hesaba girmedi: plaka yok",IF(COUNTIF($A$2:$A$101,A48)&gt;1,"Plaka listede iki kez",IF(COUNT(B48:G48)=0,"Sabit gider girilmedi",""))))</f>
        <v/>
      </c>
    </row>
    <row r="49">
      <c r="A49" s="4" t="n"/>
      <c r="B49" s="6" t="n"/>
      <c r="C49" s="6" t="n"/>
      <c r="D49" s="6" t="n"/>
      <c r="E49" s="6" t="n"/>
      <c r="F49" s="6" t="n"/>
      <c r="G49" s="6" t="n"/>
      <c r="H49" s="4" t="n"/>
      <c r="I49" s="6">
        <f>IF(A49="","",SUM(B49:D49)/30+SUM(E49:G49)/365)</f>
        <v/>
      </c>
      <c r="J49" s="6">
        <f>IF(A49="","",I49*'Özet'!$B$6)</f>
        <v/>
      </c>
      <c r="K49" s="4">
        <f>IF(COUNTA(A49:H49)=0,"",IF(A49="","Hesaba girmedi: plaka yok",IF(COUNTIF($A$2:$A$101,A49)&gt;1,"Plaka listede iki kez",IF(COUNT(B49:G49)=0,"Sabit gider girilmedi",""))))</f>
        <v/>
      </c>
    </row>
    <row r="50">
      <c r="A50" s="4" t="n"/>
      <c r="B50" s="6" t="n"/>
      <c r="C50" s="6" t="n"/>
      <c r="D50" s="6" t="n"/>
      <c r="E50" s="6" t="n"/>
      <c r="F50" s="6" t="n"/>
      <c r="G50" s="6" t="n"/>
      <c r="H50" s="4" t="n"/>
      <c r="I50" s="6">
        <f>IF(A50="","",SUM(B50:D50)/30+SUM(E50:G50)/365)</f>
        <v/>
      </c>
      <c r="J50" s="6">
        <f>IF(A50="","",I50*'Özet'!$B$6)</f>
        <v/>
      </c>
      <c r="K50" s="4">
        <f>IF(COUNTA(A50:H50)=0,"",IF(A50="","Hesaba girmedi: plaka yok",IF(COUNTIF($A$2:$A$101,A50)&gt;1,"Plaka listede iki kez",IF(COUNT(B50:G50)=0,"Sabit gider girilmedi",""))))</f>
        <v/>
      </c>
    </row>
    <row r="51">
      <c r="A51" s="4" t="n"/>
      <c r="B51" s="6" t="n"/>
      <c r="C51" s="6" t="n"/>
      <c r="D51" s="6" t="n"/>
      <c r="E51" s="6" t="n"/>
      <c r="F51" s="6" t="n"/>
      <c r="G51" s="6" t="n"/>
      <c r="H51" s="4" t="n"/>
      <c r="I51" s="6">
        <f>IF(A51="","",SUM(B51:D51)/30+SUM(E51:G51)/365)</f>
        <v/>
      </c>
      <c r="J51" s="6">
        <f>IF(A51="","",I51*'Özet'!$B$6)</f>
        <v/>
      </c>
      <c r="K51" s="4">
        <f>IF(COUNTA(A51:H51)=0,"",IF(A51="","Hesaba girmedi: plaka yok",IF(COUNTIF($A$2:$A$101,A51)&gt;1,"Plaka listede iki kez",IF(COUNT(B51:G51)=0,"Sabit gider girilmedi",""))))</f>
        <v/>
      </c>
    </row>
    <row r="52">
      <c r="A52" s="4" t="n"/>
      <c r="B52" s="6" t="n"/>
      <c r="C52" s="6" t="n"/>
      <c r="D52" s="6" t="n"/>
      <c r="E52" s="6" t="n"/>
      <c r="F52" s="6" t="n"/>
      <c r="G52" s="6" t="n"/>
      <c r="H52" s="4" t="n"/>
      <c r="I52" s="6">
        <f>IF(A52="","",SUM(B52:D52)/30+SUM(E52:G52)/365)</f>
        <v/>
      </c>
      <c r="J52" s="6">
        <f>IF(A52="","",I52*'Özet'!$B$6)</f>
        <v/>
      </c>
      <c r="K52" s="4">
        <f>IF(COUNTA(A52:H52)=0,"",IF(A52="","Hesaba girmedi: plaka yok",IF(COUNTIF($A$2:$A$101,A52)&gt;1,"Plaka listede iki kez",IF(COUNT(B52:G52)=0,"Sabit gider girilmedi",""))))</f>
        <v/>
      </c>
    </row>
    <row r="53">
      <c r="A53" s="4" t="n"/>
      <c r="B53" s="6" t="n"/>
      <c r="C53" s="6" t="n"/>
      <c r="D53" s="6" t="n"/>
      <c r="E53" s="6" t="n"/>
      <c r="F53" s="6" t="n"/>
      <c r="G53" s="6" t="n"/>
      <c r="H53" s="4" t="n"/>
      <c r="I53" s="6">
        <f>IF(A53="","",SUM(B53:D53)/30+SUM(E53:G53)/365)</f>
        <v/>
      </c>
      <c r="J53" s="6">
        <f>IF(A53="","",I53*'Özet'!$B$6)</f>
        <v/>
      </c>
      <c r="K53" s="4">
        <f>IF(COUNTA(A53:H53)=0,"",IF(A53="","Hesaba girmedi: plaka yok",IF(COUNTIF($A$2:$A$101,A53)&gt;1,"Plaka listede iki kez",IF(COUNT(B53:G53)=0,"Sabit gider girilmedi",""))))</f>
        <v/>
      </c>
    </row>
    <row r="54">
      <c r="A54" s="4" t="n"/>
      <c r="B54" s="6" t="n"/>
      <c r="C54" s="6" t="n"/>
      <c r="D54" s="6" t="n"/>
      <c r="E54" s="6" t="n"/>
      <c r="F54" s="6" t="n"/>
      <c r="G54" s="6" t="n"/>
      <c r="H54" s="4" t="n"/>
      <c r="I54" s="6">
        <f>IF(A54="","",SUM(B54:D54)/30+SUM(E54:G54)/365)</f>
        <v/>
      </c>
      <c r="J54" s="6">
        <f>IF(A54="","",I54*'Özet'!$B$6)</f>
        <v/>
      </c>
      <c r="K54" s="4">
        <f>IF(COUNTA(A54:H54)=0,"",IF(A54="","Hesaba girmedi: plaka yok",IF(COUNTIF($A$2:$A$101,A54)&gt;1,"Plaka listede iki kez",IF(COUNT(B54:G54)=0,"Sabit gider girilmedi",""))))</f>
        <v/>
      </c>
    </row>
    <row r="55">
      <c r="A55" s="4" t="n"/>
      <c r="B55" s="6" t="n"/>
      <c r="C55" s="6" t="n"/>
      <c r="D55" s="6" t="n"/>
      <c r="E55" s="6" t="n"/>
      <c r="F55" s="6" t="n"/>
      <c r="G55" s="6" t="n"/>
      <c r="H55" s="4" t="n"/>
      <c r="I55" s="6">
        <f>IF(A55="","",SUM(B55:D55)/30+SUM(E55:G55)/365)</f>
        <v/>
      </c>
      <c r="J55" s="6">
        <f>IF(A55="","",I55*'Özet'!$B$6)</f>
        <v/>
      </c>
      <c r="K55" s="4">
        <f>IF(COUNTA(A55:H55)=0,"",IF(A55="","Hesaba girmedi: plaka yok",IF(COUNTIF($A$2:$A$101,A55)&gt;1,"Plaka listede iki kez",IF(COUNT(B55:G55)=0,"Sabit gider girilmedi",""))))</f>
        <v/>
      </c>
    </row>
    <row r="56">
      <c r="A56" s="4" t="n"/>
      <c r="B56" s="6" t="n"/>
      <c r="C56" s="6" t="n"/>
      <c r="D56" s="6" t="n"/>
      <c r="E56" s="6" t="n"/>
      <c r="F56" s="6" t="n"/>
      <c r="G56" s="6" t="n"/>
      <c r="H56" s="4" t="n"/>
      <c r="I56" s="6">
        <f>IF(A56="","",SUM(B56:D56)/30+SUM(E56:G56)/365)</f>
        <v/>
      </c>
      <c r="J56" s="6">
        <f>IF(A56="","",I56*'Özet'!$B$6)</f>
        <v/>
      </c>
      <c r="K56" s="4">
        <f>IF(COUNTA(A56:H56)=0,"",IF(A56="","Hesaba girmedi: plaka yok",IF(COUNTIF($A$2:$A$101,A56)&gt;1,"Plaka listede iki kez",IF(COUNT(B56:G56)=0,"Sabit gider girilmedi",""))))</f>
        <v/>
      </c>
    </row>
    <row r="57">
      <c r="A57" s="4" t="n"/>
      <c r="B57" s="6" t="n"/>
      <c r="C57" s="6" t="n"/>
      <c r="D57" s="6" t="n"/>
      <c r="E57" s="6" t="n"/>
      <c r="F57" s="6" t="n"/>
      <c r="G57" s="6" t="n"/>
      <c r="H57" s="4" t="n"/>
      <c r="I57" s="6">
        <f>IF(A57="","",SUM(B57:D57)/30+SUM(E57:G57)/365)</f>
        <v/>
      </c>
      <c r="J57" s="6">
        <f>IF(A57="","",I57*'Özet'!$B$6)</f>
        <v/>
      </c>
      <c r="K57" s="4">
        <f>IF(COUNTA(A57:H57)=0,"",IF(A57="","Hesaba girmedi: plaka yok",IF(COUNTIF($A$2:$A$101,A57)&gt;1,"Plaka listede iki kez",IF(COUNT(B57:G57)=0,"Sabit gider girilmedi",""))))</f>
        <v/>
      </c>
    </row>
    <row r="58">
      <c r="A58" s="4" t="n"/>
      <c r="B58" s="6" t="n"/>
      <c r="C58" s="6" t="n"/>
      <c r="D58" s="6" t="n"/>
      <c r="E58" s="6" t="n"/>
      <c r="F58" s="6" t="n"/>
      <c r="G58" s="6" t="n"/>
      <c r="H58" s="4" t="n"/>
      <c r="I58" s="6">
        <f>IF(A58="","",SUM(B58:D58)/30+SUM(E58:G58)/365)</f>
        <v/>
      </c>
      <c r="J58" s="6">
        <f>IF(A58="","",I58*'Özet'!$B$6)</f>
        <v/>
      </c>
      <c r="K58" s="4">
        <f>IF(COUNTA(A58:H58)=0,"",IF(A58="","Hesaba girmedi: plaka yok",IF(COUNTIF($A$2:$A$101,A58)&gt;1,"Plaka listede iki kez",IF(COUNT(B58:G58)=0,"Sabit gider girilmedi",""))))</f>
        <v/>
      </c>
    </row>
    <row r="59">
      <c r="A59" s="4" t="n"/>
      <c r="B59" s="6" t="n"/>
      <c r="C59" s="6" t="n"/>
      <c r="D59" s="6" t="n"/>
      <c r="E59" s="6" t="n"/>
      <c r="F59" s="6" t="n"/>
      <c r="G59" s="6" t="n"/>
      <c r="H59" s="4" t="n"/>
      <c r="I59" s="6">
        <f>IF(A59="","",SUM(B59:D59)/30+SUM(E59:G59)/365)</f>
        <v/>
      </c>
      <c r="J59" s="6">
        <f>IF(A59="","",I59*'Özet'!$B$6)</f>
        <v/>
      </c>
      <c r="K59" s="4">
        <f>IF(COUNTA(A59:H59)=0,"",IF(A59="","Hesaba girmedi: plaka yok",IF(COUNTIF($A$2:$A$101,A59)&gt;1,"Plaka listede iki kez",IF(COUNT(B59:G59)=0,"Sabit gider girilmedi",""))))</f>
        <v/>
      </c>
    </row>
    <row r="60">
      <c r="A60" s="4" t="n"/>
      <c r="B60" s="6" t="n"/>
      <c r="C60" s="6" t="n"/>
      <c r="D60" s="6" t="n"/>
      <c r="E60" s="6" t="n"/>
      <c r="F60" s="6" t="n"/>
      <c r="G60" s="6" t="n"/>
      <c r="H60" s="4" t="n"/>
      <c r="I60" s="6">
        <f>IF(A60="","",SUM(B60:D60)/30+SUM(E60:G60)/365)</f>
        <v/>
      </c>
      <c r="J60" s="6">
        <f>IF(A60="","",I60*'Özet'!$B$6)</f>
        <v/>
      </c>
      <c r="K60" s="4">
        <f>IF(COUNTA(A60:H60)=0,"",IF(A60="","Hesaba girmedi: plaka yok",IF(COUNTIF($A$2:$A$101,A60)&gt;1,"Plaka listede iki kez",IF(COUNT(B60:G60)=0,"Sabit gider girilmedi",""))))</f>
        <v/>
      </c>
    </row>
    <row r="61">
      <c r="A61" s="4" t="n"/>
      <c r="B61" s="6" t="n"/>
      <c r="C61" s="6" t="n"/>
      <c r="D61" s="6" t="n"/>
      <c r="E61" s="6" t="n"/>
      <c r="F61" s="6" t="n"/>
      <c r="G61" s="6" t="n"/>
      <c r="H61" s="4" t="n"/>
      <c r="I61" s="6">
        <f>IF(A61="","",SUM(B61:D61)/30+SUM(E61:G61)/365)</f>
        <v/>
      </c>
      <c r="J61" s="6">
        <f>IF(A61="","",I61*'Özet'!$B$6)</f>
        <v/>
      </c>
      <c r="K61" s="4">
        <f>IF(COUNTA(A61:H61)=0,"",IF(A61="","Hesaba girmedi: plaka yok",IF(COUNTIF($A$2:$A$101,A61)&gt;1,"Plaka listede iki kez",IF(COUNT(B61:G61)=0,"Sabit gider girilmedi",""))))</f>
        <v/>
      </c>
    </row>
    <row r="62">
      <c r="A62" s="4" t="n"/>
      <c r="B62" s="6" t="n"/>
      <c r="C62" s="6" t="n"/>
      <c r="D62" s="6" t="n"/>
      <c r="E62" s="6" t="n"/>
      <c r="F62" s="6" t="n"/>
      <c r="G62" s="6" t="n"/>
      <c r="H62" s="4" t="n"/>
      <c r="I62" s="6">
        <f>IF(A62="","",SUM(B62:D62)/30+SUM(E62:G62)/365)</f>
        <v/>
      </c>
      <c r="J62" s="6">
        <f>IF(A62="","",I62*'Özet'!$B$6)</f>
        <v/>
      </c>
      <c r="K62" s="4">
        <f>IF(COUNTA(A62:H62)=0,"",IF(A62="","Hesaba girmedi: plaka yok",IF(COUNTIF($A$2:$A$101,A62)&gt;1,"Plaka listede iki kez",IF(COUNT(B62:G62)=0,"Sabit gider girilmedi",""))))</f>
        <v/>
      </c>
    </row>
    <row r="63">
      <c r="A63" s="4" t="n"/>
      <c r="B63" s="6" t="n"/>
      <c r="C63" s="6" t="n"/>
      <c r="D63" s="6" t="n"/>
      <c r="E63" s="6" t="n"/>
      <c r="F63" s="6" t="n"/>
      <c r="G63" s="6" t="n"/>
      <c r="H63" s="4" t="n"/>
      <c r="I63" s="6">
        <f>IF(A63="","",SUM(B63:D63)/30+SUM(E63:G63)/365)</f>
        <v/>
      </c>
      <c r="J63" s="6">
        <f>IF(A63="","",I63*'Özet'!$B$6)</f>
        <v/>
      </c>
      <c r="K63" s="4">
        <f>IF(COUNTA(A63:H63)=0,"",IF(A63="","Hesaba girmedi: plaka yok",IF(COUNTIF($A$2:$A$101,A63)&gt;1,"Plaka listede iki kez",IF(COUNT(B63:G63)=0,"Sabit gider girilmedi",""))))</f>
        <v/>
      </c>
    </row>
    <row r="64">
      <c r="A64" s="4" t="n"/>
      <c r="B64" s="6" t="n"/>
      <c r="C64" s="6" t="n"/>
      <c r="D64" s="6" t="n"/>
      <c r="E64" s="6" t="n"/>
      <c r="F64" s="6" t="n"/>
      <c r="G64" s="6" t="n"/>
      <c r="H64" s="4" t="n"/>
      <c r="I64" s="6">
        <f>IF(A64="","",SUM(B64:D64)/30+SUM(E64:G64)/365)</f>
        <v/>
      </c>
      <c r="J64" s="6">
        <f>IF(A64="","",I64*'Özet'!$B$6)</f>
        <v/>
      </c>
      <c r="K64" s="4">
        <f>IF(COUNTA(A64:H64)=0,"",IF(A64="","Hesaba girmedi: plaka yok",IF(COUNTIF($A$2:$A$101,A64)&gt;1,"Plaka listede iki kez",IF(COUNT(B64:G64)=0,"Sabit gider girilmedi",""))))</f>
        <v/>
      </c>
    </row>
    <row r="65">
      <c r="A65" s="4" t="n"/>
      <c r="B65" s="6" t="n"/>
      <c r="C65" s="6" t="n"/>
      <c r="D65" s="6" t="n"/>
      <c r="E65" s="6" t="n"/>
      <c r="F65" s="6" t="n"/>
      <c r="G65" s="6" t="n"/>
      <c r="H65" s="4" t="n"/>
      <c r="I65" s="6">
        <f>IF(A65="","",SUM(B65:D65)/30+SUM(E65:G65)/365)</f>
        <v/>
      </c>
      <c r="J65" s="6">
        <f>IF(A65="","",I65*'Özet'!$B$6)</f>
        <v/>
      </c>
      <c r="K65" s="4">
        <f>IF(COUNTA(A65:H65)=0,"",IF(A65="","Hesaba girmedi: plaka yok",IF(COUNTIF($A$2:$A$101,A65)&gt;1,"Plaka listede iki kez",IF(COUNT(B65:G65)=0,"Sabit gider girilmedi",""))))</f>
        <v/>
      </c>
    </row>
    <row r="66">
      <c r="A66" s="4" t="n"/>
      <c r="B66" s="6" t="n"/>
      <c r="C66" s="6" t="n"/>
      <c r="D66" s="6" t="n"/>
      <c r="E66" s="6" t="n"/>
      <c r="F66" s="6" t="n"/>
      <c r="G66" s="6" t="n"/>
      <c r="H66" s="4" t="n"/>
      <c r="I66" s="6">
        <f>IF(A66="","",SUM(B66:D66)/30+SUM(E66:G66)/365)</f>
        <v/>
      </c>
      <c r="J66" s="6">
        <f>IF(A66="","",I66*'Özet'!$B$6)</f>
        <v/>
      </c>
      <c r="K66" s="4">
        <f>IF(COUNTA(A66:H66)=0,"",IF(A66="","Hesaba girmedi: plaka yok",IF(COUNTIF($A$2:$A$101,A66)&gt;1,"Plaka listede iki kez",IF(COUNT(B66:G66)=0,"Sabit gider girilmedi",""))))</f>
        <v/>
      </c>
    </row>
    <row r="67">
      <c r="A67" s="4" t="n"/>
      <c r="B67" s="6" t="n"/>
      <c r="C67" s="6" t="n"/>
      <c r="D67" s="6" t="n"/>
      <c r="E67" s="6" t="n"/>
      <c r="F67" s="6" t="n"/>
      <c r="G67" s="6" t="n"/>
      <c r="H67" s="4" t="n"/>
      <c r="I67" s="6">
        <f>IF(A67="","",SUM(B67:D67)/30+SUM(E67:G67)/365)</f>
        <v/>
      </c>
      <c r="J67" s="6">
        <f>IF(A67="","",I67*'Özet'!$B$6)</f>
        <v/>
      </c>
      <c r="K67" s="4">
        <f>IF(COUNTA(A67:H67)=0,"",IF(A67="","Hesaba girmedi: plaka yok",IF(COUNTIF($A$2:$A$101,A67)&gt;1,"Plaka listede iki kez",IF(COUNT(B67:G67)=0,"Sabit gider girilmedi",""))))</f>
        <v/>
      </c>
    </row>
    <row r="68">
      <c r="A68" s="4" t="n"/>
      <c r="B68" s="6" t="n"/>
      <c r="C68" s="6" t="n"/>
      <c r="D68" s="6" t="n"/>
      <c r="E68" s="6" t="n"/>
      <c r="F68" s="6" t="n"/>
      <c r="G68" s="6" t="n"/>
      <c r="H68" s="4" t="n"/>
      <c r="I68" s="6">
        <f>IF(A68="","",SUM(B68:D68)/30+SUM(E68:G68)/365)</f>
        <v/>
      </c>
      <c r="J68" s="6">
        <f>IF(A68="","",I68*'Özet'!$B$6)</f>
        <v/>
      </c>
      <c r="K68" s="4">
        <f>IF(COUNTA(A68:H68)=0,"",IF(A68="","Hesaba girmedi: plaka yok",IF(COUNTIF($A$2:$A$101,A68)&gt;1,"Plaka listede iki kez",IF(COUNT(B68:G68)=0,"Sabit gider girilmedi",""))))</f>
        <v/>
      </c>
    </row>
    <row r="69">
      <c r="A69" s="4" t="n"/>
      <c r="B69" s="6" t="n"/>
      <c r="C69" s="6" t="n"/>
      <c r="D69" s="6" t="n"/>
      <c r="E69" s="6" t="n"/>
      <c r="F69" s="6" t="n"/>
      <c r="G69" s="6" t="n"/>
      <c r="H69" s="4" t="n"/>
      <c r="I69" s="6">
        <f>IF(A69="","",SUM(B69:D69)/30+SUM(E69:G69)/365)</f>
        <v/>
      </c>
      <c r="J69" s="6">
        <f>IF(A69="","",I69*'Özet'!$B$6)</f>
        <v/>
      </c>
      <c r="K69" s="4">
        <f>IF(COUNTA(A69:H69)=0,"",IF(A69="","Hesaba girmedi: plaka yok",IF(COUNTIF($A$2:$A$101,A69)&gt;1,"Plaka listede iki kez",IF(COUNT(B69:G69)=0,"Sabit gider girilmedi",""))))</f>
        <v/>
      </c>
    </row>
    <row r="70">
      <c r="A70" s="4" t="n"/>
      <c r="B70" s="6" t="n"/>
      <c r="C70" s="6" t="n"/>
      <c r="D70" s="6" t="n"/>
      <c r="E70" s="6" t="n"/>
      <c r="F70" s="6" t="n"/>
      <c r="G70" s="6" t="n"/>
      <c r="H70" s="4" t="n"/>
      <c r="I70" s="6">
        <f>IF(A70="","",SUM(B70:D70)/30+SUM(E70:G70)/365)</f>
        <v/>
      </c>
      <c r="J70" s="6">
        <f>IF(A70="","",I70*'Özet'!$B$6)</f>
        <v/>
      </c>
      <c r="K70" s="4">
        <f>IF(COUNTA(A70:H70)=0,"",IF(A70="","Hesaba girmedi: plaka yok",IF(COUNTIF($A$2:$A$101,A70)&gt;1,"Plaka listede iki kez",IF(COUNT(B70:G70)=0,"Sabit gider girilmedi",""))))</f>
        <v/>
      </c>
    </row>
    <row r="71">
      <c r="A71" s="4" t="n"/>
      <c r="B71" s="6" t="n"/>
      <c r="C71" s="6" t="n"/>
      <c r="D71" s="6" t="n"/>
      <c r="E71" s="6" t="n"/>
      <c r="F71" s="6" t="n"/>
      <c r="G71" s="6" t="n"/>
      <c r="H71" s="4" t="n"/>
      <c r="I71" s="6">
        <f>IF(A71="","",SUM(B71:D71)/30+SUM(E71:G71)/365)</f>
        <v/>
      </c>
      <c r="J71" s="6">
        <f>IF(A71="","",I71*'Özet'!$B$6)</f>
        <v/>
      </c>
      <c r="K71" s="4">
        <f>IF(COUNTA(A71:H71)=0,"",IF(A71="","Hesaba girmedi: plaka yok",IF(COUNTIF($A$2:$A$101,A71)&gt;1,"Plaka listede iki kez",IF(COUNT(B71:G71)=0,"Sabit gider girilmedi",""))))</f>
        <v/>
      </c>
    </row>
    <row r="72">
      <c r="A72" s="4" t="n"/>
      <c r="B72" s="6" t="n"/>
      <c r="C72" s="6" t="n"/>
      <c r="D72" s="6" t="n"/>
      <c r="E72" s="6" t="n"/>
      <c r="F72" s="6" t="n"/>
      <c r="G72" s="6" t="n"/>
      <c r="H72" s="4" t="n"/>
      <c r="I72" s="6">
        <f>IF(A72="","",SUM(B72:D72)/30+SUM(E72:G72)/365)</f>
        <v/>
      </c>
      <c r="J72" s="6">
        <f>IF(A72="","",I72*'Özet'!$B$6)</f>
        <v/>
      </c>
      <c r="K72" s="4">
        <f>IF(COUNTA(A72:H72)=0,"",IF(A72="","Hesaba girmedi: plaka yok",IF(COUNTIF($A$2:$A$101,A72)&gt;1,"Plaka listede iki kez",IF(COUNT(B72:G72)=0,"Sabit gider girilmedi",""))))</f>
        <v/>
      </c>
    </row>
    <row r="73">
      <c r="A73" s="4" t="n"/>
      <c r="B73" s="6" t="n"/>
      <c r="C73" s="6" t="n"/>
      <c r="D73" s="6" t="n"/>
      <c r="E73" s="6" t="n"/>
      <c r="F73" s="6" t="n"/>
      <c r="G73" s="6" t="n"/>
      <c r="H73" s="4" t="n"/>
      <c r="I73" s="6">
        <f>IF(A73="","",SUM(B73:D73)/30+SUM(E73:G73)/365)</f>
        <v/>
      </c>
      <c r="J73" s="6">
        <f>IF(A73="","",I73*'Özet'!$B$6)</f>
        <v/>
      </c>
      <c r="K73" s="4">
        <f>IF(COUNTA(A73:H73)=0,"",IF(A73="","Hesaba girmedi: plaka yok",IF(COUNTIF($A$2:$A$101,A73)&gt;1,"Plaka listede iki kez",IF(COUNT(B73:G73)=0,"Sabit gider girilmedi",""))))</f>
        <v/>
      </c>
    </row>
    <row r="74">
      <c r="A74" s="4" t="n"/>
      <c r="B74" s="6" t="n"/>
      <c r="C74" s="6" t="n"/>
      <c r="D74" s="6" t="n"/>
      <c r="E74" s="6" t="n"/>
      <c r="F74" s="6" t="n"/>
      <c r="G74" s="6" t="n"/>
      <c r="H74" s="4" t="n"/>
      <c r="I74" s="6">
        <f>IF(A74="","",SUM(B74:D74)/30+SUM(E74:G74)/365)</f>
        <v/>
      </c>
      <c r="J74" s="6">
        <f>IF(A74="","",I74*'Özet'!$B$6)</f>
        <v/>
      </c>
      <c r="K74" s="4">
        <f>IF(COUNTA(A74:H74)=0,"",IF(A74="","Hesaba girmedi: plaka yok",IF(COUNTIF($A$2:$A$101,A74)&gt;1,"Plaka listede iki kez",IF(COUNT(B74:G74)=0,"Sabit gider girilmedi",""))))</f>
        <v/>
      </c>
    </row>
    <row r="75">
      <c r="A75" s="4" t="n"/>
      <c r="B75" s="6" t="n"/>
      <c r="C75" s="6" t="n"/>
      <c r="D75" s="6" t="n"/>
      <c r="E75" s="6" t="n"/>
      <c r="F75" s="6" t="n"/>
      <c r="G75" s="6" t="n"/>
      <c r="H75" s="4" t="n"/>
      <c r="I75" s="6">
        <f>IF(A75="","",SUM(B75:D75)/30+SUM(E75:G75)/365)</f>
        <v/>
      </c>
      <c r="J75" s="6">
        <f>IF(A75="","",I75*'Özet'!$B$6)</f>
        <v/>
      </c>
      <c r="K75" s="4">
        <f>IF(COUNTA(A75:H75)=0,"",IF(A75="","Hesaba girmedi: plaka yok",IF(COUNTIF($A$2:$A$101,A75)&gt;1,"Plaka listede iki kez",IF(COUNT(B75:G75)=0,"Sabit gider girilmedi",""))))</f>
        <v/>
      </c>
    </row>
    <row r="76">
      <c r="A76" s="4" t="n"/>
      <c r="B76" s="6" t="n"/>
      <c r="C76" s="6" t="n"/>
      <c r="D76" s="6" t="n"/>
      <c r="E76" s="6" t="n"/>
      <c r="F76" s="6" t="n"/>
      <c r="G76" s="6" t="n"/>
      <c r="H76" s="4" t="n"/>
      <c r="I76" s="6">
        <f>IF(A76="","",SUM(B76:D76)/30+SUM(E76:G76)/365)</f>
        <v/>
      </c>
      <c r="J76" s="6">
        <f>IF(A76="","",I76*'Özet'!$B$6)</f>
        <v/>
      </c>
      <c r="K76" s="4">
        <f>IF(COUNTA(A76:H76)=0,"",IF(A76="","Hesaba girmedi: plaka yok",IF(COUNTIF($A$2:$A$101,A76)&gt;1,"Plaka listede iki kez",IF(COUNT(B76:G76)=0,"Sabit gider girilmedi",""))))</f>
        <v/>
      </c>
    </row>
    <row r="77">
      <c r="A77" s="4" t="n"/>
      <c r="B77" s="6" t="n"/>
      <c r="C77" s="6" t="n"/>
      <c r="D77" s="6" t="n"/>
      <c r="E77" s="6" t="n"/>
      <c r="F77" s="6" t="n"/>
      <c r="G77" s="6" t="n"/>
      <c r="H77" s="4" t="n"/>
      <c r="I77" s="6">
        <f>IF(A77="","",SUM(B77:D77)/30+SUM(E77:G77)/365)</f>
        <v/>
      </c>
      <c r="J77" s="6">
        <f>IF(A77="","",I77*'Özet'!$B$6)</f>
        <v/>
      </c>
      <c r="K77" s="4">
        <f>IF(COUNTA(A77:H77)=0,"",IF(A77="","Hesaba girmedi: plaka yok",IF(COUNTIF($A$2:$A$101,A77)&gt;1,"Plaka listede iki kez",IF(COUNT(B77:G77)=0,"Sabit gider girilmedi",""))))</f>
        <v/>
      </c>
    </row>
    <row r="78">
      <c r="A78" s="4" t="n"/>
      <c r="B78" s="6" t="n"/>
      <c r="C78" s="6" t="n"/>
      <c r="D78" s="6" t="n"/>
      <c r="E78" s="6" t="n"/>
      <c r="F78" s="6" t="n"/>
      <c r="G78" s="6" t="n"/>
      <c r="H78" s="4" t="n"/>
      <c r="I78" s="6">
        <f>IF(A78="","",SUM(B78:D78)/30+SUM(E78:G78)/365)</f>
        <v/>
      </c>
      <c r="J78" s="6">
        <f>IF(A78="","",I78*'Özet'!$B$6)</f>
        <v/>
      </c>
      <c r="K78" s="4">
        <f>IF(COUNTA(A78:H78)=0,"",IF(A78="","Hesaba girmedi: plaka yok",IF(COUNTIF($A$2:$A$101,A78)&gt;1,"Plaka listede iki kez",IF(COUNT(B78:G78)=0,"Sabit gider girilmedi",""))))</f>
        <v/>
      </c>
    </row>
    <row r="79">
      <c r="A79" s="4" t="n"/>
      <c r="B79" s="6" t="n"/>
      <c r="C79" s="6" t="n"/>
      <c r="D79" s="6" t="n"/>
      <c r="E79" s="6" t="n"/>
      <c r="F79" s="6" t="n"/>
      <c r="G79" s="6" t="n"/>
      <c r="H79" s="4" t="n"/>
      <c r="I79" s="6">
        <f>IF(A79="","",SUM(B79:D79)/30+SUM(E79:G79)/365)</f>
        <v/>
      </c>
      <c r="J79" s="6">
        <f>IF(A79="","",I79*'Özet'!$B$6)</f>
        <v/>
      </c>
      <c r="K79" s="4">
        <f>IF(COUNTA(A79:H79)=0,"",IF(A79="","Hesaba girmedi: plaka yok",IF(COUNTIF($A$2:$A$101,A79)&gt;1,"Plaka listede iki kez",IF(COUNT(B79:G79)=0,"Sabit gider girilmedi",""))))</f>
        <v/>
      </c>
    </row>
    <row r="80">
      <c r="A80" s="4" t="n"/>
      <c r="B80" s="6" t="n"/>
      <c r="C80" s="6" t="n"/>
      <c r="D80" s="6" t="n"/>
      <c r="E80" s="6" t="n"/>
      <c r="F80" s="6" t="n"/>
      <c r="G80" s="6" t="n"/>
      <c r="H80" s="4" t="n"/>
      <c r="I80" s="6">
        <f>IF(A80="","",SUM(B80:D80)/30+SUM(E80:G80)/365)</f>
        <v/>
      </c>
      <c r="J80" s="6">
        <f>IF(A80="","",I80*'Özet'!$B$6)</f>
        <v/>
      </c>
      <c r="K80" s="4">
        <f>IF(COUNTA(A80:H80)=0,"",IF(A80="","Hesaba girmedi: plaka yok",IF(COUNTIF($A$2:$A$101,A80)&gt;1,"Plaka listede iki kez",IF(COUNT(B80:G80)=0,"Sabit gider girilmedi",""))))</f>
        <v/>
      </c>
    </row>
    <row r="81">
      <c r="A81" s="4" t="n"/>
      <c r="B81" s="6" t="n"/>
      <c r="C81" s="6" t="n"/>
      <c r="D81" s="6" t="n"/>
      <c r="E81" s="6" t="n"/>
      <c r="F81" s="6" t="n"/>
      <c r="G81" s="6" t="n"/>
      <c r="H81" s="4" t="n"/>
      <c r="I81" s="6">
        <f>IF(A81="","",SUM(B81:D81)/30+SUM(E81:G81)/365)</f>
        <v/>
      </c>
      <c r="J81" s="6">
        <f>IF(A81="","",I81*'Özet'!$B$6)</f>
        <v/>
      </c>
      <c r="K81" s="4">
        <f>IF(COUNTA(A81:H81)=0,"",IF(A81="","Hesaba girmedi: plaka yok",IF(COUNTIF($A$2:$A$101,A81)&gt;1,"Plaka listede iki kez",IF(COUNT(B81:G81)=0,"Sabit gider girilmedi",""))))</f>
        <v/>
      </c>
    </row>
    <row r="82">
      <c r="A82" s="4" t="n"/>
      <c r="B82" s="6" t="n"/>
      <c r="C82" s="6" t="n"/>
      <c r="D82" s="6" t="n"/>
      <c r="E82" s="6" t="n"/>
      <c r="F82" s="6" t="n"/>
      <c r="G82" s="6" t="n"/>
      <c r="H82" s="4" t="n"/>
      <c r="I82" s="6">
        <f>IF(A82="","",SUM(B82:D82)/30+SUM(E82:G82)/365)</f>
        <v/>
      </c>
      <c r="J82" s="6">
        <f>IF(A82="","",I82*'Özet'!$B$6)</f>
        <v/>
      </c>
      <c r="K82" s="4">
        <f>IF(COUNTA(A82:H82)=0,"",IF(A82="","Hesaba girmedi: plaka yok",IF(COUNTIF($A$2:$A$101,A82)&gt;1,"Plaka listede iki kez",IF(COUNT(B82:G82)=0,"Sabit gider girilmedi",""))))</f>
        <v/>
      </c>
    </row>
    <row r="83">
      <c r="A83" s="4" t="n"/>
      <c r="B83" s="6" t="n"/>
      <c r="C83" s="6" t="n"/>
      <c r="D83" s="6" t="n"/>
      <c r="E83" s="6" t="n"/>
      <c r="F83" s="6" t="n"/>
      <c r="G83" s="6" t="n"/>
      <c r="H83" s="4" t="n"/>
      <c r="I83" s="6">
        <f>IF(A83="","",SUM(B83:D83)/30+SUM(E83:G83)/365)</f>
        <v/>
      </c>
      <c r="J83" s="6">
        <f>IF(A83="","",I83*'Özet'!$B$6)</f>
        <v/>
      </c>
      <c r="K83" s="4">
        <f>IF(COUNTA(A83:H83)=0,"",IF(A83="","Hesaba girmedi: plaka yok",IF(COUNTIF($A$2:$A$101,A83)&gt;1,"Plaka listede iki kez",IF(COUNT(B83:G83)=0,"Sabit gider girilmedi",""))))</f>
        <v/>
      </c>
    </row>
    <row r="84">
      <c r="A84" s="4" t="n"/>
      <c r="B84" s="6" t="n"/>
      <c r="C84" s="6" t="n"/>
      <c r="D84" s="6" t="n"/>
      <c r="E84" s="6" t="n"/>
      <c r="F84" s="6" t="n"/>
      <c r="G84" s="6" t="n"/>
      <c r="H84" s="4" t="n"/>
      <c r="I84" s="6">
        <f>IF(A84="","",SUM(B84:D84)/30+SUM(E84:G84)/365)</f>
        <v/>
      </c>
      <c r="J84" s="6">
        <f>IF(A84="","",I84*'Özet'!$B$6)</f>
        <v/>
      </c>
      <c r="K84" s="4">
        <f>IF(COUNTA(A84:H84)=0,"",IF(A84="","Hesaba girmedi: plaka yok",IF(COUNTIF($A$2:$A$101,A84)&gt;1,"Plaka listede iki kez",IF(COUNT(B84:G84)=0,"Sabit gider girilmedi",""))))</f>
        <v/>
      </c>
    </row>
    <row r="85">
      <c r="A85" s="4" t="n"/>
      <c r="B85" s="6" t="n"/>
      <c r="C85" s="6" t="n"/>
      <c r="D85" s="6" t="n"/>
      <c r="E85" s="6" t="n"/>
      <c r="F85" s="6" t="n"/>
      <c r="G85" s="6" t="n"/>
      <c r="H85" s="4" t="n"/>
      <c r="I85" s="6">
        <f>IF(A85="","",SUM(B85:D85)/30+SUM(E85:G85)/365)</f>
        <v/>
      </c>
      <c r="J85" s="6">
        <f>IF(A85="","",I85*'Özet'!$B$6)</f>
        <v/>
      </c>
      <c r="K85" s="4">
        <f>IF(COUNTA(A85:H85)=0,"",IF(A85="","Hesaba girmedi: plaka yok",IF(COUNTIF($A$2:$A$101,A85)&gt;1,"Plaka listede iki kez",IF(COUNT(B85:G85)=0,"Sabit gider girilmedi",""))))</f>
        <v/>
      </c>
    </row>
    <row r="86">
      <c r="A86" s="4" t="n"/>
      <c r="B86" s="6" t="n"/>
      <c r="C86" s="6" t="n"/>
      <c r="D86" s="6" t="n"/>
      <c r="E86" s="6" t="n"/>
      <c r="F86" s="6" t="n"/>
      <c r="G86" s="6" t="n"/>
      <c r="H86" s="4" t="n"/>
      <c r="I86" s="6">
        <f>IF(A86="","",SUM(B86:D86)/30+SUM(E86:G86)/365)</f>
        <v/>
      </c>
      <c r="J86" s="6">
        <f>IF(A86="","",I86*'Özet'!$B$6)</f>
        <v/>
      </c>
      <c r="K86" s="4">
        <f>IF(COUNTA(A86:H86)=0,"",IF(A86="","Hesaba girmedi: plaka yok",IF(COUNTIF($A$2:$A$101,A86)&gt;1,"Plaka listede iki kez",IF(COUNT(B86:G86)=0,"Sabit gider girilmedi",""))))</f>
        <v/>
      </c>
    </row>
    <row r="87">
      <c r="A87" s="4" t="n"/>
      <c r="B87" s="6" t="n"/>
      <c r="C87" s="6" t="n"/>
      <c r="D87" s="6" t="n"/>
      <c r="E87" s="6" t="n"/>
      <c r="F87" s="6" t="n"/>
      <c r="G87" s="6" t="n"/>
      <c r="H87" s="4" t="n"/>
      <c r="I87" s="6">
        <f>IF(A87="","",SUM(B87:D87)/30+SUM(E87:G87)/365)</f>
        <v/>
      </c>
      <c r="J87" s="6">
        <f>IF(A87="","",I87*'Özet'!$B$6)</f>
        <v/>
      </c>
      <c r="K87" s="4">
        <f>IF(COUNTA(A87:H87)=0,"",IF(A87="","Hesaba girmedi: plaka yok",IF(COUNTIF($A$2:$A$101,A87)&gt;1,"Plaka listede iki kez",IF(COUNT(B87:G87)=0,"Sabit gider girilmedi",""))))</f>
        <v/>
      </c>
    </row>
    <row r="88">
      <c r="A88" s="4" t="n"/>
      <c r="B88" s="6" t="n"/>
      <c r="C88" s="6" t="n"/>
      <c r="D88" s="6" t="n"/>
      <c r="E88" s="6" t="n"/>
      <c r="F88" s="6" t="n"/>
      <c r="G88" s="6" t="n"/>
      <c r="H88" s="4" t="n"/>
      <c r="I88" s="6">
        <f>IF(A88="","",SUM(B88:D88)/30+SUM(E88:G88)/365)</f>
        <v/>
      </c>
      <c r="J88" s="6">
        <f>IF(A88="","",I88*'Özet'!$B$6)</f>
        <v/>
      </c>
      <c r="K88" s="4">
        <f>IF(COUNTA(A88:H88)=0,"",IF(A88="","Hesaba girmedi: plaka yok",IF(COUNTIF($A$2:$A$101,A88)&gt;1,"Plaka listede iki kez",IF(COUNT(B88:G88)=0,"Sabit gider girilmedi",""))))</f>
        <v/>
      </c>
    </row>
    <row r="89">
      <c r="A89" s="4" t="n"/>
      <c r="B89" s="6" t="n"/>
      <c r="C89" s="6" t="n"/>
      <c r="D89" s="6" t="n"/>
      <c r="E89" s="6" t="n"/>
      <c r="F89" s="6" t="n"/>
      <c r="G89" s="6" t="n"/>
      <c r="H89" s="4" t="n"/>
      <c r="I89" s="6">
        <f>IF(A89="","",SUM(B89:D89)/30+SUM(E89:G89)/365)</f>
        <v/>
      </c>
      <c r="J89" s="6">
        <f>IF(A89="","",I89*'Özet'!$B$6)</f>
        <v/>
      </c>
      <c r="K89" s="4">
        <f>IF(COUNTA(A89:H89)=0,"",IF(A89="","Hesaba girmedi: plaka yok",IF(COUNTIF($A$2:$A$101,A89)&gt;1,"Plaka listede iki kez",IF(COUNT(B89:G89)=0,"Sabit gider girilmedi",""))))</f>
        <v/>
      </c>
    </row>
    <row r="90">
      <c r="A90" s="4" t="n"/>
      <c r="B90" s="6" t="n"/>
      <c r="C90" s="6" t="n"/>
      <c r="D90" s="6" t="n"/>
      <c r="E90" s="6" t="n"/>
      <c r="F90" s="6" t="n"/>
      <c r="G90" s="6" t="n"/>
      <c r="H90" s="4" t="n"/>
      <c r="I90" s="6">
        <f>IF(A90="","",SUM(B90:D90)/30+SUM(E90:G90)/365)</f>
        <v/>
      </c>
      <c r="J90" s="6">
        <f>IF(A90="","",I90*'Özet'!$B$6)</f>
        <v/>
      </c>
      <c r="K90" s="4">
        <f>IF(COUNTA(A90:H90)=0,"",IF(A90="","Hesaba girmedi: plaka yok",IF(COUNTIF($A$2:$A$101,A90)&gt;1,"Plaka listede iki kez",IF(COUNT(B90:G90)=0,"Sabit gider girilmedi",""))))</f>
        <v/>
      </c>
    </row>
    <row r="91">
      <c r="A91" s="4" t="n"/>
      <c r="B91" s="6" t="n"/>
      <c r="C91" s="6" t="n"/>
      <c r="D91" s="6" t="n"/>
      <c r="E91" s="6" t="n"/>
      <c r="F91" s="6" t="n"/>
      <c r="G91" s="6" t="n"/>
      <c r="H91" s="4" t="n"/>
      <c r="I91" s="6">
        <f>IF(A91="","",SUM(B91:D91)/30+SUM(E91:G91)/365)</f>
        <v/>
      </c>
      <c r="J91" s="6">
        <f>IF(A91="","",I91*'Özet'!$B$6)</f>
        <v/>
      </c>
      <c r="K91" s="4">
        <f>IF(COUNTA(A91:H91)=0,"",IF(A91="","Hesaba girmedi: plaka yok",IF(COUNTIF($A$2:$A$101,A91)&gt;1,"Plaka listede iki kez",IF(COUNT(B91:G91)=0,"Sabit gider girilmedi",""))))</f>
        <v/>
      </c>
    </row>
    <row r="92">
      <c r="A92" s="4" t="n"/>
      <c r="B92" s="6" t="n"/>
      <c r="C92" s="6" t="n"/>
      <c r="D92" s="6" t="n"/>
      <c r="E92" s="6" t="n"/>
      <c r="F92" s="6" t="n"/>
      <c r="G92" s="6" t="n"/>
      <c r="H92" s="4" t="n"/>
      <c r="I92" s="6">
        <f>IF(A92="","",SUM(B92:D92)/30+SUM(E92:G92)/365)</f>
        <v/>
      </c>
      <c r="J92" s="6">
        <f>IF(A92="","",I92*'Özet'!$B$6)</f>
        <v/>
      </c>
      <c r="K92" s="4">
        <f>IF(COUNTA(A92:H92)=0,"",IF(A92="","Hesaba girmedi: plaka yok",IF(COUNTIF($A$2:$A$101,A92)&gt;1,"Plaka listede iki kez",IF(COUNT(B92:G92)=0,"Sabit gider girilmedi",""))))</f>
        <v/>
      </c>
    </row>
    <row r="93">
      <c r="A93" s="4" t="n"/>
      <c r="B93" s="6" t="n"/>
      <c r="C93" s="6" t="n"/>
      <c r="D93" s="6" t="n"/>
      <c r="E93" s="6" t="n"/>
      <c r="F93" s="6" t="n"/>
      <c r="G93" s="6" t="n"/>
      <c r="H93" s="4" t="n"/>
      <c r="I93" s="6">
        <f>IF(A93="","",SUM(B93:D93)/30+SUM(E93:G93)/365)</f>
        <v/>
      </c>
      <c r="J93" s="6">
        <f>IF(A93="","",I93*'Özet'!$B$6)</f>
        <v/>
      </c>
      <c r="K93" s="4">
        <f>IF(COUNTA(A93:H93)=0,"",IF(A93="","Hesaba girmedi: plaka yok",IF(COUNTIF($A$2:$A$101,A93)&gt;1,"Plaka listede iki kez",IF(COUNT(B93:G93)=0,"Sabit gider girilmedi",""))))</f>
        <v/>
      </c>
    </row>
    <row r="94">
      <c r="A94" s="4" t="n"/>
      <c r="B94" s="6" t="n"/>
      <c r="C94" s="6" t="n"/>
      <c r="D94" s="6" t="n"/>
      <c r="E94" s="6" t="n"/>
      <c r="F94" s="6" t="n"/>
      <c r="G94" s="6" t="n"/>
      <c r="H94" s="4" t="n"/>
      <c r="I94" s="6">
        <f>IF(A94="","",SUM(B94:D94)/30+SUM(E94:G94)/365)</f>
        <v/>
      </c>
      <c r="J94" s="6">
        <f>IF(A94="","",I94*'Özet'!$B$6)</f>
        <v/>
      </c>
      <c r="K94" s="4">
        <f>IF(COUNTA(A94:H94)=0,"",IF(A94="","Hesaba girmedi: plaka yok",IF(COUNTIF($A$2:$A$101,A94)&gt;1,"Plaka listede iki kez",IF(COUNT(B94:G94)=0,"Sabit gider girilmedi",""))))</f>
        <v/>
      </c>
    </row>
    <row r="95">
      <c r="A95" s="4" t="n"/>
      <c r="B95" s="6" t="n"/>
      <c r="C95" s="6" t="n"/>
      <c r="D95" s="6" t="n"/>
      <c r="E95" s="6" t="n"/>
      <c r="F95" s="6" t="n"/>
      <c r="G95" s="6" t="n"/>
      <c r="H95" s="4" t="n"/>
      <c r="I95" s="6">
        <f>IF(A95="","",SUM(B95:D95)/30+SUM(E95:G95)/365)</f>
        <v/>
      </c>
      <c r="J95" s="6">
        <f>IF(A95="","",I95*'Özet'!$B$6)</f>
        <v/>
      </c>
      <c r="K95" s="4">
        <f>IF(COUNTA(A95:H95)=0,"",IF(A95="","Hesaba girmedi: plaka yok",IF(COUNTIF($A$2:$A$101,A95)&gt;1,"Plaka listede iki kez",IF(COUNT(B95:G95)=0,"Sabit gider girilmedi",""))))</f>
        <v/>
      </c>
    </row>
    <row r="96">
      <c r="A96" s="4" t="n"/>
      <c r="B96" s="6" t="n"/>
      <c r="C96" s="6" t="n"/>
      <c r="D96" s="6" t="n"/>
      <c r="E96" s="6" t="n"/>
      <c r="F96" s="6" t="n"/>
      <c r="G96" s="6" t="n"/>
      <c r="H96" s="4" t="n"/>
      <c r="I96" s="6">
        <f>IF(A96="","",SUM(B96:D96)/30+SUM(E96:G96)/365)</f>
        <v/>
      </c>
      <c r="J96" s="6">
        <f>IF(A96="","",I96*'Özet'!$B$6)</f>
        <v/>
      </c>
      <c r="K96" s="4">
        <f>IF(COUNTA(A96:H96)=0,"",IF(A96="","Hesaba girmedi: plaka yok",IF(COUNTIF($A$2:$A$101,A96)&gt;1,"Plaka listede iki kez",IF(COUNT(B96:G96)=0,"Sabit gider girilmedi",""))))</f>
        <v/>
      </c>
    </row>
    <row r="97">
      <c r="A97" s="4" t="n"/>
      <c r="B97" s="6" t="n"/>
      <c r="C97" s="6" t="n"/>
      <c r="D97" s="6" t="n"/>
      <c r="E97" s="6" t="n"/>
      <c r="F97" s="6" t="n"/>
      <c r="G97" s="6" t="n"/>
      <c r="H97" s="4" t="n"/>
      <c r="I97" s="6">
        <f>IF(A97="","",SUM(B97:D97)/30+SUM(E97:G97)/365)</f>
        <v/>
      </c>
      <c r="J97" s="6">
        <f>IF(A97="","",I97*'Özet'!$B$6)</f>
        <v/>
      </c>
      <c r="K97" s="4">
        <f>IF(COUNTA(A97:H97)=0,"",IF(A97="","Hesaba girmedi: plaka yok",IF(COUNTIF($A$2:$A$101,A97)&gt;1,"Plaka listede iki kez",IF(COUNT(B97:G97)=0,"Sabit gider girilmedi",""))))</f>
        <v/>
      </c>
    </row>
    <row r="98">
      <c r="A98" s="4" t="n"/>
      <c r="B98" s="6" t="n"/>
      <c r="C98" s="6" t="n"/>
      <c r="D98" s="6" t="n"/>
      <c r="E98" s="6" t="n"/>
      <c r="F98" s="6" t="n"/>
      <c r="G98" s="6" t="n"/>
      <c r="H98" s="4" t="n"/>
      <c r="I98" s="6">
        <f>IF(A98="","",SUM(B98:D98)/30+SUM(E98:G98)/365)</f>
        <v/>
      </c>
      <c r="J98" s="6">
        <f>IF(A98="","",I98*'Özet'!$B$6)</f>
        <v/>
      </c>
      <c r="K98" s="4">
        <f>IF(COUNTA(A98:H98)=0,"",IF(A98="","Hesaba girmedi: plaka yok",IF(COUNTIF($A$2:$A$101,A98)&gt;1,"Plaka listede iki kez",IF(COUNT(B98:G98)=0,"Sabit gider girilmedi",""))))</f>
        <v/>
      </c>
    </row>
    <row r="99">
      <c r="A99" s="4" t="n"/>
      <c r="B99" s="6" t="n"/>
      <c r="C99" s="6" t="n"/>
      <c r="D99" s="6" t="n"/>
      <c r="E99" s="6" t="n"/>
      <c r="F99" s="6" t="n"/>
      <c r="G99" s="6" t="n"/>
      <c r="H99" s="4" t="n"/>
      <c r="I99" s="6">
        <f>IF(A99="","",SUM(B99:D99)/30+SUM(E99:G99)/365)</f>
        <v/>
      </c>
      <c r="J99" s="6">
        <f>IF(A99="","",I99*'Özet'!$B$6)</f>
        <v/>
      </c>
      <c r="K99" s="4">
        <f>IF(COUNTA(A99:H99)=0,"",IF(A99="","Hesaba girmedi: plaka yok",IF(COUNTIF($A$2:$A$101,A99)&gt;1,"Plaka listede iki kez",IF(COUNT(B99:G99)=0,"Sabit gider girilmedi",""))))</f>
        <v/>
      </c>
    </row>
    <row r="100">
      <c r="A100" s="4" t="n"/>
      <c r="B100" s="6" t="n"/>
      <c r="C100" s="6" t="n"/>
      <c r="D100" s="6" t="n"/>
      <c r="E100" s="6" t="n"/>
      <c r="F100" s="6" t="n"/>
      <c r="G100" s="6" t="n"/>
      <c r="H100" s="4" t="n"/>
      <c r="I100" s="6">
        <f>IF(A100="","",SUM(B100:D100)/30+SUM(E100:G100)/365)</f>
        <v/>
      </c>
      <c r="J100" s="6">
        <f>IF(A100="","",I100*'Özet'!$B$6)</f>
        <v/>
      </c>
      <c r="K100" s="4">
        <f>IF(COUNTA(A100:H100)=0,"",IF(A100="","Hesaba girmedi: plaka yok",IF(COUNTIF($A$2:$A$101,A100)&gt;1,"Plaka listede iki kez",IF(COUNT(B100:G100)=0,"Sabit gider girilmedi",""))))</f>
        <v/>
      </c>
    </row>
    <row r="101">
      <c r="A101" s="4" t="n"/>
      <c r="B101" s="6" t="n"/>
      <c r="C101" s="6" t="n"/>
      <c r="D101" s="6" t="n"/>
      <c r="E101" s="6" t="n"/>
      <c r="F101" s="6" t="n"/>
      <c r="G101" s="6" t="n"/>
      <c r="H101" s="4" t="n"/>
      <c r="I101" s="6">
        <f>IF(A101="","",SUM(B101:D101)/30+SUM(E101:G101)/365)</f>
        <v/>
      </c>
      <c r="J101" s="6">
        <f>IF(A101="","",I101*'Özet'!$B$6)</f>
        <v/>
      </c>
      <c r="K101" s="4">
        <f>IF(COUNTA(A101:H101)=0,"",IF(A101="","Hesaba girmedi: plaka yok",IF(COUNTIF($A$2:$A$101,A101)&gt;1,"Plaka listede iki kez",IF(COUNT(B101:G101)=0,"Sabit gider girilmedi",""))))</f>
        <v/>
      </c>
    </row>
  </sheetData>
  <conditionalFormatting sqref="K2:K101">
    <cfRule type="expression" priority="1" dxfId="1">
      <formula>LEFT($K2,14)="Hesaba girmedi"</formula>
    </cfRule>
    <cfRule type="expression" priority="2" dxfId="2">
      <formula>AND($K2&lt;&gt;"",LEFT($K2,14)&lt;&gt;"Hesaba girmedi")</formula>
    </cfRule>
  </conditionalFormatting>
  <dataValidations count="1">
    <dataValidation sqref="B2:G101" showDropDown="0" showInputMessage="0" showErrorMessage="0" allowBlank="1" errorTitle="Sayı değil" error="Sıfır ya da pozitif bir sayı girin (birim yazmadan)." type="decimal" operator="greaterThanOrEqual">
      <formula1>0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11" customWidth="1" min="4" max="4"/>
    <col width="34" customWidth="1" min="5" max="5"/>
    <col width="32" customWidth="1" min="6" max="6"/>
  </cols>
  <sheetData>
    <row r="1" ht="32" customHeight="1">
      <c r="A1" s="1" t="inlineStr">
        <is>
          <t>Tarih</t>
        </is>
      </c>
      <c r="B1" s="1" t="inlineStr">
        <is>
          <t>Plaka</t>
        </is>
      </c>
      <c r="C1" s="1" t="inlineStr">
        <is>
          <t>Gider türü</t>
        </is>
      </c>
      <c r="D1" s="1" t="inlineStr">
        <is>
          <t>Tutar</t>
        </is>
      </c>
      <c r="E1" s="1" t="inlineStr">
        <is>
          <t>Açıklama</t>
        </is>
      </c>
      <c r="F1" s="2" t="inlineStr">
        <is>
          <t>Kontrol</t>
        </is>
      </c>
    </row>
    <row r="2">
      <c r="A2" s="3" t="n"/>
      <c r="B2" s="4" t="n"/>
      <c r="C2" s="4" t="n"/>
      <c r="D2" s="6" t="n"/>
      <c r="E2" s="4" t="n"/>
      <c r="F2" s="4">
        <f>IF(COUNTA(A2:E2)=0,"",IF(NOT(ISNUMBER(A2)),"Hesaba girmedi: tarih yok",IF(B2="","Hesaba girmedi: plaka yok",IF(NOT(ISNUMBER(D2)),"Hesaba girmedi: tutar yok",IF(COUNTIF('Sabit giderler'!$A$2:$A$101,B2)=0,"Plaka Sabit giderler'de yok","")))))</f>
        <v/>
      </c>
    </row>
    <row r="3">
      <c r="A3" s="3" t="n"/>
      <c r="B3" s="4" t="n"/>
      <c r="C3" s="4" t="n"/>
      <c r="D3" s="6" t="n"/>
      <c r="E3" s="4" t="n"/>
      <c r="F3" s="4">
        <f>IF(COUNTA(A3:E3)=0,"",IF(NOT(ISNUMBER(A3)),"Hesaba girmedi: tarih yok",IF(B3="","Hesaba girmedi: plaka yok",IF(NOT(ISNUMBER(D3)),"Hesaba girmedi: tutar yok",IF(COUNTIF('Sabit giderler'!$A$2:$A$101,B3)=0,"Plaka Sabit giderler'de yok","")))))</f>
        <v/>
      </c>
    </row>
    <row r="4">
      <c r="A4" s="3" t="n"/>
      <c r="B4" s="4" t="n"/>
      <c r="C4" s="4" t="n"/>
      <c r="D4" s="6" t="n"/>
      <c r="E4" s="4" t="n"/>
      <c r="F4" s="4">
        <f>IF(COUNTA(A4:E4)=0,"",IF(NOT(ISNUMBER(A4)),"Hesaba girmedi: tarih yok",IF(B4="","Hesaba girmedi: plaka yok",IF(NOT(ISNUMBER(D4)),"Hesaba girmedi: tutar yok",IF(COUNTIF('Sabit giderler'!$A$2:$A$101,B4)=0,"Plaka Sabit giderler'de yok","")))))</f>
        <v/>
      </c>
    </row>
    <row r="5">
      <c r="A5" s="3" t="n"/>
      <c r="B5" s="4" t="n"/>
      <c r="C5" s="4" t="n"/>
      <c r="D5" s="6" t="n"/>
      <c r="E5" s="4" t="n"/>
      <c r="F5" s="4">
        <f>IF(COUNTA(A5:E5)=0,"",IF(NOT(ISNUMBER(A5)),"Hesaba girmedi: tarih yok",IF(B5="","Hesaba girmedi: plaka yok",IF(NOT(ISNUMBER(D5)),"Hesaba girmedi: tutar yok",IF(COUNTIF('Sabit giderler'!$A$2:$A$101,B5)=0,"Plaka Sabit giderler'de yok","")))))</f>
        <v/>
      </c>
    </row>
    <row r="6">
      <c r="A6" s="3" t="n"/>
      <c r="B6" s="4" t="n"/>
      <c r="C6" s="4" t="n"/>
      <c r="D6" s="6" t="n"/>
      <c r="E6" s="4" t="n"/>
      <c r="F6" s="4">
        <f>IF(COUNTA(A6:E6)=0,"",IF(NOT(ISNUMBER(A6)),"Hesaba girmedi: tarih yok",IF(B6="","Hesaba girmedi: plaka yok",IF(NOT(ISNUMBER(D6)),"Hesaba girmedi: tutar yok",IF(COUNTIF('Sabit giderler'!$A$2:$A$101,B6)=0,"Plaka Sabit giderler'de yok","")))))</f>
        <v/>
      </c>
    </row>
    <row r="7">
      <c r="A7" s="3" t="n"/>
      <c r="B7" s="4" t="n"/>
      <c r="C7" s="4" t="n"/>
      <c r="D7" s="6" t="n"/>
      <c r="E7" s="4" t="n"/>
      <c r="F7" s="4">
        <f>IF(COUNTA(A7:E7)=0,"",IF(NOT(ISNUMBER(A7)),"Hesaba girmedi: tarih yok",IF(B7="","Hesaba girmedi: plaka yok",IF(NOT(ISNUMBER(D7)),"Hesaba girmedi: tutar yok",IF(COUNTIF('Sabit giderler'!$A$2:$A$101,B7)=0,"Plaka Sabit giderler'de yok","")))))</f>
        <v/>
      </c>
    </row>
    <row r="8">
      <c r="A8" s="3" t="n"/>
      <c r="B8" s="4" t="n"/>
      <c r="C8" s="4" t="n"/>
      <c r="D8" s="6" t="n"/>
      <c r="E8" s="4" t="n"/>
      <c r="F8" s="4">
        <f>IF(COUNTA(A8:E8)=0,"",IF(NOT(ISNUMBER(A8)),"Hesaba girmedi: tarih yok",IF(B8="","Hesaba girmedi: plaka yok",IF(NOT(ISNUMBER(D8)),"Hesaba girmedi: tutar yok",IF(COUNTIF('Sabit giderler'!$A$2:$A$101,B8)=0,"Plaka Sabit giderler'de yok","")))))</f>
        <v/>
      </c>
    </row>
    <row r="9">
      <c r="A9" s="3" t="n"/>
      <c r="B9" s="4" t="n"/>
      <c r="C9" s="4" t="n"/>
      <c r="D9" s="6" t="n"/>
      <c r="E9" s="4" t="n"/>
      <c r="F9" s="4">
        <f>IF(COUNTA(A9:E9)=0,"",IF(NOT(ISNUMBER(A9)),"Hesaba girmedi: tarih yok",IF(B9="","Hesaba girmedi: plaka yok",IF(NOT(ISNUMBER(D9)),"Hesaba girmedi: tutar yok",IF(COUNTIF('Sabit giderler'!$A$2:$A$101,B9)=0,"Plaka Sabit giderler'de yok","")))))</f>
        <v/>
      </c>
    </row>
    <row r="10">
      <c r="A10" s="3" t="n"/>
      <c r="B10" s="4" t="n"/>
      <c r="C10" s="4" t="n"/>
      <c r="D10" s="6" t="n"/>
      <c r="E10" s="4" t="n"/>
      <c r="F10" s="4">
        <f>IF(COUNTA(A10:E10)=0,"",IF(NOT(ISNUMBER(A10)),"Hesaba girmedi: tarih yok",IF(B10="","Hesaba girmedi: plaka yok",IF(NOT(ISNUMBER(D10)),"Hesaba girmedi: tutar yok",IF(COUNTIF('Sabit giderler'!$A$2:$A$101,B10)=0,"Plaka Sabit giderler'de yok","")))))</f>
        <v/>
      </c>
    </row>
    <row r="11">
      <c r="A11" s="3" t="n"/>
      <c r="B11" s="4" t="n"/>
      <c r="C11" s="4" t="n"/>
      <c r="D11" s="6" t="n"/>
      <c r="E11" s="4" t="n"/>
      <c r="F11" s="4">
        <f>IF(COUNTA(A11:E11)=0,"",IF(NOT(ISNUMBER(A11)),"Hesaba girmedi: tarih yok",IF(B11="","Hesaba girmedi: plaka yok",IF(NOT(ISNUMBER(D11)),"Hesaba girmedi: tutar yok",IF(COUNTIF('Sabit giderler'!$A$2:$A$101,B11)=0,"Plaka Sabit giderler'de yok","")))))</f>
        <v/>
      </c>
    </row>
    <row r="12">
      <c r="A12" s="3" t="n"/>
      <c r="B12" s="4" t="n"/>
      <c r="C12" s="4" t="n"/>
      <c r="D12" s="6" t="n"/>
      <c r="E12" s="4" t="n"/>
      <c r="F12" s="4">
        <f>IF(COUNTA(A12:E12)=0,"",IF(NOT(ISNUMBER(A12)),"Hesaba girmedi: tarih yok",IF(B12="","Hesaba girmedi: plaka yok",IF(NOT(ISNUMBER(D12)),"Hesaba girmedi: tutar yok",IF(COUNTIF('Sabit giderler'!$A$2:$A$101,B12)=0,"Plaka Sabit giderler'de yok","")))))</f>
        <v/>
      </c>
    </row>
    <row r="13">
      <c r="A13" s="3" t="n"/>
      <c r="B13" s="4" t="n"/>
      <c r="C13" s="4" t="n"/>
      <c r="D13" s="6" t="n"/>
      <c r="E13" s="4" t="n"/>
      <c r="F13" s="4">
        <f>IF(COUNTA(A13:E13)=0,"",IF(NOT(ISNUMBER(A13)),"Hesaba girmedi: tarih yok",IF(B13="","Hesaba girmedi: plaka yok",IF(NOT(ISNUMBER(D13)),"Hesaba girmedi: tutar yok",IF(COUNTIF('Sabit giderler'!$A$2:$A$101,B13)=0,"Plaka Sabit giderler'de yok","")))))</f>
        <v/>
      </c>
    </row>
    <row r="14">
      <c r="A14" s="3" t="n"/>
      <c r="B14" s="4" t="n"/>
      <c r="C14" s="4" t="n"/>
      <c r="D14" s="6" t="n"/>
      <c r="E14" s="4" t="n"/>
      <c r="F14" s="4">
        <f>IF(COUNTA(A14:E14)=0,"",IF(NOT(ISNUMBER(A14)),"Hesaba girmedi: tarih yok",IF(B14="","Hesaba girmedi: plaka yok",IF(NOT(ISNUMBER(D14)),"Hesaba girmedi: tutar yok",IF(COUNTIF('Sabit giderler'!$A$2:$A$101,B14)=0,"Plaka Sabit giderler'de yok","")))))</f>
        <v/>
      </c>
    </row>
    <row r="15">
      <c r="A15" s="3" t="n"/>
      <c r="B15" s="4" t="n"/>
      <c r="C15" s="4" t="n"/>
      <c r="D15" s="6" t="n"/>
      <c r="E15" s="4" t="n"/>
      <c r="F15" s="4">
        <f>IF(COUNTA(A15:E15)=0,"",IF(NOT(ISNUMBER(A15)),"Hesaba girmedi: tarih yok",IF(B15="","Hesaba girmedi: plaka yok",IF(NOT(ISNUMBER(D15)),"Hesaba girmedi: tutar yok",IF(COUNTIF('Sabit giderler'!$A$2:$A$101,B15)=0,"Plaka Sabit giderler'de yok","")))))</f>
        <v/>
      </c>
    </row>
    <row r="16">
      <c r="A16" s="3" t="n"/>
      <c r="B16" s="4" t="n"/>
      <c r="C16" s="4" t="n"/>
      <c r="D16" s="6" t="n"/>
      <c r="E16" s="4" t="n"/>
      <c r="F16" s="4">
        <f>IF(COUNTA(A16:E16)=0,"",IF(NOT(ISNUMBER(A16)),"Hesaba girmedi: tarih yok",IF(B16="","Hesaba girmedi: plaka yok",IF(NOT(ISNUMBER(D16)),"Hesaba girmedi: tutar yok",IF(COUNTIF('Sabit giderler'!$A$2:$A$101,B16)=0,"Plaka Sabit giderler'de yok","")))))</f>
        <v/>
      </c>
    </row>
    <row r="17">
      <c r="A17" s="3" t="n"/>
      <c r="B17" s="4" t="n"/>
      <c r="C17" s="4" t="n"/>
      <c r="D17" s="6" t="n"/>
      <c r="E17" s="4" t="n"/>
      <c r="F17" s="4">
        <f>IF(COUNTA(A17:E17)=0,"",IF(NOT(ISNUMBER(A17)),"Hesaba girmedi: tarih yok",IF(B17="","Hesaba girmedi: plaka yok",IF(NOT(ISNUMBER(D17)),"Hesaba girmedi: tutar yok",IF(COUNTIF('Sabit giderler'!$A$2:$A$101,B17)=0,"Plaka Sabit giderler'de yok","")))))</f>
        <v/>
      </c>
    </row>
    <row r="18">
      <c r="A18" s="3" t="n"/>
      <c r="B18" s="4" t="n"/>
      <c r="C18" s="4" t="n"/>
      <c r="D18" s="6" t="n"/>
      <c r="E18" s="4" t="n"/>
      <c r="F18" s="4">
        <f>IF(COUNTA(A18:E18)=0,"",IF(NOT(ISNUMBER(A18)),"Hesaba girmedi: tarih yok",IF(B18="","Hesaba girmedi: plaka yok",IF(NOT(ISNUMBER(D18)),"Hesaba girmedi: tutar yok",IF(COUNTIF('Sabit giderler'!$A$2:$A$101,B18)=0,"Plaka Sabit giderler'de yok","")))))</f>
        <v/>
      </c>
    </row>
    <row r="19">
      <c r="A19" s="3" t="n"/>
      <c r="B19" s="4" t="n"/>
      <c r="C19" s="4" t="n"/>
      <c r="D19" s="6" t="n"/>
      <c r="E19" s="4" t="n"/>
      <c r="F19" s="4">
        <f>IF(COUNTA(A19:E19)=0,"",IF(NOT(ISNUMBER(A19)),"Hesaba girmedi: tarih yok",IF(B19="","Hesaba girmedi: plaka yok",IF(NOT(ISNUMBER(D19)),"Hesaba girmedi: tutar yok",IF(COUNTIF('Sabit giderler'!$A$2:$A$101,B19)=0,"Plaka Sabit giderler'de yok","")))))</f>
        <v/>
      </c>
    </row>
    <row r="20">
      <c r="A20" s="3" t="n"/>
      <c r="B20" s="4" t="n"/>
      <c r="C20" s="4" t="n"/>
      <c r="D20" s="6" t="n"/>
      <c r="E20" s="4" t="n"/>
      <c r="F20" s="4">
        <f>IF(COUNTA(A20:E20)=0,"",IF(NOT(ISNUMBER(A20)),"Hesaba girmedi: tarih yok",IF(B20="","Hesaba girmedi: plaka yok",IF(NOT(ISNUMBER(D20)),"Hesaba girmedi: tutar yok",IF(COUNTIF('Sabit giderler'!$A$2:$A$101,B20)=0,"Plaka Sabit giderler'de yok","")))))</f>
        <v/>
      </c>
    </row>
    <row r="21">
      <c r="A21" s="3" t="n"/>
      <c r="B21" s="4" t="n"/>
      <c r="C21" s="4" t="n"/>
      <c r="D21" s="6" t="n"/>
      <c r="E21" s="4" t="n"/>
      <c r="F21" s="4">
        <f>IF(COUNTA(A21:E21)=0,"",IF(NOT(ISNUMBER(A21)),"Hesaba girmedi: tarih yok",IF(B21="","Hesaba girmedi: plaka yok",IF(NOT(ISNUMBER(D21)),"Hesaba girmedi: tutar yok",IF(COUNTIF('Sabit giderler'!$A$2:$A$101,B21)=0,"Plaka Sabit giderler'de yok","")))))</f>
        <v/>
      </c>
    </row>
    <row r="22">
      <c r="A22" s="3" t="n"/>
      <c r="B22" s="4" t="n"/>
      <c r="C22" s="4" t="n"/>
      <c r="D22" s="6" t="n"/>
      <c r="E22" s="4" t="n"/>
      <c r="F22" s="4">
        <f>IF(COUNTA(A22:E22)=0,"",IF(NOT(ISNUMBER(A22)),"Hesaba girmedi: tarih yok",IF(B22="","Hesaba girmedi: plaka yok",IF(NOT(ISNUMBER(D22)),"Hesaba girmedi: tutar yok",IF(COUNTIF('Sabit giderler'!$A$2:$A$101,B22)=0,"Plaka Sabit giderler'de yok","")))))</f>
        <v/>
      </c>
    </row>
    <row r="23">
      <c r="A23" s="3" t="n"/>
      <c r="B23" s="4" t="n"/>
      <c r="C23" s="4" t="n"/>
      <c r="D23" s="6" t="n"/>
      <c r="E23" s="4" t="n"/>
      <c r="F23" s="4">
        <f>IF(COUNTA(A23:E23)=0,"",IF(NOT(ISNUMBER(A23)),"Hesaba girmedi: tarih yok",IF(B23="","Hesaba girmedi: plaka yok",IF(NOT(ISNUMBER(D23)),"Hesaba girmedi: tutar yok",IF(COUNTIF('Sabit giderler'!$A$2:$A$101,B23)=0,"Plaka Sabit giderler'de yok","")))))</f>
        <v/>
      </c>
    </row>
    <row r="24">
      <c r="A24" s="3" t="n"/>
      <c r="B24" s="4" t="n"/>
      <c r="C24" s="4" t="n"/>
      <c r="D24" s="6" t="n"/>
      <c r="E24" s="4" t="n"/>
      <c r="F24" s="4">
        <f>IF(COUNTA(A24:E24)=0,"",IF(NOT(ISNUMBER(A24)),"Hesaba girmedi: tarih yok",IF(B24="","Hesaba girmedi: plaka yok",IF(NOT(ISNUMBER(D24)),"Hesaba girmedi: tutar yok",IF(COUNTIF('Sabit giderler'!$A$2:$A$101,B24)=0,"Plaka Sabit giderler'de yok","")))))</f>
        <v/>
      </c>
    </row>
    <row r="25">
      <c r="A25" s="3" t="n"/>
      <c r="B25" s="4" t="n"/>
      <c r="C25" s="4" t="n"/>
      <c r="D25" s="6" t="n"/>
      <c r="E25" s="4" t="n"/>
      <c r="F25" s="4">
        <f>IF(COUNTA(A25:E25)=0,"",IF(NOT(ISNUMBER(A25)),"Hesaba girmedi: tarih yok",IF(B25="","Hesaba girmedi: plaka yok",IF(NOT(ISNUMBER(D25)),"Hesaba girmedi: tutar yok",IF(COUNTIF('Sabit giderler'!$A$2:$A$101,B25)=0,"Plaka Sabit giderler'de yok","")))))</f>
        <v/>
      </c>
    </row>
    <row r="26">
      <c r="A26" s="3" t="n"/>
      <c r="B26" s="4" t="n"/>
      <c r="C26" s="4" t="n"/>
      <c r="D26" s="6" t="n"/>
      <c r="E26" s="4" t="n"/>
      <c r="F26" s="4">
        <f>IF(COUNTA(A26:E26)=0,"",IF(NOT(ISNUMBER(A26)),"Hesaba girmedi: tarih yok",IF(B26="","Hesaba girmedi: plaka yok",IF(NOT(ISNUMBER(D26)),"Hesaba girmedi: tutar yok",IF(COUNTIF('Sabit giderler'!$A$2:$A$101,B26)=0,"Plaka Sabit giderler'de yok","")))))</f>
        <v/>
      </c>
    </row>
    <row r="27">
      <c r="A27" s="3" t="n"/>
      <c r="B27" s="4" t="n"/>
      <c r="C27" s="4" t="n"/>
      <c r="D27" s="6" t="n"/>
      <c r="E27" s="4" t="n"/>
      <c r="F27" s="4">
        <f>IF(COUNTA(A27:E27)=0,"",IF(NOT(ISNUMBER(A27)),"Hesaba girmedi: tarih yok",IF(B27="","Hesaba girmedi: plaka yok",IF(NOT(ISNUMBER(D27)),"Hesaba girmedi: tutar yok",IF(COUNTIF('Sabit giderler'!$A$2:$A$101,B27)=0,"Plaka Sabit giderler'de yok","")))))</f>
        <v/>
      </c>
    </row>
    <row r="28">
      <c r="A28" s="3" t="n"/>
      <c r="B28" s="4" t="n"/>
      <c r="C28" s="4" t="n"/>
      <c r="D28" s="6" t="n"/>
      <c r="E28" s="4" t="n"/>
      <c r="F28" s="4">
        <f>IF(COUNTA(A28:E28)=0,"",IF(NOT(ISNUMBER(A28)),"Hesaba girmedi: tarih yok",IF(B28="","Hesaba girmedi: plaka yok",IF(NOT(ISNUMBER(D28)),"Hesaba girmedi: tutar yok",IF(COUNTIF('Sabit giderler'!$A$2:$A$101,B28)=0,"Plaka Sabit giderler'de yok","")))))</f>
        <v/>
      </c>
    </row>
    <row r="29">
      <c r="A29" s="3" t="n"/>
      <c r="B29" s="4" t="n"/>
      <c r="C29" s="4" t="n"/>
      <c r="D29" s="6" t="n"/>
      <c r="E29" s="4" t="n"/>
      <c r="F29" s="4">
        <f>IF(COUNTA(A29:E29)=0,"",IF(NOT(ISNUMBER(A29)),"Hesaba girmedi: tarih yok",IF(B29="","Hesaba girmedi: plaka yok",IF(NOT(ISNUMBER(D29)),"Hesaba girmedi: tutar yok",IF(COUNTIF('Sabit giderler'!$A$2:$A$101,B29)=0,"Plaka Sabit giderler'de yok","")))))</f>
        <v/>
      </c>
    </row>
    <row r="30">
      <c r="A30" s="3" t="n"/>
      <c r="B30" s="4" t="n"/>
      <c r="C30" s="4" t="n"/>
      <c r="D30" s="6" t="n"/>
      <c r="E30" s="4" t="n"/>
      <c r="F30" s="4">
        <f>IF(COUNTA(A30:E30)=0,"",IF(NOT(ISNUMBER(A30)),"Hesaba girmedi: tarih yok",IF(B30="","Hesaba girmedi: plaka yok",IF(NOT(ISNUMBER(D30)),"Hesaba girmedi: tutar yok",IF(COUNTIF('Sabit giderler'!$A$2:$A$101,B30)=0,"Plaka Sabit giderler'de yok","")))))</f>
        <v/>
      </c>
    </row>
    <row r="31">
      <c r="A31" s="3" t="n"/>
      <c r="B31" s="4" t="n"/>
      <c r="C31" s="4" t="n"/>
      <c r="D31" s="6" t="n"/>
      <c r="E31" s="4" t="n"/>
      <c r="F31" s="4">
        <f>IF(COUNTA(A31:E31)=0,"",IF(NOT(ISNUMBER(A31)),"Hesaba girmedi: tarih yok",IF(B31="","Hesaba girmedi: plaka yok",IF(NOT(ISNUMBER(D31)),"Hesaba girmedi: tutar yok",IF(COUNTIF('Sabit giderler'!$A$2:$A$101,B31)=0,"Plaka Sabit giderler'de yok","")))))</f>
        <v/>
      </c>
    </row>
    <row r="32">
      <c r="A32" s="3" t="n"/>
      <c r="B32" s="4" t="n"/>
      <c r="C32" s="4" t="n"/>
      <c r="D32" s="6" t="n"/>
      <c r="E32" s="4" t="n"/>
      <c r="F32" s="4">
        <f>IF(COUNTA(A32:E32)=0,"",IF(NOT(ISNUMBER(A32)),"Hesaba girmedi: tarih yok",IF(B32="","Hesaba girmedi: plaka yok",IF(NOT(ISNUMBER(D32)),"Hesaba girmedi: tutar yok",IF(COUNTIF('Sabit giderler'!$A$2:$A$101,B32)=0,"Plaka Sabit giderler'de yok","")))))</f>
        <v/>
      </c>
    </row>
    <row r="33">
      <c r="A33" s="3" t="n"/>
      <c r="B33" s="4" t="n"/>
      <c r="C33" s="4" t="n"/>
      <c r="D33" s="6" t="n"/>
      <c r="E33" s="4" t="n"/>
      <c r="F33" s="4">
        <f>IF(COUNTA(A33:E33)=0,"",IF(NOT(ISNUMBER(A33)),"Hesaba girmedi: tarih yok",IF(B33="","Hesaba girmedi: plaka yok",IF(NOT(ISNUMBER(D33)),"Hesaba girmedi: tutar yok",IF(COUNTIF('Sabit giderler'!$A$2:$A$101,B33)=0,"Plaka Sabit giderler'de yok","")))))</f>
        <v/>
      </c>
    </row>
    <row r="34">
      <c r="A34" s="3" t="n"/>
      <c r="B34" s="4" t="n"/>
      <c r="C34" s="4" t="n"/>
      <c r="D34" s="6" t="n"/>
      <c r="E34" s="4" t="n"/>
      <c r="F34" s="4">
        <f>IF(COUNTA(A34:E34)=0,"",IF(NOT(ISNUMBER(A34)),"Hesaba girmedi: tarih yok",IF(B34="","Hesaba girmedi: plaka yok",IF(NOT(ISNUMBER(D34)),"Hesaba girmedi: tutar yok",IF(COUNTIF('Sabit giderler'!$A$2:$A$101,B34)=0,"Plaka Sabit giderler'de yok","")))))</f>
        <v/>
      </c>
    </row>
    <row r="35">
      <c r="A35" s="3" t="n"/>
      <c r="B35" s="4" t="n"/>
      <c r="C35" s="4" t="n"/>
      <c r="D35" s="6" t="n"/>
      <c r="E35" s="4" t="n"/>
      <c r="F35" s="4">
        <f>IF(COUNTA(A35:E35)=0,"",IF(NOT(ISNUMBER(A35)),"Hesaba girmedi: tarih yok",IF(B35="","Hesaba girmedi: plaka yok",IF(NOT(ISNUMBER(D35)),"Hesaba girmedi: tutar yok",IF(COUNTIF('Sabit giderler'!$A$2:$A$101,B35)=0,"Plaka Sabit giderler'de yok","")))))</f>
        <v/>
      </c>
    </row>
    <row r="36">
      <c r="A36" s="3" t="n"/>
      <c r="B36" s="4" t="n"/>
      <c r="C36" s="4" t="n"/>
      <c r="D36" s="6" t="n"/>
      <c r="E36" s="4" t="n"/>
      <c r="F36" s="4">
        <f>IF(COUNTA(A36:E36)=0,"",IF(NOT(ISNUMBER(A36)),"Hesaba girmedi: tarih yok",IF(B36="","Hesaba girmedi: plaka yok",IF(NOT(ISNUMBER(D36)),"Hesaba girmedi: tutar yok",IF(COUNTIF('Sabit giderler'!$A$2:$A$101,B36)=0,"Plaka Sabit giderler'de yok","")))))</f>
        <v/>
      </c>
    </row>
    <row r="37">
      <c r="A37" s="3" t="n"/>
      <c r="B37" s="4" t="n"/>
      <c r="C37" s="4" t="n"/>
      <c r="D37" s="6" t="n"/>
      <c r="E37" s="4" t="n"/>
      <c r="F37" s="4">
        <f>IF(COUNTA(A37:E37)=0,"",IF(NOT(ISNUMBER(A37)),"Hesaba girmedi: tarih yok",IF(B37="","Hesaba girmedi: plaka yok",IF(NOT(ISNUMBER(D37)),"Hesaba girmedi: tutar yok",IF(COUNTIF('Sabit giderler'!$A$2:$A$101,B37)=0,"Plaka Sabit giderler'de yok","")))))</f>
        <v/>
      </c>
    </row>
    <row r="38">
      <c r="A38" s="3" t="n"/>
      <c r="B38" s="4" t="n"/>
      <c r="C38" s="4" t="n"/>
      <c r="D38" s="6" t="n"/>
      <c r="E38" s="4" t="n"/>
      <c r="F38" s="4">
        <f>IF(COUNTA(A38:E38)=0,"",IF(NOT(ISNUMBER(A38)),"Hesaba girmedi: tarih yok",IF(B38="","Hesaba girmedi: plaka yok",IF(NOT(ISNUMBER(D38)),"Hesaba girmedi: tutar yok",IF(COUNTIF('Sabit giderler'!$A$2:$A$101,B38)=0,"Plaka Sabit giderler'de yok","")))))</f>
        <v/>
      </c>
    </row>
    <row r="39">
      <c r="A39" s="3" t="n"/>
      <c r="B39" s="4" t="n"/>
      <c r="C39" s="4" t="n"/>
      <c r="D39" s="6" t="n"/>
      <c r="E39" s="4" t="n"/>
      <c r="F39" s="4">
        <f>IF(COUNTA(A39:E39)=0,"",IF(NOT(ISNUMBER(A39)),"Hesaba girmedi: tarih yok",IF(B39="","Hesaba girmedi: plaka yok",IF(NOT(ISNUMBER(D39)),"Hesaba girmedi: tutar yok",IF(COUNTIF('Sabit giderler'!$A$2:$A$101,B39)=0,"Plaka Sabit giderler'de yok","")))))</f>
        <v/>
      </c>
    </row>
    <row r="40">
      <c r="A40" s="3" t="n"/>
      <c r="B40" s="4" t="n"/>
      <c r="C40" s="4" t="n"/>
      <c r="D40" s="6" t="n"/>
      <c r="E40" s="4" t="n"/>
      <c r="F40" s="4">
        <f>IF(COUNTA(A40:E40)=0,"",IF(NOT(ISNUMBER(A40)),"Hesaba girmedi: tarih yok",IF(B40="","Hesaba girmedi: plaka yok",IF(NOT(ISNUMBER(D40)),"Hesaba girmedi: tutar yok",IF(COUNTIF('Sabit giderler'!$A$2:$A$101,B40)=0,"Plaka Sabit giderler'de yok","")))))</f>
        <v/>
      </c>
    </row>
    <row r="41">
      <c r="A41" s="3" t="n"/>
      <c r="B41" s="4" t="n"/>
      <c r="C41" s="4" t="n"/>
      <c r="D41" s="6" t="n"/>
      <c r="E41" s="4" t="n"/>
      <c r="F41" s="4">
        <f>IF(COUNTA(A41:E41)=0,"",IF(NOT(ISNUMBER(A41)),"Hesaba girmedi: tarih yok",IF(B41="","Hesaba girmedi: plaka yok",IF(NOT(ISNUMBER(D41)),"Hesaba girmedi: tutar yok",IF(COUNTIF('Sabit giderler'!$A$2:$A$101,B41)=0,"Plaka Sabit giderler'de yok","")))))</f>
        <v/>
      </c>
    </row>
    <row r="42">
      <c r="A42" s="3" t="n"/>
      <c r="B42" s="4" t="n"/>
      <c r="C42" s="4" t="n"/>
      <c r="D42" s="6" t="n"/>
      <c r="E42" s="4" t="n"/>
      <c r="F42" s="4">
        <f>IF(COUNTA(A42:E42)=0,"",IF(NOT(ISNUMBER(A42)),"Hesaba girmedi: tarih yok",IF(B42="","Hesaba girmedi: plaka yok",IF(NOT(ISNUMBER(D42)),"Hesaba girmedi: tutar yok",IF(COUNTIF('Sabit giderler'!$A$2:$A$101,B42)=0,"Plaka Sabit giderler'de yok","")))))</f>
        <v/>
      </c>
    </row>
    <row r="43">
      <c r="A43" s="3" t="n"/>
      <c r="B43" s="4" t="n"/>
      <c r="C43" s="4" t="n"/>
      <c r="D43" s="6" t="n"/>
      <c r="E43" s="4" t="n"/>
      <c r="F43" s="4">
        <f>IF(COUNTA(A43:E43)=0,"",IF(NOT(ISNUMBER(A43)),"Hesaba girmedi: tarih yok",IF(B43="","Hesaba girmedi: plaka yok",IF(NOT(ISNUMBER(D43)),"Hesaba girmedi: tutar yok",IF(COUNTIF('Sabit giderler'!$A$2:$A$101,B43)=0,"Plaka Sabit giderler'de yok","")))))</f>
        <v/>
      </c>
    </row>
    <row r="44">
      <c r="A44" s="3" t="n"/>
      <c r="B44" s="4" t="n"/>
      <c r="C44" s="4" t="n"/>
      <c r="D44" s="6" t="n"/>
      <c r="E44" s="4" t="n"/>
      <c r="F44" s="4">
        <f>IF(COUNTA(A44:E44)=0,"",IF(NOT(ISNUMBER(A44)),"Hesaba girmedi: tarih yok",IF(B44="","Hesaba girmedi: plaka yok",IF(NOT(ISNUMBER(D44)),"Hesaba girmedi: tutar yok",IF(COUNTIF('Sabit giderler'!$A$2:$A$101,B44)=0,"Plaka Sabit giderler'de yok","")))))</f>
        <v/>
      </c>
    </row>
    <row r="45">
      <c r="A45" s="3" t="n"/>
      <c r="B45" s="4" t="n"/>
      <c r="C45" s="4" t="n"/>
      <c r="D45" s="6" t="n"/>
      <c r="E45" s="4" t="n"/>
      <c r="F45" s="4">
        <f>IF(COUNTA(A45:E45)=0,"",IF(NOT(ISNUMBER(A45)),"Hesaba girmedi: tarih yok",IF(B45="","Hesaba girmedi: plaka yok",IF(NOT(ISNUMBER(D45)),"Hesaba girmedi: tutar yok",IF(COUNTIF('Sabit giderler'!$A$2:$A$101,B45)=0,"Plaka Sabit giderler'de yok","")))))</f>
        <v/>
      </c>
    </row>
    <row r="46">
      <c r="A46" s="3" t="n"/>
      <c r="B46" s="4" t="n"/>
      <c r="C46" s="4" t="n"/>
      <c r="D46" s="6" t="n"/>
      <c r="E46" s="4" t="n"/>
      <c r="F46" s="4">
        <f>IF(COUNTA(A46:E46)=0,"",IF(NOT(ISNUMBER(A46)),"Hesaba girmedi: tarih yok",IF(B46="","Hesaba girmedi: plaka yok",IF(NOT(ISNUMBER(D46)),"Hesaba girmedi: tutar yok",IF(COUNTIF('Sabit giderler'!$A$2:$A$101,B46)=0,"Plaka Sabit giderler'de yok","")))))</f>
        <v/>
      </c>
    </row>
    <row r="47">
      <c r="A47" s="3" t="n"/>
      <c r="B47" s="4" t="n"/>
      <c r="C47" s="4" t="n"/>
      <c r="D47" s="6" t="n"/>
      <c r="E47" s="4" t="n"/>
      <c r="F47" s="4">
        <f>IF(COUNTA(A47:E47)=0,"",IF(NOT(ISNUMBER(A47)),"Hesaba girmedi: tarih yok",IF(B47="","Hesaba girmedi: plaka yok",IF(NOT(ISNUMBER(D47)),"Hesaba girmedi: tutar yok",IF(COUNTIF('Sabit giderler'!$A$2:$A$101,B47)=0,"Plaka Sabit giderler'de yok","")))))</f>
        <v/>
      </c>
    </row>
    <row r="48">
      <c r="A48" s="3" t="n"/>
      <c r="B48" s="4" t="n"/>
      <c r="C48" s="4" t="n"/>
      <c r="D48" s="6" t="n"/>
      <c r="E48" s="4" t="n"/>
      <c r="F48" s="4">
        <f>IF(COUNTA(A48:E48)=0,"",IF(NOT(ISNUMBER(A48)),"Hesaba girmedi: tarih yok",IF(B48="","Hesaba girmedi: plaka yok",IF(NOT(ISNUMBER(D48)),"Hesaba girmedi: tutar yok",IF(COUNTIF('Sabit giderler'!$A$2:$A$101,B48)=0,"Plaka Sabit giderler'de yok","")))))</f>
        <v/>
      </c>
    </row>
    <row r="49">
      <c r="A49" s="3" t="n"/>
      <c r="B49" s="4" t="n"/>
      <c r="C49" s="4" t="n"/>
      <c r="D49" s="6" t="n"/>
      <c r="E49" s="4" t="n"/>
      <c r="F49" s="4">
        <f>IF(COUNTA(A49:E49)=0,"",IF(NOT(ISNUMBER(A49)),"Hesaba girmedi: tarih yok",IF(B49="","Hesaba girmedi: plaka yok",IF(NOT(ISNUMBER(D49)),"Hesaba girmedi: tutar yok",IF(COUNTIF('Sabit giderler'!$A$2:$A$101,B49)=0,"Plaka Sabit giderler'de yok","")))))</f>
        <v/>
      </c>
    </row>
    <row r="50">
      <c r="A50" s="3" t="n"/>
      <c r="B50" s="4" t="n"/>
      <c r="C50" s="4" t="n"/>
      <c r="D50" s="6" t="n"/>
      <c r="E50" s="4" t="n"/>
      <c r="F50" s="4">
        <f>IF(COUNTA(A50:E50)=0,"",IF(NOT(ISNUMBER(A50)),"Hesaba girmedi: tarih yok",IF(B50="","Hesaba girmedi: plaka yok",IF(NOT(ISNUMBER(D50)),"Hesaba girmedi: tutar yok",IF(COUNTIF('Sabit giderler'!$A$2:$A$101,B50)=0,"Plaka Sabit giderler'de yok","")))))</f>
        <v/>
      </c>
    </row>
    <row r="51">
      <c r="A51" s="3" t="n"/>
      <c r="B51" s="4" t="n"/>
      <c r="C51" s="4" t="n"/>
      <c r="D51" s="6" t="n"/>
      <c r="E51" s="4" t="n"/>
      <c r="F51" s="4">
        <f>IF(COUNTA(A51:E51)=0,"",IF(NOT(ISNUMBER(A51)),"Hesaba girmedi: tarih yok",IF(B51="","Hesaba girmedi: plaka yok",IF(NOT(ISNUMBER(D51)),"Hesaba girmedi: tutar yok",IF(COUNTIF('Sabit giderler'!$A$2:$A$101,B51)=0,"Plaka Sabit giderler'de yok","")))))</f>
        <v/>
      </c>
    </row>
    <row r="52">
      <c r="A52" s="3" t="n"/>
      <c r="B52" s="4" t="n"/>
      <c r="C52" s="4" t="n"/>
      <c r="D52" s="6" t="n"/>
      <c r="E52" s="4" t="n"/>
      <c r="F52" s="4">
        <f>IF(COUNTA(A52:E52)=0,"",IF(NOT(ISNUMBER(A52)),"Hesaba girmedi: tarih yok",IF(B52="","Hesaba girmedi: plaka yok",IF(NOT(ISNUMBER(D52)),"Hesaba girmedi: tutar yok",IF(COUNTIF('Sabit giderler'!$A$2:$A$101,B52)=0,"Plaka Sabit giderler'de yok","")))))</f>
        <v/>
      </c>
    </row>
    <row r="53">
      <c r="A53" s="3" t="n"/>
      <c r="B53" s="4" t="n"/>
      <c r="C53" s="4" t="n"/>
      <c r="D53" s="6" t="n"/>
      <c r="E53" s="4" t="n"/>
      <c r="F53" s="4">
        <f>IF(COUNTA(A53:E53)=0,"",IF(NOT(ISNUMBER(A53)),"Hesaba girmedi: tarih yok",IF(B53="","Hesaba girmedi: plaka yok",IF(NOT(ISNUMBER(D53)),"Hesaba girmedi: tutar yok",IF(COUNTIF('Sabit giderler'!$A$2:$A$101,B53)=0,"Plaka Sabit giderler'de yok","")))))</f>
        <v/>
      </c>
    </row>
    <row r="54">
      <c r="A54" s="3" t="n"/>
      <c r="B54" s="4" t="n"/>
      <c r="C54" s="4" t="n"/>
      <c r="D54" s="6" t="n"/>
      <c r="E54" s="4" t="n"/>
      <c r="F54" s="4">
        <f>IF(COUNTA(A54:E54)=0,"",IF(NOT(ISNUMBER(A54)),"Hesaba girmedi: tarih yok",IF(B54="","Hesaba girmedi: plaka yok",IF(NOT(ISNUMBER(D54)),"Hesaba girmedi: tutar yok",IF(COUNTIF('Sabit giderler'!$A$2:$A$101,B54)=0,"Plaka Sabit giderler'de yok","")))))</f>
        <v/>
      </c>
    </row>
    <row r="55">
      <c r="A55" s="3" t="n"/>
      <c r="B55" s="4" t="n"/>
      <c r="C55" s="4" t="n"/>
      <c r="D55" s="6" t="n"/>
      <c r="E55" s="4" t="n"/>
      <c r="F55" s="4">
        <f>IF(COUNTA(A55:E55)=0,"",IF(NOT(ISNUMBER(A55)),"Hesaba girmedi: tarih yok",IF(B55="","Hesaba girmedi: plaka yok",IF(NOT(ISNUMBER(D55)),"Hesaba girmedi: tutar yok",IF(COUNTIF('Sabit giderler'!$A$2:$A$101,B55)=0,"Plaka Sabit giderler'de yok","")))))</f>
        <v/>
      </c>
    </row>
    <row r="56">
      <c r="A56" s="3" t="n"/>
      <c r="B56" s="4" t="n"/>
      <c r="C56" s="4" t="n"/>
      <c r="D56" s="6" t="n"/>
      <c r="E56" s="4" t="n"/>
      <c r="F56" s="4">
        <f>IF(COUNTA(A56:E56)=0,"",IF(NOT(ISNUMBER(A56)),"Hesaba girmedi: tarih yok",IF(B56="","Hesaba girmedi: plaka yok",IF(NOT(ISNUMBER(D56)),"Hesaba girmedi: tutar yok",IF(COUNTIF('Sabit giderler'!$A$2:$A$101,B56)=0,"Plaka Sabit giderler'de yok","")))))</f>
        <v/>
      </c>
    </row>
    <row r="57">
      <c r="A57" s="3" t="n"/>
      <c r="B57" s="4" t="n"/>
      <c r="C57" s="4" t="n"/>
      <c r="D57" s="6" t="n"/>
      <c r="E57" s="4" t="n"/>
      <c r="F57" s="4">
        <f>IF(COUNTA(A57:E57)=0,"",IF(NOT(ISNUMBER(A57)),"Hesaba girmedi: tarih yok",IF(B57="","Hesaba girmedi: plaka yok",IF(NOT(ISNUMBER(D57)),"Hesaba girmedi: tutar yok",IF(COUNTIF('Sabit giderler'!$A$2:$A$101,B57)=0,"Plaka Sabit giderler'de yok","")))))</f>
        <v/>
      </c>
    </row>
    <row r="58">
      <c r="A58" s="3" t="n"/>
      <c r="B58" s="4" t="n"/>
      <c r="C58" s="4" t="n"/>
      <c r="D58" s="6" t="n"/>
      <c r="E58" s="4" t="n"/>
      <c r="F58" s="4">
        <f>IF(COUNTA(A58:E58)=0,"",IF(NOT(ISNUMBER(A58)),"Hesaba girmedi: tarih yok",IF(B58="","Hesaba girmedi: plaka yok",IF(NOT(ISNUMBER(D58)),"Hesaba girmedi: tutar yok",IF(COUNTIF('Sabit giderler'!$A$2:$A$101,B58)=0,"Plaka Sabit giderler'de yok","")))))</f>
        <v/>
      </c>
    </row>
    <row r="59">
      <c r="A59" s="3" t="n"/>
      <c r="B59" s="4" t="n"/>
      <c r="C59" s="4" t="n"/>
      <c r="D59" s="6" t="n"/>
      <c r="E59" s="4" t="n"/>
      <c r="F59" s="4">
        <f>IF(COUNTA(A59:E59)=0,"",IF(NOT(ISNUMBER(A59)),"Hesaba girmedi: tarih yok",IF(B59="","Hesaba girmedi: plaka yok",IF(NOT(ISNUMBER(D59)),"Hesaba girmedi: tutar yok",IF(COUNTIF('Sabit giderler'!$A$2:$A$101,B59)=0,"Plaka Sabit giderler'de yok","")))))</f>
        <v/>
      </c>
    </row>
    <row r="60">
      <c r="A60" s="3" t="n"/>
      <c r="B60" s="4" t="n"/>
      <c r="C60" s="4" t="n"/>
      <c r="D60" s="6" t="n"/>
      <c r="E60" s="4" t="n"/>
      <c r="F60" s="4">
        <f>IF(COUNTA(A60:E60)=0,"",IF(NOT(ISNUMBER(A60)),"Hesaba girmedi: tarih yok",IF(B60="","Hesaba girmedi: plaka yok",IF(NOT(ISNUMBER(D60)),"Hesaba girmedi: tutar yok",IF(COUNTIF('Sabit giderler'!$A$2:$A$101,B60)=0,"Plaka Sabit giderler'de yok","")))))</f>
        <v/>
      </c>
    </row>
    <row r="61">
      <c r="A61" s="3" t="n"/>
      <c r="B61" s="4" t="n"/>
      <c r="C61" s="4" t="n"/>
      <c r="D61" s="6" t="n"/>
      <c r="E61" s="4" t="n"/>
      <c r="F61" s="4">
        <f>IF(COUNTA(A61:E61)=0,"",IF(NOT(ISNUMBER(A61)),"Hesaba girmedi: tarih yok",IF(B61="","Hesaba girmedi: plaka yok",IF(NOT(ISNUMBER(D61)),"Hesaba girmedi: tutar yok",IF(COUNTIF('Sabit giderler'!$A$2:$A$101,B61)=0,"Plaka Sabit giderler'de yok","")))))</f>
        <v/>
      </c>
    </row>
    <row r="62">
      <c r="A62" s="3" t="n"/>
      <c r="B62" s="4" t="n"/>
      <c r="C62" s="4" t="n"/>
      <c r="D62" s="6" t="n"/>
      <c r="E62" s="4" t="n"/>
      <c r="F62" s="4">
        <f>IF(COUNTA(A62:E62)=0,"",IF(NOT(ISNUMBER(A62)),"Hesaba girmedi: tarih yok",IF(B62="","Hesaba girmedi: plaka yok",IF(NOT(ISNUMBER(D62)),"Hesaba girmedi: tutar yok",IF(COUNTIF('Sabit giderler'!$A$2:$A$101,B62)=0,"Plaka Sabit giderler'de yok","")))))</f>
        <v/>
      </c>
    </row>
    <row r="63">
      <c r="A63" s="3" t="n"/>
      <c r="B63" s="4" t="n"/>
      <c r="C63" s="4" t="n"/>
      <c r="D63" s="6" t="n"/>
      <c r="E63" s="4" t="n"/>
      <c r="F63" s="4">
        <f>IF(COUNTA(A63:E63)=0,"",IF(NOT(ISNUMBER(A63)),"Hesaba girmedi: tarih yok",IF(B63="","Hesaba girmedi: plaka yok",IF(NOT(ISNUMBER(D63)),"Hesaba girmedi: tutar yok",IF(COUNTIF('Sabit giderler'!$A$2:$A$101,B63)=0,"Plaka Sabit giderler'de yok","")))))</f>
        <v/>
      </c>
    </row>
    <row r="64">
      <c r="A64" s="3" t="n"/>
      <c r="B64" s="4" t="n"/>
      <c r="C64" s="4" t="n"/>
      <c r="D64" s="6" t="n"/>
      <c r="E64" s="4" t="n"/>
      <c r="F64" s="4">
        <f>IF(COUNTA(A64:E64)=0,"",IF(NOT(ISNUMBER(A64)),"Hesaba girmedi: tarih yok",IF(B64="","Hesaba girmedi: plaka yok",IF(NOT(ISNUMBER(D64)),"Hesaba girmedi: tutar yok",IF(COUNTIF('Sabit giderler'!$A$2:$A$101,B64)=0,"Plaka Sabit giderler'de yok","")))))</f>
        <v/>
      </c>
    </row>
    <row r="65">
      <c r="A65" s="3" t="n"/>
      <c r="B65" s="4" t="n"/>
      <c r="C65" s="4" t="n"/>
      <c r="D65" s="6" t="n"/>
      <c r="E65" s="4" t="n"/>
      <c r="F65" s="4">
        <f>IF(COUNTA(A65:E65)=0,"",IF(NOT(ISNUMBER(A65)),"Hesaba girmedi: tarih yok",IF(B65="","Hesaba girmedi: plaka yok",IF(NOT(ISNUMBER(D65)),"Hesaba girmedi: tutar yok",IF(COUNTIF('Sabit giderler'!$A$2:$A$101,B65)=0,"Plaka Sabit giderler'de yok","")))))</f>
        <v/>
      </c>
    </row>
    <row r="66">
      <c r="A66" s="3" t="n"/>
      <c r="B66" s="4" t="n"/>
      <c r="C66" s="4" t="n"/>
      <c r="D66" s="6" t="n"/>
      <c r="E66" s="4" t="n"/>
      <c r="F66" s="4">
        <f>IF(COUNTA(A66:E66)=0,"",IF(NOT(ISNUMBER(A66)),"Hesaba girmedi: tarih yok",IF(B66="","Hesaba girmedi: plaka yok",IF(NOT(ISNUMBER(D66)),"Hesaba girmedi: tutar yok",IF(COUNTIF('Sabit giderler'!$A$2:$A$101,B66)=0,"Plaka Sabit giderler'de yok","")))))</f>
        <v/>
      </c>
    </row>
    <row r="67">
      <c r="A67" s="3" t="n"/>
      <c r="B67" s="4" t="n"/>
      <c r="C67" s="4" t="n"/>
      <c r="D67" s="6" t="n"/>
      <c r="E67" s="4" t="n"/>
      <c r="F67" s="4">
        <f>IF(COUNTA(A67:E67)=0,"",IF(NOT(ISNUMBER(A67)),"Hesaba girmedi: tarih yok",IF(B67="","Hesaba girmedi: plaka yok",IF(NOT(ISNUMBER(D67)),"Hesaba girmedi: tutar yok",IF(COUNTIF('Sabit giderler'!$A$2:$A$101,B67)=0,"Plaka Sabit giderler'de yok","")))))</f>
        <v/>
      </c>
    </row>
    <row r="68">
      <c r="A68" s="3" t="n"/>
      <c r="B68" s="4" t="n"/>
      <c r="C68" s="4" t="n"/>
      <c r="D68" s="6" t="n"/>
      <c r="E68" s="4" t="n"/>
      <c r="F68" s="4">
        <f>IF(COUNTA(A68:E68)=0,"",IF(NOT(ISNUMBER(A68)),"Hesaba girmedi: tarih yok",IF(B68="","Hesaba girmedi: plaka yok",IF(NOT(ISNUMBER(D68)),"Hesaba girmedi: tutar yok",IF(COUNTIF('Sabit giderler'!$A$2:$A$101,B68)=0,"Plaka Sabit giderler'de yok","")))))</f>
        <v/>
      </c>
    </row>
    <row r="69">
      <c r="A69" s="3" t="n"/>
      <c r="B69" s="4" t="n"/>
      <c r="C69" s="4" t="n"/>
      <c r="D69" s="6" t="n"/>
      <c r="E69" s="4" t="n"/>
      <c r="F69" s="4">
        <f>IF(COUNTA(A69:E69)=0,"",IF(NOT(ISNUMBER(A69)),"Hesaba girmedi: tarih yok",IF(B69="","Hesaba girmedi: plaka yok",IF(NOT(ISNUMBER(D69)),"Hesaba girmedi: tutar yok",IF(COUNTIF('Sabit giderler'!$A$2:$A$101,B69)=0,"Plaka Sabit giderler'de yok","")))))</f>
        <v/>
      </c>
    </row>
    <row r="70">
      <c r="A70" s="3" t="n"/>
      <c r="B70" s="4" t="n"/>
      <c r="C70" s="4" t="n"/>
      <c r="D70" s="6" t="n"/>
      <c r="E70" s="4" t="n"/>
      <c r="F70" s="4">
        <f>IF(COUNTA(A70:E70)=0,"",IF(NOT(ISNUMBER(A70)),"Hesaba girmedi: tarih yok",IF(B70="","Hesaba girmedi: plaka yok",IF(NOT(ISNUMBER(D70)),"Hesaba girmedi: tutar yok",IF(COUNTIF('Sabit giderler'!$A$2:$A$101,B70)=0,"Plaka Sabit giderler'de yok","")))))</f>
        <v/>
      </c>
    </row>
    <row r="71">
      <c r="A71" s="3" t="n"/>
      <c r="B71" s="4" t="n"/>
      <c r="C71" s="4" t="n"/>
      <c r="D71" s="6" t="n"/>
      <c r="E71" s="4" t="n"/>
      <c r="F71" s="4">
        <f>IF(COUNTA(A71:E71)=0,"",IF(NOT(ISNUMBER(A71)),"Hesaba girmedi: tarih yok",IF(B71="","Hesaba girmedi: plaka yok",IF(NOT(ISNUMBER(D71)),"Hesaba girmedi: tutar yok",IF(COUNTIF('Sabit giderler'!$A$2:$A$101,B71)=0,"Plaka Sabit giderler'de yok","")))))</f>
        <v/>
      </c>
    </row>
    <row r="72">
      <c r="A72" s="3" t="n"/>
      <c r="B72" s="4" t="n"/>
      <c r="C72" s="4" t="n"/>
      <c r="D72" s="6" t="n"/>
      <c r="E72" s="4" t="n"/>
      <c r="F72" s="4">
        <f>IF(COUNTA(A72:E72)=0,"",IF(NOT(ISNUMBER(A72)),"Hesaba girmedi: tarih yok",IF(B72="","Hesaba girmedi: plaka yok",IF(NOT(ISNUMBER(D72)),"Hesaba girmedi: tutar yok",IF(COUNTIF('Sabit giderler'!$A$2:$A$101,B72)=0,"Plaka Sabit giderler'de yok","")))))</f>
        <v/>
      </c>
    </row>
    <row r="73">
      <c r="A73" s="3" t="n"/>
      <c r="B73" s="4" t="n"/>
      <c r="C73" s="4" t="n"/>
      <c r="D73" s="6" t="n"/>
      <c r="E73" s="4" t="n"/>
      <c r="F73" s="4">
        <f>IF(COUNTA(A73:E73)=0,"",IF(NOT(ISNUMBER(A73)),"Hesaba girmedi: tarih yok",IF(B73="","Hesaba girmedi: plaka yok",IF(NOT(ISNUMBER(D73)),"Hesaba girmedi: tutar yok",IF(COUNTIF('Sabit giderler'!$A$2:$A$101,B73)=0,"Plaka Sabit giderler'de yok","")))))</f>
        <v/>
      </c>
    </row>
    <row r="74">
      <c r="A74" s="3" t="n"/>
      <c r="B74" s="4" t="n"/>
      <c r="C74" s="4" t="n"/>
      <c r="D74" s="6" t="n"/>
      <c r="E74" s="4" t="n"/>
      <c r="F74" s="4">
        <f>IF(COUNTA(A74:E74)=0,"",IF(NOT(ISNUMBER(A74)),"Hesaba girmedi: tarih yok",IF(B74="","Hesaba girmedi: plaka yok",IF(NOT(ISNUMBER(D74)),"Hesaba girmedi: tutar yok",IF(COUNTIF('Sabit giderler'!$A$2:$A$101,B74)=0,"Plaka Sabit giderler'de yok","")))))</f>
        <v/>
      </c>
    </row>
    <row r="75">
      <c r="A75" s="3" t="n"/>
      <c r="B75" s="4" t="n"/>
      <c r="C75" s="4" t="n"/>
      <c r="D75" s="6" t="n"/>
      <c r="E75" s="4" t="n"/>
      <c r="F75" s="4">
        <f>IF(COUNTA(A75:E75)=0,"",IF(NOT(ISNUMBER(A75)),"Hesaba girmedi: tarih yok",IF(B75="","Hesaba girmedi: plaka yok",IF(NOT(ISNUMBER(D75)),"Hesaba girmedi: tutar yok",IF(COUNTIF('Sabit giderler'!$A$2:$A$101,B75)=0,"Plaka Sabit giderler'de yok","")))))</f>
        <v/>
      </c>
    </row>
    <row r="76">
      <c r="A76" s="3" t="n"/>
      <c r="B76" s="4" t="n"/>
      <c r="C76" s="4" t="n"/>
      <c r="D76" s="6" t="n"/>
      <c r="E76" s="4" t="n"/>
      <c r="F76" s="4">
        <f>IF(COUNTA(A76:E76)=0,"",IF(NOT(ISNUMBER(A76)),"Hesaba girmedi: tarih yok",IF(B76="","Hesaba girmedi: plaka yok",IF(NOT(ISNUMBER(D76)),"Hesaba girmedi: tutar yok",IF(COUNTIF('Sabit giderler'!$A$2:$A$101,B76)=0,"Plaka Sabit giderler'de yok","")))))</f>
        <v/>
      </c>
    </row>
    <row r="77">
      <c r="A77" s="3" t="n"/>
      <c r="B77" s="4" t="n"/>
      <c r="C77" s="4" t="n"/>
      <c r="D77" s="6" t="n"/>
      <c r="E77" s="4" t="n"/>
      <c r="F77" s="4">
        <f>IF(COUNTA(A77:E77)=0,"",IF(NOT(ISNUMBER(A77)),"Hesaba girmedi: tarih yok",IF(B77="","Hesaba girmedi: plaka yok",IF(NOT(ISNUMBER(D77)),"Hesaba girmedi: tutar yok",IF(COUNTIF('Sabit giderler'!$A$2:$A$101,B77)=0,"Plaka Sabit giderler'de yok","")))))</f>
        <v/>
      </c>
    </row>
    <row r="78">
      <c r="A78" s="3" t="n"/>
      <c r="B78" s="4" t="n"/>
      <c r="C78" s="4" t="n"/>
      <c r="D78" s="6" t="n"/>
      <c r="E78" s="4" t="n"/>
      <c r="F78" s="4">
        <f>IF(COUNTA(A78:E78)=0,"",IF(NOT(ISNUMBER(A78)),"Hesaba girmedi: tarih yok",IF(B78="","Hesaba girmedi: plaka yok",IF(NOT(ISNUMBER(D78)),"Hesaba girmedi: tutar yok",IF(COUNTIF('Sabit giderler'!$A$2:$A$101,B78)=0,"Plaka Sabit giderler'de yok","")))))</f>
        <v/>
      </c>
    </row>
    <row r="79">
      <c r="A79" s="3" t="n"/>
      <c r="B79" s="4" t="n"/>
      <c r="C79" s="4" t="n"/>
      <c r="D79" s="6" t="n"/>
      <c r="E79" s="4" t="n"/>
      <c r="F79" s="4">
        <f>IF(COUNTA(A79:E79)=0,"",IF(NOT(ISNUMBER(A79)),"Hesaba girmedi: tarih yok",IF(B79="","Hesaba girmedi: plaka yok",IF(NOT(ISNUMBER(D79)),"Hesaba girmedi: tutar yok",IF(COUNTIF('Sabit giderler'!$A$2:$A$101,B79)=0,"Plaka Sabit giderler'de yok","")))))</f>
        <v/>
      </c>
    </row>
    <row r="80">
      <c r="A80" s="3" t="n"/>
      <c r="B80" s="4" t="n"/>
      <c r="C80" s="4" t="n"/>
      <c r="D80" s="6" t="n"/>
      <c r="E80" s="4" t="n"/>
      <c r="F80" s="4">
        <f>IF(COUNTA(A80:E80)=0,"",IF(NOT(ISNUMBER(A80)),"Hesaba girmedi: tarih yok",IF(B80="","Hesaba girmedi: plaka yok",IF(NOT(ISNUMBER(D80)),"Hesaba girmedi: tutar yok",IF(COUNTIF('Sabit giderler'!$A$2:$A$101,B80)=0,"Plaka Sabit giderler'de yok","")))))</f>
        <v/>
      </c>
    </row>
    <row r="81">
      <c r="A81" s="3" t="n"/>
      <c r="B81" s="4" t="n"/>
      <c r="C81" s="4" t="n"/>
      <c r="D81" s="6" t="n"/>
      <c r="E81" s="4" t="n"/>
      <c r="F81" s="4">
        <f>IF(COUNTA(A81:E81)=0,"",IF(NOT(ISNUMBER(A81)),"Hesaba girmedi: tarih yok",IF(B81="","Hesaba girmedi: plaka yok",IF(NOT(ISNUMBER(D81)),"Hesaba girmedi: tutar yok",IF(COUNTIF('Sabit giderler'!$A$2:$A$101,B81)=0,"Plaka Sabit giderler'de yok","")))))</f>
        <v/>
      </c>
    </row>
    <row r="82">
      <c r="A82" s="3" t="n"/>
      <c r="B82" s="4" t="n"/>
      <c r="C82" s="4" t="n"/>
      <c r="D82" s="6" t="n"/>
      <c r="E82" s="4" t="n"/>
      <c r="F82" s="4">
        <f>IF(COUNTA(A82:E82)=0,"",IF(NOT(ISNUMBER(A82)),"Hesaba girmedi: tarih yok",IF(B82="","Hesaba girmedi: plaka yok",IF(NOT(ISNUMBER(D82)),"Hesaba girmedi: tutar yok",IF(COUNTIF('Sabit giderler'!$A$2:$A$101,B82)=0,"Plaka Sabit giderler'de yok","")))))</f>
        <v/>
      </c>
    </row>
    <row r="83">
      <c r="A83" s="3" t="n"/>
      <c r="B83" s="4" t="n"/>
      <c r="C83" s="4" t="n"/>
      <c r="D83" s="6" t="n"/>
      <c r="E83" s="4" t="n"/>
      <c r="F83" s="4">
        <f>IF(COUNTA(A83:E83)=0,"",IF(NOT(ISNUMBER(A83)),"Hesaba girmedi: tarih yok",IF(B83="","Hesaba girmedi: plaka yok",IF(NOT(ISNUMBER(D83)),"Hesaba girmedi: tutar yok",IF(COUNTIF('Sabit giderler'!$A$2:$A$101,B83)=0,"Plaka Sabit giderler'de yok","")))))</f>
        <v/>
      </c>
    </row>
    <row r="84">
      <c r="A84" s="3" t="n"/>
      <c r="B84" s="4" t="n"/>
      <c r="C84" s="4" t="n"/>
      <c r="D84" s="6" t="n"/>
      <c r="E84" s="4" t="n"/>
      <c r="F84" s="4">
        <f>IF(COUNTA(A84:E84)=0,"",IF(NOT(ISNUMBER(A84)),"Hesaba girmedi: tarih yok",IF(B84="","Hesaba girmedi: plaka yok",IF(NOT(ISNUMBER(D84)),"Hesaba girmedi: tutar yok",IF(COUNTIF('Sabit giderler'!$A$2:$A$101,B84)=0,"Plaka Sabit giderler'de yok","")))))</f>
        <v/>
      </c>
    </row>
    <row r="85">
      <c r="A85" s="3" t="n"/>
      <c r="B85" s="4" t="n"/>
      <c r="C85" s="4" t="n"/>
      <c r="D85" s="6" t="n"/>
      <c r="E85" s="4" t="n"/>
      <c r="F85" s="4">
        <f>IF(COUNTA(A85:E85)=0,"",IF(NOT(ISNUMBER(A85)),"Hesaba girmedi: tarih yok",IF(B85="","Hesaba girmedi: plaka yok",IF(NOT(ISNUMBER(D85)),"Hesaba girmedi: tutar yok",IF(COUNTIF('Sabit giderler'!$A$2:$A$101,B85)=0,"Plaka Sabit giderler'de yok","")))))</f>
        <v/>
      </c>
    </row>
    <row r="86">
      <c r="A86" s="3" t="n"/>
      <c r="B86" s="4" t="n"/>
      <c r="C86" s="4" t="n"/>
      <c r="D86" s="6" t="n"/>
      <c r="E86" s="4" t="n"/>
      <c r="F86" s="4">
        <f>IF(COUNTA(A86:E86)=0,"",IF(NOT(ISNUMBER(A86)),"Hesaba girmedi: tarih yok",IF(B86="","Hesaba girmedi: plaka yok",IF(NOT(ISNUMBER(D86)),"Hesaba girmedi: tutar yok",IF(COUNTIF('Sabit giderler'!$A$2:$A$101,B86)=0,"Plaka Sabit giderler'de yok","")))))</f>
        <v/>
      </c>
    </row>
    <row r="87">
      <c r="A87" s="3" t="n"/>
      <c r="B87" s="4" t="n"/>
      <c r="C87" s="4" t="n"/>
      <c r="D87" s="6" t="n"/>
      <c r="E87" s="4" t="n"/>
      <c r="F87" s="4">
        <f>IF(COUNTA(A87:E87)=0,"",IF(NOT(ISNUMBER(A87)),"Hesaba girmedi: tarih yok",IF(B87="","Hesaba girmedi: plaka yok",IF(NOT(ISNUMBER(D87)),"Hesaba girmedi: tutar yok",IF(COUNTIF('Sabit giderler'!$A$2:$A$101,B87)=0,"Plaka Sabit giderler'de yok","")))))</f>
        <v/>
      </c>
    </row>
    <row r="88">
      <c r="A88" s="3" t="n"/>
      <c r="B88" s="4" t="n"/>
      <c r="C88" s="4" t="n"/>
      <c r="D88" s="6" t="n"/>
      <c r="E88" s="4" t="n"/>
      <c r="F88" s="4">
        <f>IF(COUNTA(A88:E88)=0,"",IF(NOT(ISNUMBER(A88)),"Hesaba girmedi: tarih yok",IF(B88="","Hesaba girmedi: plaka yok",IF(NOT(ISNUMBER(D88)),"Hesaba girmedi: tutar yok",IF(COUNTIF('Sabit giderler'!$A$2:$A$101,B88)=0,"Plaka Sabit giderler'de yok","")))))</f>
        <v/>
      </c>
    </row>
    <row r="89">
      <c r="A89" s="3" t="n"/>
      <c r="B89" s="4" t="n"/>
      <c r="C89" s="4" t="n"/>
      <c r="D89" s="6" t="n"/>
      <c r="E89" s="4" t="n"/>
      <c r="F89" s="4">
        <f>IF(COUNTA(A89:E89)=0,"",IF(NOT(ISNUMBER(A89)),"Hesaba girmedi: tarih yok",IF(B89="","Hesaba girmedi: plaka yok",IF(NOT(ISNUMBER(D89)),"Hesaba girmedi: tutar yok",IF(COUNTIF('Sabit giderler'!$A$2:$A$101,B89)=0,"Plaka Sabit giderler'de yok","")))))</f>
        <v/>
      </c>
    </row>
    <row r="90">
      <c r="A90" s="3" t="n"/>
      <c r="B90" s="4" t="n"/>
      <c r="C90" s="4" t="n"/>
      <c r="D90" s="6" t="n"/>
      <c r="E90" s="4" t="n"/>
      <c r="F90" s="4">
        <f>IF(COUNTA(A90:E90)=0,"",IF(NOT(ISNUMBER(A90)),"Hesaba girmedi: tarih yok",IF(B90="","Hesaba girmedi: plaka yok",IF(NOT(ISNUMBER(D90)),"Hesaba girmedi: tutar yok",IF(COUNTIF('Sabit giderler'!$A$2:$A$101,B90)=0,"Plaka Sabit giderler'de yok","")))))</f>
        <v/>
      </c>
    </row>
    <row r="91">
      <c r="A91" s="3" t="n"/>
      <c r="B91" s="4" t="n"/>
      <c r="C91" s="4" t="n"/>
      <c r="D91" s="6" t="n"/>
      <c r="E91" s="4" t="n"/>
      <c r="F91" s="4">
        <f>IF(COUNTA(A91:E91)=0,"",IF(NOT(ISNUMBER(A91)),"Hesaba girmedi: tarih yok",IF(B91="","Hesaba girmedi: plaka yok",IF(NOT(ISNUMBER(D91)),"Hesaba girmedi: tutar yok",IF(COUNTIF('Sabit giderler'!$A$2:$A$101,B91)=0,"Plaka Sabit giderler'de yok","")))))</f>
        <v/>
      </c>
    </row>
    <row r="92">
      <c r="A92" s="3" t="n"/>
      <c r="B92" s="4" t="n"/>
      <c r="C92" s="4" t="n"/>
      <c r="D92" s="6" t="n"/>
      <c r="E92" s="4" t="n"/>
      <c r="F92" s="4">
        <f>IF(COUNTA(A92:E92)=0,"",IF(NOT(ISNUMBER(A92)),"Hesaba girmedi: tarih yok",IF(B92="","Hesaba girmedi: plaka yok",IF(NOT(ISNUMBER(D92)),"Hesaba girmedi: tutar yok",IF(COUNTIF('Sabit giderler'!$A$2:$A$101,B92)=0,"Plaka Sabit giderler'de yok","")))))</f>
        <v/>
      </c>
    </row>
    <row r="93">
      <c r="A93" s="3" t="n"/>
      <c r="B93" s="4" t="n"/>
      <c r="C93" s="4" t="n"/>
      <c r="D93" s="6" t="n"/>
      <c r="E93" s="4" t="n"/>
      <c r="F93" s="4">
        <f>IF(COUNTA(A93:E93)=0,"",IF(NOT(ISNUMBER(A93)),"Hesaba girmedi: tarih yok",IF(B93="","Hesaba girmedi: plaka yok",IF(NOT(ISNUMBER(D93)),"Hesaba girmedi: tutar yok",IF(COUNTIF('Sabit giderler'!$A$2:$A$101,B93)=0,"Plaka Sabit giderler'de yok","")))))</f>
        <v/>
      </c>
    </row>
    <row r="94">
      <c r="A94" s="3" t="n"/>
      <c r="B94" s="4" t="n"/>
      <c r="C94" s="4" t="n"/>
      <c r="D94" s="6" t="n"/>
      <c r="E94" s="4" t="n"/>
      <c r="F94" s="4">
        <f>IF(COUNTA(A94:E94)=0,"",IF(NOT(ISNUMBER(A94)),"Hesaba girmedi: tarih yok",IF(B94="","Hesaba girmedi: plaka yok",IF(NOT(ISNUMBER(D94)),"Hesaba girmedi: tutar yok",IF(COUNTIF('Sabit giderler'!$A$2:$A$101,B94)=0,"Plaka Sabit giderler'de yok","")))))</f>
        <v/>
      </c>
    </row>
    <row r="95">
      <c r="A95" s="3" t="n"/>
      <c r="B95" s="4" t="n"/>
      <c r="C95" s="4" t="n"/>
      <c r="D95" s="6" t="n"/>
      <c r="E95" s="4" t="n"/>
      <c r="F95" s="4">
        <f>IF(COUNTA(A95:E95)=0,"",IF(NOT(ISNUMBER(A95)),"Hesaba girmedi: tarih yok",IF(B95="","Hesaba girmedi: plaka yok",IF(NOT(ISNUMBER(D95)),"Hesaba girmedi: tutar yok",IF(COUNTIF('Sabit giderler'!$A$2:$A$101,B95)=0,"Plaka Sabit giderler'de yok","")))))</f>
        <v/>
      </c>
    </row>
    <row r="96">
      <c r="A96" s="3" t="n"/>
      <c r="B96" s="4" t="n"/>
      <c r="C96" s="4" t="n"/>
      <c r="D96" s="6" t="n"/>
      <c r="E96" s="4" t="n"/>
      <c r="F96" s="4">
        <f>IF(COUNTA(A96:E96)=0,"",IF(NOT(ISNUMBER(A96)),"Hesaba girmedi: tarih yok",IF(B96="","Hesaba girmedi: plaka yok",IF(NOT(ISNUMBER(D96)),"Hesaba girmedi: tutar yok",IF(COUNTIF('Sabit giderler'!$A$2:$A$101,B96)=0,"Plaka Sabit giderler'de yok","")))))</f>
        <v/>
      </c>
    </row>
    <row r="97">
      <c r="A97" s="3" t="n"/>
      <c r="B97" s="4" t="n"/>
      <c r="C97" s="4" t="n"/>
      <c r="D97" s="6" t="n"/>
      <c r="E97" s="4" t="n"/>
      <c r="F97" s="4">
        <f>IF(COUNTA(A97:E97)=0,"",IF(NOT(ISNUMBER(A97)),"Hesaba girmedi: tarih yok",IF(B97="","Hesaba girmedi: plaka yok",IF(NOT(ISNUMBER(D97)),"Hesaba girmedi: tutar yok",IF(COUNTIF('Sabit giderler'!$A$2:$A$101,B97)=0,"Plaka Sabit giderler'de yok","")))))</f>
        <v/>
      </c>
    </row>
    <row r="98">
      <c r="A98" s="3" t="n"/>
      <c r="B98" s="4" t="n"/>
      <c r="C98" s="4" t="n"/>
      <c r="D98" s="6" t="n"/>
      <c r="E98" s="4" t="n"/>
      <c r="F98" s="4">
        <f>IF(COUNTA(A98:E98)=0,"",IF(NOT(ISNUMBER(A98)),"Hesaba girmedi: tarih yok",IF(B98="","Hesaba girmedi: plaka yok",IF(NOT(ISNUMBER(D98)),"Hesaba girmedi: tutar yok",IF(COUNTIF('Sabit giderler'!$A$2:$A$101,B98)=0,"Plaka Sabit giderler'de yok","")))))</f>
        <v/>
      </c>
    </row>
    <row r="99">
      <c r="A99" s="3" t="n"/>
      <c r="B99" s="4" t="n"/>
      <c r="C99" s="4" t="n"/>
      <c r="D99" s="6" t="n"/>
      <c r="E99" s="4" t="n"/>
      <c r="F99" s="4">
        <f>IF(COUNTA(A99:E99)=0,"",IF(NOT(ISNUMBER(A99)),"Hesaba girmedi: tarih yok",IF(B99="","Hesaba girmedi: plaka yok",IF(NOT(ISNUMBER(D99)),"Hesaba girmedi: tutar yok",IF(COUNTIF('Sabit giderler'!$A$2:$A$101,B99)=0,"Plaka Sabit giderler'de yok","")))))</f>
        <v/>
      </c>
    </row>
    <row r="100">
      <c r="A100" s="3" t="n"/>
      <c r="B100" s="4" t="n"/>
      <c r="C100" s="4" t="n"/>
      <c r="D100" s="6" t="n"/>
      <c r="E100" s="4" t="n"/>
      <c r="F100" s="4">
        <f>IF(COUNTA(A100:E100)=0,"",IF(NOT(ISNUMBER(A100)),"Hesaba girmedi: tarih yok",IF(B100="","Hesaba girmedi: plaka yok",IF(NOT(ISNUMBER(D100)),"Hesaba girmedi: tutar yok",IF(COUNTIF('Sabit giderler'!$A$2:$A$101,B100)=0,"Plaka Sabit giderler'de yok","")))))</f>
        <v/>
      </c>
    </row>
    <row r="101">
      <c r="A101" s="3" t="n"/>
      <c r="B101" s="4" t="n"/>
      <c r="C101" s="4" t="n"/>
      <c r="D101" s="6" t="n"/>
      <c r="E101" s="4" t="n"/>
      <c r="F101" s="4">
        <f>IF(COUNTA(A101:E101)=0,"",IF(NOT(ISNUMBER(A101)),"Hesaba girmedi: tarih yok",IF(B101="","Hesaba girmedi: plaka yok",IF(NOT(ISNUMBER(D101)),"Hesaba girmedi: tutar yok",IF(COUNTIF('Sabit giderler'!$A$2:$A$101,B101)=0,"Plaka Sabit giderler'de yok","")))))</f>
        <v/>
      </c>
    </row>
    <row r="102">
      <c r="A102" s="3" t="n"/>
      <c r="B102" s="4" t="n"/>
      <c r="C102" s="4" t="n"/>
      <c r="D102" s="6" t="n"/>
      <c r="E102" s="4" t="n"/>
      <c r="F102" s="4">
        <f>IF(COUNTA(A102:E102)=0,"",IF(NOT(ISNUMBER(A102)),"Hesaba girmedi: tarih yok",IF(B102="","Hesaba girmedi: plaka yok",IF(NOT(ISNUMBER(D102)),"Hesaba girmedi: tutar yok",IF(COUNTIF('Sabit giderler'!$A$2:$A$101,B102)=0,"Plaka Sabit giderler'de yok","")))))</f>
        <v/>
      </c>
    </row>
    <row r="103">
      <c r="A103" s="3" t="n"/>
      <c r="B103" s="4" t="n"/>
      <c r="C103" s="4" t="n"/>
      <c r="D103" s="6" t="n"/>
      <c r="E103" s="4" t="n"/>
      <c r="F103" s="4">
        <f>IF(COUNTA(A103:E103)=0,"",IF(NOT(ISNUMBER(A103)),"Hesaba girmedi: tarih yok",IF(B103="","Hesaba girmedi: plaka yok",IF(NOT(ISNUMBER(D103)),"Hesaba girmedi: tutar yok",IF(COUNTIF('Sabit giderler'!$A$2:$A$101,B103)=0,"Plaka Sabit giderler'de yok","")))))</f>
        <v/>
      </c>
    </row>
    <row r="104">
      <c r="A104" s="3" t="n"/>
      <c r="B104" s="4" t="n"/>
      <c r="C104" s="4" t="n"/>
      <c r="D104" s="6" t="n"/>
      <c r="E104" s="4" t="n"/>
      <c r="F104" s="4">
        <f>IF(COUNTA(A104:E104)=0,"",IF(NOT(ISNUMBER(A104)),"Hesaba girmedi: tarih yok",IF(B104="","Hesaba girmedi: plaka yok",IF(NOT(ISNUMBER(D104)),"Hesaba girmedi: tutar yok",IF(COUNTIF('Sabit giderler'!$A$2:$A$101,B104)=0,"Plaka Sabit giderler'de yok","")))))</f>
        <v/>
      </c>
    </row>
    <row r="105">
      <c r="A105" s="3" t="n"/>
      <c r="B105" s="4" t="n"/>
      <c r="C105" s="4" t="n"/>
      <c r="D105" s="6" t="n"/>
      <c r="E105" s="4" t="n"/>
      <c r="F105" s="4">
        <f>IF(COUNTA(A105:E105)=0,"",IF(NOT(ISNUMBER(A105)),"Hesaba girmedi: tarih yok",IF(B105="","Hesaba girmedi: plaka yok",IF(NOT(ISNUMBER(D105)),"Hesaba girmedi: tutar yok",IF(COUNTIF('Sabit giderler'!$A$2:$A$101,B105)=0,"Plaka Sabit giderler'de yok","")))))</f>
        <v/>
      </c>
    </row>
    <row r="106">
      <c r="A106" s="3" t="n"/>
      <c r="B106" s="4" t="n"/>
      <c r="C106" s="4" t="n"/>
      <c r="D106" s="6" t="n"/>
      <c r="E106" s="4" t="n"/>
      <c r="F106" s="4">
        <f>IF(COUNTA(A106:E106)=0,"",IF(NOT(ISNUMBER(A106)),"Hesaba girmedi: tarih yok",IF(B106="","Hesaba girmedi: plaka yok",IF(NOT(ISNUMBER(D106)),"Hesaba girmedi: tutar yok",IF(COUNTIF('Sabit giderler'!$A$2:$A$101,B106)=0,"Plaka Sabit giderler'de yok","")))))</f>
        <v/>
      </c>
    </row>
    <row r="107">
      <c r="A107" s="3" t="n"/>
      <c r="B107" s="4" t="n"/>
      <c r="C107" s="4" t="n"/>
      <c r="D107" s="6" t="n"/>
      <c r="E107" s="4" t="n"/>
      <c r="F107" s="4">
        <f>IF(COUNTA(A107:E107)=0,"",IF(NOT(ISNUMBER(A107)),"Hesaba girmedi: tarih yok",IF(B107="","Hesaba girmedi: plaka yok",IF(NOT(ISNUMBER(D107)),"Hesaba girmedi: tutar yok",IF(COUNTIF('Sabit giderler'!$A$2:$A$101,B107)=0,"Plaka Sabit giderler'de yok","")))))</f>
        <v/>
      </c>
    </row>
    <row r="108">
      <c r="A108" s="3" t="n"/>
      <c r="B108" s="4" t="n"/>
      <c r="C108" s="4" t="n"/>
      <c r="D108" s="6" t="n"/>
      <c r="E108" s="4" t="n"/>
      <c r="F108" s="4">
        <f>IF(COUNTA(A108:E108)=0,"",IF(NOT(ISNUMBER(A108)),"Hesaba girmedi: tarih yok",IF(B108="","Hesaba girmedi: plaka yok",IF(NOT(ISNUMBER(D108)),"Hesaba girmedi: tutar yok",IF(COUNTIF('Sabit giderler'!$A$2:$A$101,B108)=0,"Plaka Sabit giderler'de yok","")))))</f>
        <v/>
      </c>
    </row>
    <row r="109">
      <c r="A109" s="3" t="n"/>
      <c r="B109" s="4" t="n"/>
      <c r="C109" s="4" t="n"/>
      <c r="D109" s="6" t="n"/>
      <c r="E109" s="4" t="n"/>
      <c r="F109" s="4">
        <f>IF(COUNTA(A109:E109)=0,"",IF(NOT(ISNUMBER(A109)),"Hesaba girmedi: tarih yok",IF(B109="","Hesaba girmedi: plaka yok",IF(NOT(ISNUMBER(D109)),"Hesaba girmedi: tutar yok",IF(COUNTIF('Sabit giderler'!$A$2:$A$101,B109)=0,"Plaka Sabit giderler'de yok","")))))</f>
        <v/>
      </c>
    </row>
    <row r="110">
      <c r="A110" s="3" t="n"/>
      <c r="B110" s="4" t="n"/>
      <c r="C110" s="4" t="n"/>
      <c r="D110" s="6" t="n"/>
      <c r="E110" s="4" t="n"/>
      <c r="F110" s="4">
        <f>IF(COUNTA(A110:E110)=0,"",IF(NOT(ISNUMBER(A110)),"Hesaba girmedi: tarih yok",IF(B110="","Hesaba girmedi: plaka yok",IF(NOT(ISNUMBER(D110)),"Hesaba girmedi: tutar yok",IF(COUNTIF('Sabit giderler'!$A$2:$A$101,B110)=0,"Plaka Sabit giderler'de yok","")))))</f>
        <v/>
      </c>
    </row>
    <row r="111">
      <c r="A111" s="3" t="n"/>
      <c r="B111" s="4" t="n"/>
      <c r="C111" s="4" t="n"/>
      <c r="D111" s="6" t="n"/>
      <c r="E111" s="4" t="n"/>
      <c r="F111" s="4">
        <f>IF(COUNTA(A111:E111)=0,"",IF(NOT(ISNUMBER(A111)),"Hesaba girmedi: tarih yok",IF(B111="","Hesaba girmedi: plaka yok",IF(NOT(ISNUMBER(D111)),"Hesaba girmedi: tutar yok",IF(COUNTIF('Sabit giderler'!$A$2:$A$101,B111)=0,"Plaka Sabit giderler'de yok","")))))</f>
        <v/>
      </c>
    </row>
    <row r="112">
      <c r="A112" s="3" t="n"/>
      <c r="B112" s="4" t="n"/>
      <c r="C112" s="4" t="n"/>
      <c r="D112" s="6" t="n"/>
      <c r="E112" s="4" t="n"/>
      <c r="F112" s="4">
        <f>IF(COUNTA(A112:E112)=0,"",IF(NOT(ISNUMBER(A112)),"Hesaba girmedi: tarih yok",IF(B112="","Hesaba girmedi: plaka yok",IF(NOT(ISNUMBER(D112)),"Hesaba girmedi: tutar yok",IF(COUNTIF('Sabit giderler'!$A$2:$A$101,B112)=0,"Plaka Sabit giderler'de yok","")))))</f>
        <v/>
      </c>
    </row>
    <row r="113">
      <c r="A113" s="3" t="n"/>
      <c r="B113" s="4" t="n"/>
      <c r="C113" s="4" t="n"/>
      <c r="D113" s="6" t="n"/>
      <c r="E113" s="4" t="n"/>
      <c r="F113" s="4">
        <f>IF(COUNTA(A113:E113)=0,"",IF(NOT(ISNUMBER(A113)),"Hesaba girmedi: tarih yok",IF(B113="","Hesaba girmedi: plaka yok",IF(NOT(ISNUMBER(D113)),"Hesaba girmedi: tutar yok",IF(COUNTIF('Sabit giderler'!$A$2:$A$101,B113)=0,"Plaka Sabit giderler'de yok","")))))</f>
        <v/>
      </c>
    </row>
    <row r="114">
      <c r="A114" s="3" t="n"/>
      <c r="B114" s="4" t="n"/>
      <c r="C114" s="4" t="n"/>
      <c r="D114" s="6" t="n"/>
      <c r="E114" s="4" t="n"/>
      <c r="F114" s="4">
        <f>IF(COUNTA(A114:E114)=0,"",IF(NOT(ISNUMBER(A114)),"Hesaba girmedi: tarih yok",IF(B114="","Hesaba girmedi: plaka yok",IF(NOT(ISNUMBER(D114)),"Hesaba girmedi: tutar yok",IF(COUNTIF('Sabit giderler'!$A$2:$A$101,B114)=0,"Plaka Sabit giderler'de yok","")))))</f>
        <v/>
      </c>
    </row>
    <row r="115">
      <c r="A115" s="3" t="n"/>
      <c r="B115" s="4" t="n"/>
      <c r="C115" s="4" t="n"/>
      <c r="D115" s="6" t="n"/>
      <c r="E115" s="4" t="n"/>
      <c r="F115" s="4">
        <f>IF(COUNTA(A115:E115)=0,"",IF(NOT(ISNUMBER(A115)),"Hesaba girmedi: tarih yok",IF(B115="","Hesaba girmedi: plaka yok",IF(NOT(ISNUMBER(D115)),"Hesaba girmedi: tutar yok",IF(COUNTIF('Sabit giderler'!$A$2:$A$101,B115)=0,"Plaka Sabit giderler'de yok","")))))</f>
        <v/>
      </c>
    </row>
    <row r="116">
      <c r="A116" s="3" t="n"/>
      <c r="B116" s="4" t="n"/>
      <c r="C116" s="4" t="n"/>
      <c r="D116" s="6" t="n"/>
      <c r="E116" s="4" t="n"/>
      <c r="F116" s="4">
        <f>IF(COUNTA(A116:E116)=0,"",IF(NOT(ISNUMBER(A116)),"Hesaba girmedi: tarih yok",IF(B116="","Hesaba girmedi: plaka yok",IF(NOT(ISNUMBER(D116)),"Hesaba girmedi: tutar yok",IF(COUNTIF('Sabit giderler'!$A$2:$A$101,B116)=0,"Plaka Sabit giderler'de yok","")))))</f>
        <v/>
      </c>
    </row>
    <row r="117">
      <c r="A117" s="3" t="n"/>
      <c r="B117" s="4" t="n"/>
      <c r="C117" s="4" t="n"/>
      <c r="D117" s="6" t="n"/>
      <c r="E117" s="4" t="n"/>
      <c r="F117" s="4">
        <f>IF(COUNTA(A117:E117)=0,"",IF(NOT(ISNUMBER(A117)),"Hesaba girmedi: tarih yok",IF(B117="","Hesaba girmedi: plaka yok",IF(NOT(ISNUMBER(D117)),"Hesaba girmedi: tutar yok",IF(COUNTIF('Sabit giderler'!$A$2:$A$101,B117)=0,"Plaka Sabit giderler'de yok","")))))</f>
        <v/>
      </c>
    </row>
    <row r="118">
      <c r="A118" s="3" t="n"/>
      <c r="B118" s="4" t="n"/>
      <c r="C118" s="4" t="n"/>
      <c r="D118" s="6" t="n"/>
      <c r="E118" s="4" t="n"/>
      <c r="F118" s="4">
        <f>IF(COUNTA(A118:E118)=0,"",IF(NOT(ISNUMBER(A118)),"Hesaba girmedi: tarih yok",IF(B118="","Hesaba girmedi: plaka yok",IF(NOT(ISNUMBER(D118)),"Hesaba girmedi: tutar yok",IF(COUNTIF('Sabit giderler'!$A$2:$A$101,B118)=0,"Plaka Sabit giderler'de yok","")))))</f>
        <v/>
      </c>
    </row>
    <row r="119">
      <c r="A119" s="3" t="n"/>
      <c r="B119" s="4" t="n"/>
      <c r="C119" s="4" t="n"/>
      <c r="D119" s="6" t="n"/>
      <c r="E119" s="4" t="n"/>
      <c r="F119" s="4">
        <f>IF(COUNTA(A119:E119)=0,"",IF(NOT(ISNUMBER(A119)),"Hesaba girmedi: tarih yok",IF(B119="","Hesaba girmedi: plaka yok",IF(NOT(ISNUMBER(D119)),"Hesaba girmedi: tutar yok",IF(COUNTIF('Sabit giderler'!$A$2:$A$101,B119)=0,"Plaka Sabit giderler'de yok","")))))</f>
        <v/>
      </c>
    </row>
    <row r="120">
      <c r="A120" s="3" t="n"/>
      <c r="B120" s="4" t="n"/>
      <c r="C120" s="4" t="n"/>
      <c r="D120" s="6" t="n"/>
      <c r="E120" s="4" t="n"/>
      <c r="F120" s="4">
        <f>IF(COUNTA(A120:E120)=0,"",IF(NOT(ISNUMBER(A120)),"Hesaba girmedi: tarih yok",IF(B120="","Hesaba girmedi: plaka yok",IF(NOT(ISNUMBER(D120)),"Hesaba girmedi: tutar yok",IF(COUNTIF('Sabit giderler'!$A$2:$A$101,B120)=0,"Plaka Sabit giderler'de yok","")))))</f>
        <v/>
      </c>
    </row>
    <row r="121">
      <c r="A121" s="3" t="n"/>
      <c r="B121" s="4" t="n"/>
      <c r="C121" s="4" t="n"/>
      <c r="D121" s="6" t="n"/>
      <c r="E121" s="4" t="n"/>
      <c r="F121" s="4">
        <f>IF(COUNTA(A121:E121)=0,"",IF(NOT(ISNUMBER(A121)),"Hesaba girmedi: tarih yok",IF(B121="","Hesaba girmedi: plaka yok",IF(NOT(ISNUMBER(D121)),"Hesaba girmedi: tutar yok",IF(COUNTIF('Sabit giderler'!$A$2:$A$101,B121)=0,"Plaka Sabit giderler'de yok","")))))</f>
        <v/>
      </c>
    </row>
    <row r="122">
      <c r="A122" s="3" t="n"/>
      <c r="B122" s="4" t="n"/>
      <c r="C122" s="4" t="n"/>
      <c r="D122" s="6" t="n"/>
      <c r="E122" s="4" t="n"/>
      <c r="F122" s="4">
        <f>IF(COUNTA(A122:E122)=0,"",IF(NOT(ISNUMBER(A122)),"Hesaba girmedi: tarih yok",IF(B122="","Hesaba girmedi: plaka yok",IF(NOT(ISNUMBER(D122)),"Hesaba girmedi: tutar yok",IF(COUNTIF('Sabit giderler'!$A$2:$A$101,B122)=0,"Plaka Sabit giderler'de yok","")))))</f>
        <v/>
      </c>
    </row>
    <row r="123">
      <c r="A123" s="3" t="n"/>
      <c r="B123" s="4" t="n"/>
      <c r="C123" s="4" t="n"/>
      <c r="D123" s="6" t="n"/>
      <c r="E123" s="4" t="n"/>
      <c r="F123" s="4">
        <f>IF(COUNTA(A123:E123)=0,"",IF(NOT(ISNUMBER(A123)),"Hesaba girmedi: tarih yok",IF(B123="","Hesaba girmedi: plaka yok",IF(NOT(ISNUMBER(D123)),"Hesaba girmedi: tutar yok",IF(COUNTIF('Sabit giderler'!$A$2:$A$101,B123)=0,"Plaka Sabit giderler'de yok","")))))</f>
        <v/>
      </c>
    </row>
    <row r="124">
      <c r="A124" s="3" t="n"/>
      <c r="B124" s="4" t="n"/>
      <c r="C124" s="4" t="n"/>
      <c r="D124" s="6" t="n"/>
      <c r="E124" s="4" t="n"/>
      <c r="F124" s="4">
        <f>IF(COUNTA(A124:E124)=0,"",IF(NOT(ISNUMBER(A124)),"Hesaba girmedi: tarih yok",IF(B124="","Hesaba girmedi: plaka yok",IF(NOT(ISNUMBER(D124)),"Hesaba girmedi: tutar yok",IF(COUNTIF('Sabit giderler'!$A$2:$A$101,B124)=0,"Plaka Sabit giderler'de yok","")))))</f>
        <v/>
      </c>
    </row>
    <row r="125">
      <c r="A125" s="3" t="n"/>
      <c r="B125" s="4" t="n"/>
      <c r="C125" s="4" t="n"/>
      <c r="D125" s="6" t="n"/>
      <c r="E125" s="4" t="n"/>
      <c r="F125" s="4">
        <f>IF(COUNTA(A125:E125)=0,"",IF(NOT(ISNUMBER(A125)),"Hesaba girmedi: tarih yok",IF(B125="","Hesaba girmedi: plaka yok",IF(NOT(ISNUMBER(D125)),"Hesaba girmedi: tutar yok",IF(COUNTIF('Sabit giderler'!$A$2:$A$101,B125)=0,"Plaka Sabit giderler'de yok","")))))</f>
        <v/>
      </c>
    </row>
    <row r="126">
      <c r="A126" s="3" t="n"/>
      <c r="B126" s="4" t="n"/>
      <c r="C126" s="4" t="n"/>
      <c r="D126" s="6" t="n"/>
      <c r="E126" s="4" t="n"/>
      <c r="F126" s="4">
        <f>IF(COUNTA(A126:E126)=0,"",IF(NOT(ISNUMBER(A126)),"Hesaba girmedi: tarih yok",IF(B126="","Hesaba girmedi: plaka yok",IF(NOT(ISNUMBER(D126)),"Hesaba girmedi: tutar yok",IF(COUNTIF('Sabit giderler'!$A$2:$A$101,B126)=0,"Plaka Sabit giderler'de yok","")))))</f>
        <v/>
      </c>
    </row>
    <row r="127">
      <c r="A127" s="3" t="n"/>
      <c r="B127" s="4" t="n"/>
      <c r="C127" s="4" t="n"/>
      <c r="D127" s="6" t="n"/>
      <c r="E127" s="4" t="n"/>
      <c r="F127" s="4">
        <f>IF(COUNTA(A127:E127)=0,"",IF(NOT(ISNUMBER(A127)),"Hesaba girmedi: tarih yok",IF(B127="","Hesaba girmedi: plaka yok",IF(NOT(ISNUMBER(D127)),"Hesaba girmedi: tutar yok",IF(COUNTIF('Sabit giderler'!$A$2:$A$101,B127)=0,"Plaka Sabit giderler'de yok","")))))</f>
        <v/>
      </c>
    </row>
    <row r="128">
      <c r="A128" s="3" t="n"/>
      <c r="B128" s="4" t="n"/>
      <c r="C128" s="4" t="n"/>
      <c r="D128" s="6" t="n"/>
      <c r="E128" s="4" t="n"/>
      <c r="F128" s="4">
        <f>IF(COUNTA(A128:E128)=0,"",IF(NOT(ISNUMBER(A128)),"Hesaba girmedi: tarih yok",IF(B128="","Hesaba girmedi: plaka yok",IF(NOT(ISNUMBER(D128)),"Hesaba girmedi: tutar yok",IF(COUNTIF('Sabit giderler'!$A$2:$A$101,B128)=0,"Plaka Sabit giderler'de yok","")))))</f>
        <v/>
      </c>
    </row>
    <row r="129">
      <c r="A129" s="3" t="n"/>
      <c r="B129" s="4" t="n"/>
      <c r="C129" s="4" t="n"/>
      <c r="D129" s="6" t="n"/>
      <c r="E129" s="4" t="n"/>
      <c r="F129" s="4">
        <f>IF(COUNTA(A129:E129)=0,"",IF(NOT(ISNUMBER(A129)),"Hesaba girmedi: tarih yok",IF(B129="","Hesaba girmedi: plaka yok",IF(NOT(ISNUMBER(D129)),"Hesaba girmedi: tutar yok",IF(COUNTIF('Sabit giderler'!$A$2:$A$101,B129)=0,"Plaka Sabit giderler'de yok","")))))</f>
        <v/>
      </c>
    </row>
    <row r="130">
      <c r="A130" s="3" t="n"/>
      <c r="B130" s="4" t="n"/>
      <c r="C130" s="4" t="n"/>
      <c r="D130" s="6" t="n"/>
      <c r="E130" s="4" t="n"/>
      <c r="F130" s="4">
        <f>IF(COUNTA(A130:E130)=0,"",IF(NOT(ISNUMBER(A130)),"Hesaba girmedi: tarih yok",IF(B130="","Hesaba girmedi: plaka yok",IF(NOT(ISNUMBER(D130)),"Hesaba girmedi: tutar yok",IF(COUNTIF('Sabit giderler'!$A$2:$A$101,B130)=0,"Plaka Sabit giderler'de yok","")))))</f>
        <v/>
      </c>
    </row>
    <row r="131">
      <c r="A131" s="3" t="n"/>
      <c r="B131" s="4" t="n"/>
      <c r="C131" s="4" t="n"/>
      <c r="D131" s="6" t="n"/>
      <c r="E131" s="4" t="n"/>
      <c r="F131" s="4">
        <f>IF(COUNTA(A131:E131)=0,"",IF(NOT(ISNUMBER(A131)),"Hesaba girmedi: tarih yok",IF(B131="","Hesaba girmedi: plaka yok",IF(NOT(ISNUMBER(D131)),"Hesaba girmedi: tutar yok",IF(COUNTIF('Sabit giderler'!$A$2:$A$101,B131)=0,"Plaka Sabit giderler'de yok","")))))</f>
        <v/>
      </c>
    </row>
    <row r="132">
      <c r="A132" s="3" t="n"/>
      <c r="B132" s="4" t="n"/>
      <c r="C132" s="4" t="n"/>
      <c r="D132" s="6" t="n"/>
      <c r="E132" s="4" t="n"/>
      <c r="F132" s="4">
        <f>IF(COUNTA(A132:E132)=0,"",IF(NOT(ISNUMBER(A132)),"Hesaba girmedi: tarih yok",IF(B132="","Hesaba girmedi: plaka yok",IF(NOT(ISNUMBER(D132)),"Hesaba girmedi: tutar yok",IF(COUNTIF('Sabit giderler'!$A$2:$A$101,B132)=0,"Plaka Sabit giderler'de yok","")))))</f>
        <v/>
      </c>
    </row>
    <row r="133">
      <c r="A133" s="3" t="n"/>
      <c r="B133" s="4" t="n"/>
      <c r="C133" s="4" t="n"/>
      <c r="D133" s="6" t="n"/>
      <c r="E133" s="4" t="n"/>
      <c r="F133" s="4">
        <f>IF(COUNTA(A133:E133)=0,"",IF(NOT(ISNUMBER(A133)),"Hesaba girmedi: tarih yok",IF(B133="","Hesaba girmedi: plaka yok",IF(NOT(ISNUMBER(D133)),"Hesaba girmedi: tutar yok",IF(COUNTIF('Sabit giderler'!$A$2:$A$101,B133)=0,"Plaka Sabit giderler'de yok","")))))</f>
        <v/>
      </c>
    </row>
    <row r="134">
      <c r="A134" s="3" t="n"/>
      <c r="B134" s="4" t="n"/>
      <c r="C134" s="4" t="n"/>
      <c r="D134" s="6" t="n"/>
      <c r="E134" s="4" t="n"/>
      <c r="F134" s="4">
        <f>IF(COUNTA(A134:E134)=0,"",IF(NOT(ISNUMBER(A134)),"Hesaba girmedi: tarih yok",IF(B134="","Hesaba girmedi: plaka yok",IF(NOT(ISNUMBER(D134)),"Hesaba girmedi: tutar yok",IF(COUNTIF('Sabit giderler'!$A$2:$A$101,B134)=0,"Plaka Sabit giderler'de yok","")))))</f>
        <v/>
      </c>
    </row>
    <row r="135">
      <c r="A135" s="3" t="n"/>
      <c r="B135" s="4" t="n"/>
      <c r="C135" s="4" t="n"/>
      <c r="D135" s="6" t="n"/>
      <c r="E135" s="4" t="n"/>
      <c r="F135" s="4">
        <f>IF(COUNTA(A135:E135)=0,"",IF(NOT(ISNUMBER(A135)),"Hesaba girmedi: tarih yok",IF(B135="","Hesaba girmedi: plaka yok",IF(NOT(ISNUMBER(D135)),"Hesaba girmedi: tutar yok",IF(COUNTIF('Sabit giderler'!$A$2:$A$101,B135)=0,"Plaka Sabit giderler'de yok","")))))</f>
        <v/>
      </c>
    </row>
    <row r="136">
      <c r="A136" s="3" t="n"/>
      <c r="B136" s="4" t="n"/>
      <c r="C136" s="4" t="n"/>
      <c r="D136" s="6" t="n"/>
      <c r="E136" s="4" t="n"/>
      <c r="F136" s="4">
        <f>IF(COUNTA(A136:E136)=0,"",IF(NOT(ISNUMBER(A136)),"Hesaba girmedi: tarih yok",IF(B136="","Hesaba girmedi: plaka yok",IF(NOT(ISNUMBER(D136)),"Hesaba girmedi: tutar yok",IF(COUNTIF('Sabit giderler'!$A$2:$A$101,B136)=0,"Plaka Sabit giderler'de yok","")))))</f>
        <v/>
      </c>
    </row>
    <row r="137">
      <c r="A137" s="3" t="n"/>
      <c r="B137" s="4" t="n"/>
      <c r="C137" s="4" t="n"/>
      <c r="D137" s="6" t="n"/>
      <c r="E137" s="4" t="n"/>
      <c r="F137" s="4">
        <f>IF(COUNTA(A137:E137)=0,"",IF(NOT(ISNUMBER(A137)),"Hesaba girmedi: tarih yok",IF(B137="","Hesaba girmedi: plaka yok",IF(NOT(ISNUMBER(D137)),"Hesaba girmedi: tutar yok",IF(COUNTIF('Sabit giderler'!$A$2:$A$101,B137)=0,"Plaka Sabit giderler'de yok","")))))</f>
        <v/>
      </c>
    </row>
    <row r="138">
      <c r="A138" s="3" t="n"/>
      <c r="B138" s="4" t="n"/>
      <c r="C138" s="4" t="n"/>
      <c r="D138" s="6" t="n"/>
      <c r="E138" s="4" t="n"/>
      <c r="F138" s="4">
        <f>IF(COUNTA(A138:E138)=0,"",IF(NOT(ISNUMBER(A138)),"Hesaba girmedi: tarih yok",IF(B138="","Hesaba girmedi: plaka yok",IF(NOT(ISNUMBER(D138)),"Hesaba girmedi: tutar yok",IF(COUNTIF('Sabit giderler'!$A$2:$A$101,B138)=0,"Plaka Sabit giderler'de yok","")))))</f>
        <v/>
      </c>
    </row>
    <row r="139">
      <c r="A139" s="3" t="n"/>
      <c r="B139" s="4" t="n"/>
      <c r="C139" s="4" t="n"/>
      <c r="D139" s="6" t="n"/>
      <c r="E139" s="4" t="n"/>
      <c r="F139" s="4">
        <f>IF(COUNTA(A139:E139)=0,"",IF(NOT(ISNUMBER(A139)),"Hesaba girmedi: tarih yok",IF(B139="","Hesaba girmedi: plaka yok",IF(NOT(ISNUMBER(D139)),"Hesaba girmedi: tutar yok",IF(COUNTIF('Sabit giderler'!$A$2:$A$101,B139)=0,"Plaka Sabit giderler'de yok","")))))</f>
        <v/>
      </c>
    </row>
    <row r="140">
      <c r="A140" s="3" t="n"/>
      <c r="B140" s="4" t="n"/>
      <c r="C140" s="4" t="n"/>
      <c r="D140" s="6" t="n"/>
      <c r="E140" s="4" t="n"/>
      <c r="F140" s="4">
        <f>IF(COUNTA(A140:E140)=0,"",IF(NOT(ISNUMBER(A140)),"Hesaba girmedi: tarih yok",IF(B140="","Hesaba girmedi: plaka yok",IF(NOT(ISNUMBER(D140)),"Hesaba girmedi: tutar yok",IF(COUNTIF('Sabit giderler'!$A$2:$A$101,B140)=0,"Plaka Sabit giderler'de yok","")))))</f>
        <v/>
      </c>
    </row>
    <row r="141">
      <c r="A141" s="3" t="n"/>
      <c r="B141" s="4" t="n"/>
      <c r="C141" s="4" t="n"/>
      <c r="D141" s="6" t="n"/>
      <c r="E141" s="4" t="n"/>
      <c r="F141" s="4">
        <f>IF(COUNTA(A141:E141)=0,"",IF(NOT(ISNUMBER(A141)),"Hesaba girmedi: tarih yok",IF(B141="","Hesaba girmedi: plaka yok",IF(NOT(ISNUMBER(D141)),"Hesaba girmedi: tutar yok",IF(COUNTIF('Sabit giderler'!$A$2:$A$101,B141)=0,"Plaka Sabit giderler'de yok","")))))</f>
        <v/>
      </c>
    </row>
    <row r="142">
      <c r="A142" s="3" t="n"/>
      <c r="B142" s="4" t="n"/>
      <c r="C142" s="4" t="n"/>
      <c r="D142" s="6" t="n"/>
      <c r="E142" s="4" t="n"/>
      <c r="F142" s="4">
        <f>IF(COUNTA(A142:E142)=0,"",IF(NOT(ISNUMBER(A142)),"Hesaba girmedi: tarih yok",IF(B142="","Hesaba girmedi: plaka yok",IF(NOT(ISNUMBER(D142)),"Hesaba girmedi: tutar yok",IF(COUNTIF('Sabit giderler'!$A$2:$A$101,B142)=0,"Plaka Sabit giderler'de yok","")))))</f>
        <v/>
      </c>
    </row>
    <row r="143">
      <c r="A143" s="3" t="n"/>
      <c r="B143" s="4" t="n"/>
      <c r="C143" s="4" t="n"/>
      <c r="D143" s="6" t="n"/>
      <c r="E143" s="4" t="n"/>
      <c r="F143" s="4">
        <f>IF(COUNTA(A143:E143)=0,"",IF(NOT(ISNUMBER(A143)),"Hesaba girmedi: tarih yok",IF(B143="","Hesaba girmedi: plaka yok",IF(NOT(ISNUMBER(D143)),"Hesaba girmedi: tutar yok",IF(COUNTIF('Sabit giderler'!$A$2:$A$101,B143)=0,"Plaka Sabit giderler'de yok","")))))</f>
        <v/>
      </c>
    </row>
    <row r="144">
      <c r="A144" s="3" t="n"/>
      <c r="B144" s="4" t="n"/>
      <c r="C144" s="4" t="n"/>
      <c r="D144" s="6" t="n"/>
      <c r="E144" s="4" t="n"/>
      <c r="F144" s="4">
        <f>IF(COUNTA(A144:E144)=0,"",IF(NOT(ISNUMBER(A144)),"Hesaba girmedi: tarih yok",IF(B144="","Hesaba girmedi: plaka yok",IF(NOT(ISNUMBER(D144)),"Hesaba girmedi: tutar yok",IF(COUNTIF('Sabit giderler'!$A$2:$A$101,B144)=0,"Plaka Sabit giderler'de yok","")))))</f>
        <v/>
      </c>
    </row>
    <row r="145">
      <c r="A145" s="3" t="n"/>
      <c r="B145" s="4" t="n"/>
      <c r="C145" s="4" t="n"/>
      <c r="D145" s="6" t="n"/>
      <c r="E145" s="4" t="n"/>
      <c r="F145" s="4">
        <f>IF(COUNTA(A145:E145)=0,"",IF(NOT(ISNUMBER(A145)),"Hesaba girmedi: tarih yok",IF(B145="","Hesaba girmedi: plaka yok",IF(NOT(ISNUMBER(D145)),"Hesaba girmedi: tutar yok",IF(COUNTIF('Sabit giderler'!$A$2:$A$101,B145)=0,"Plaka Sabit giderler'de yok","")))))</f>
        <v/>
      </c>
    </row>
    <row r="146">
      <c r="A146" s="3" t="n"/>
      <c r="B146" s="4" t="n"/>
      <c r="C146" s="4" t="n"/>
      <c r="D146" s="6" t="n"/>
      <c r="E146" s="4" t="n"/>
      <c r="F146" s="4">
        <f>IF(COUNTA(A146:E146)=0,"",IF(NOT(ISNUMBER(A146)),"Hesaba girmedi: tarih yok",IF(B146="","Hesaba girmedi: plaka yok",IF(NOT(ISNUMBER(D146)),"Hesaba girmedi: tutar yok",IF(COUNTIF('Sabit giderler'!$A$2:$A$101,B146)=0,"Plaka Sabit giderler'de yok","")))))</f>
        <v/>
      </c>
    </row>
    <row r="147">
      <c r="A147" s="3" t="n"/>
      <c r="B147" s="4" t="n"/>
      <c r="C147" s="4" t="n"/>
      <c r="D147" s="6" t="n"/>
      <c r="E147" s="4" t="n"/>
      <c r="F147" s="4">
        <f>IF(COUNTA(A147:E147)=0,"",IF(NOT(ISNUMBER(A147)),"Hesaba girmedi: tarih yok",IF(B147="","Hesaba girmedi: plaka yok",IF(NOT(ISNUMBER(D147)),"Hesaba girmedi: tutar yok",IF(COUNTIF('Sabit giderler'!$A$2:$A$101,B147)=0,"Plaka Sabit giderler'de yok","")))))</f>
        <v/>
      </c>
    </row>
    <row r="148">
      <c r="A148" s="3" t="n"/>
      <c r="B148" s="4" t="n"/>
      <c r="C148" s="4" t="n"/>
      <c r="D148" s="6" t="n"/>
      <c r="E148" s="4" t="n"/>
      <c r="F148" s="4">
        <f>IF(COUNTA(A148:E148)=0,"",IF(NOT(ISNUMBER(A148)),"Hesaba girmedi: tarih yok",IF(B148="","Hesaba girmedi: plaka yok",IF(NOT(ISNUMBER(D148)),"Hesaba girmedi: tutar yok",IF(COUNTIF('Sabit giderler'!$A$2:$A$101,B148)=0,"Plaka Sabit giderler'de yok","")))))</f>
        <v/>
      </c>
    </row>
    <row r="149">
      <c r="A149" s="3" t="n"/>
      <c r="B149" s="4" t="n"/>
      <c r="C149" s="4" t="n"/>
      <c r="D149" s="6" t="n"/>
      <c r="E149" s="4" t="n"/>
      <c r="F149" s="4">
        <f>IF(COUNTA(A149:E149)=0,"",IF(NOT(ISNUMBER(A149)),"Hesaba girmedi: tarih yok",IF(B149="","Hesaba girmedi: plaka yok",IF(NOT(ISNUMBER(D149)),"Hesaba girmedi: tutar yok",IF(COUNTIF('Sabit giderler'!$A$2:$A$101,B149)=0,"Plaka Sabit giderler'de yok","")))))</f>
        <v/>
      </c>
    </row>
    <row r="150">
      <c r="A150" s="3" t="n"/>
      <c r="B150" s="4" t="n"/>
      <c r="C150" s="4" t="n"/>
      <c r="D150" s="6" t="n"/>
      <c r="E150" s="4" t="n"/>
      <c r="F150" s="4">
        <f>IF(COUNTA(A150:E150)=0,"",IF(NOT(ISNUMBER(A150)),"Hesaba girmedi: tarih yok",IF(B150="","Hesaba girmedi: plaka yok",IF(NOT(ISNUMBER(D150)),"Hesaba girmedi: tutar yok",IF(COUNTIF('Sabit giderler'!$A$2:$A$101,B150)=0,"Plaka Sabit giderler'de yok","")))))</f>
        <v/>
      </c>
    </row>
    <row r="151">
      <c r="A151" s="3" t="n"/>
      <c r="B151" s="4" t="n"/>
      <c r="C151" s="4" t="n"/>
      <c r="D151" s="6" t="n"/>
      <c r="E151" s="4" t="n"/>
      <c r="F151" s="4">
        <f>IF(COUNTA(A151:E151)=0,"",IF(NOT(ISNUMBER(A151)),"Hesaba girmedi: tarih yok",IF(B151="","Hesaba girmedi: plaka yok",IF(NOT(ISNUMBER(D151)),"Hesaba girmedi: tutar yok",IF(COUNTIF('Sabit giderler'!$A$2:$A$101,B151)=0,"Plaka Sabit giderler'de yok","")))))</f>
        <v/>
      </c>
    </row>
    <row r="152">
      <c r="A152" s="3" t="n"/>
      <c r="B152" s="4" t="n"/>
      <c r="C152" s="4" t="n"/>
      <c r="D152" s="6" t="n"/>
      <c r="E152" s="4" t="n"/>
      <c r="F152" s="4">
        <f>IF(COUNTA(A152:E152)=0,"",IF(NOT(ISNUMBER(A152)),"Hesaba girmedi: tarih yok",IF(B152="","Hesaba girmedi: plaka yok",IF(NOT(ISNUMBER(D152)),"Hesaba girmedi: tutar yok",IF(COUNTIF('Sabit giderler'!$A$2:$A$101,B152)=0,"Plaka Sabit giderler'de yok","")))))</f>
        <v/>
      </c>
    </row>
    <row r="153">
      <c r="A153" s="3" t="n"/>
      <c r="B153" s="4" t="n"/>
      <c r="C153" s="4" t="n"/>
      <c r="D153" s="6" t="n"/>
      <c r="E153" s="4" t="n"/>
      <c r="F153" s="4">
        <f>IF(COUNTA(A153:E153)=0,"",IF(NOT(ISNUMBER(A153)),"Hesaba girmedi: tarih yok",IF(B153="","Hesaba girmedi: plaka yok",IF(NOT(ISNUMBER(D153)),"Hesaba girmedi: tutar yok",IF(COUNTIF('Sabit giderler'!$A$2:$A$101,B153)=0,"Plaka Sabit giderler'de yok","")))))</f>
        <v/>
      </c>
    </row>
    <row r="154">
      <c r="A154" s="3" t="n"/>
      <c r="B154" s="4" t="n"/>
      <c r="C154" s="4" t="n"/>
      <c r="D154" s="6" t="n"/>
      <c r="E154" s="4" t="n"/>
      <c r="F154" s="4">
        <f>IF(COUNTA(A154:E154)=0,"",IF(NOT(ISNUMBER(A154)),"Hesaba girmedi: tarih yok",IF(B154="","Hesaba girmedi: plaka yok",IF(NOT(ISNUMBER(D154)),"Hesaba girmedi: tutar yok",IF(COUNTIF('Sabit giderler'!$A$2:$A$101,B154)=0,"Plaka Sabit giderler'de yok","")))))</f>
        <v/>
      </c>
    </row>
    <row r="155">
      <c r="A155" s="3" t="n"/>
      <c r="B155" s="4" t="n"/>
      <c r="C155" s="4" t="n"/>
      <c r="D155" s="6" t="n"/>
      <c r="E155" s="4" t="n"/>
      <c r="F155" s="4">
        <f>IF(COUNTA(A155:E155)=0,"",IF(NOT(ISNUMBER(A155)),"Hesaba girmedi: tarih yok",IF(B155="","Hesaba girmedi: plaka yok",IF(NOT(ISNUMBER(D155)),"Hesaba girmedi: tutar yok",IF(COUNTIF('Sabit giderler'!$A$2:$A$101,B155)=0,"Plaka Sabit giderler'de yok","")))))</f>
        <v/>
      </c>
    </row>
    <row r="156">
      <c r="A156" s="3" t="n"/>
      <c r="B156" s="4" t="n"/>
      <c r="C156" s="4" t="n"/>
      <c r="D156" s="6" t="n"/>
      <c r="E156" s="4" t="n"/>
      <c r="F156" s="4">
        <f>IF(COUNTA(A156:E156)=0,"",IF(NOT(ISNUMBER(A156)),"Hesaba girmedi: tarih yok",IF(B156="","Hesaba girmedi: plaka yok",IF(NOT(ISNUMBER(D156)),"Hesaba girmedi: tutar yok",IF(COUNTIF('Sabit giderler'!$A$2:$A$101,B156)=0,"Plaka Sabit giderler'de yok","")))))</f>
        <v/>
      </c>
    </row>
    <row r="157">
      <c r="A157" s="3" t="n"/>
      <c r="B157" s="4" t="n"/>
      <c r="C157" s="4" t="n"/>
      <c r="D157" s="6" t="n"/>
      <c r="E157" s="4" t="n"/>
      <c r="F157" s="4">
        <f>IF(COUNTA(A157:E157)=0,"",IF(NOT(ISNUMBER(A157)),"Hesaba girmedi: tarih yok",IF(B157="","Hesaba girmedi: plaka yok",IF(NOT(ISNUMBER(D157)),"Hesaba girmedi: tutar yok",IF(COUNTIF('Sabit giderler'!$A$2:$A$101,B157)=0,"Plaka Sabit giderler'de yok","")))))</f>
        <v/>
      </c>
    </row>
    <row r="158">
      <c r="A158" s="3" t="n"/>
      <c r="B158" s="4" t="n"/>
      <c r="C158" s="4" t="n"/>
      <c r="D158" s="6" t="n"/>
      <c r="E158" s="4" t="n"/>
      <c r="F158" s="4">
        <f>IF(COUNTA(A158:E158)=0,"",IF(NOT(ISNUMBER(A158)),"Hesaba girmedi: tarih yok",IF(B158="","Hesaba girmedi: plaka yok",IF(NOT(ISNUMBER(D158)),"Hesaba girmedi: tutar yok",IF(COUNTIF('Sabit giderler'!$A$2:$A$101,B158)=0,"Plaka Sabit giderler'de yok","")))))</f>
        <v/>
      </c>
    </row>
    <row r="159">
      <c r="A159" s="3" t="n"/>
      <c r="B159" s="4" t="n"/>
      <c r="C159" s="4" t="n"/>
      <c r="D159" s="6" t="n"/>
      <c r="E159" s="4" t="n"/>
      <c r="F159" s="4">
        <f>IF(COUNTA(A159:E159)=0,"",IF(NOT(ISNUMBER(A159)),"Hesaba girmedi: tarih yok",IF(B159="","Hesaba girmedi: plaka yok",IF(NOT(ISNUMBER(D159)),"Hesaba girmedi: tutar yok",IF(COUNTIF('Sabit giderler'!$A$2:$A$101,B159)=0,"Plaka Sabit giderler'de yok","")))))</f>
        <v/>
      </c>
    </row>
    <row r="160">
      <c r="A160" s="3" t="n"/>
      <c r="B160" s="4" t="n"/>
      <c r="C160" s="4" t="n"/>
      <c r="D160" s="6" t="n"/>
      <c r="E160" s="4" t="n"/>
      <c r="F160" s="4">
        <f>IF(COUNTA(A160:E160)=0,"",IF(NOT(ISNUMBER(A160)),"Hesaba girmedi: tarih yok",IF(B160="","Hesaba girmedi: plaka yok",IF(NOT(ISNUMBER(D160)),"Hesaba girmedi: tutar yok",IF(COUNTIF('Sabit giderler'!$A$2:$A$101,B160)=0,"Plaka Sabit giderler'de yok","")))))</f>
        <v/>
      </c>
    </row>
    <row r="161">
      <c r="A161" s="3" t="n"/>
      <c r="B161" s="4" t="n"/>
      <c r="C161" s="4" t="n"/>
      <c r="D161" s="6" t="n"/>
      <c r="E161" s="4" t="n"/>
      <c r="F161" s="4">
        <f>IF(COUNTA(A161:E161)=0,"",IF(NOT(ISNUMBER(A161)),"Hesaba girmedi: tarih yok",IF(B161="","Hesaba girmedi: plaka yok",IF(NOT(ISNUMBER(D161)),"Hesaba girmedi: tutar yok",IF(COUNTIF('Sabit giderler'!$A$2:$A$101,B161)=0,"Plaka Sabit giderler'de yok","")))))</f>
        <v/>
      </c>
    </row>
    <row r="162">
      <c r="A162" s="3" t="n"/>
      <c r="B162" s="4" t="n"/>
      <c r="C162" s="4" t="n"/>
      <c r="D162" s="6" t="n"/>
      <c r="E162" s="4" t="n"/>
      <c r="F162" s="4">
        <f>IF(COUNTA(A162:E162)=0,"",IF(NOT(ISNUMBER(A162)),"Hesaba girmedi: tarih yok",IF(B162="","Hesaba girmedi: plaka yok",IF(NOT(ISNUMBER(D162)),"Hesaba girmedi: tutar yok",IF(COUNTIF('Sabit giderler'!$A$2:$A$101,B162)=0,"Plaka Sabit giderler'de yok","")))))</f>
        <v/>
      </c>
    </row>
    <row r="163">
      <c r="A163" s="3" t="n"/>
      <c r="B163" s="4" t="n"/>
      <c r="C163" s="4" t="n"/>
      <c r="D163" s="6" t="n"/>
      <c r="E163" s="4" t="n"/>
      <c r="F163" s="4">
        <f>IF(COUNTA(A163:E163)=0,"",IF(NOT(ISNUMBER(A163)),"Hesaba girmedi: tarih yok",IF(B163="","Hesaba girmedi: plaka yok",IF(NOT(ISNUMBER(D163)),"Hesaba girmedi: tutar yok",IF(COUNTIF('Sabit giderler'!$A$2:$A$101,B163)=0,"Plaka Sabit giderler'de yok","")))))</f>
        <v/>
      </c>
    </row>
    <row r="164">
      <c r="A164" s="3" t="n"/>
      <c r="B164" s="4" t="n"/>
      <c r="C164" s="4" t="n"/>
      <c r="D164" s="6" t="n"/>
      <c r="E164" s="4" t="n"/>
      <c r="F164" s="4">
        <f>IF(COUNTA(A164:E164)=0,"",IF(NOT(ISNUMBER(A164)),"Hesaba girmedi: tarih yok",IF(B164="","Hesaba girmedi: plaka yok",IF(NOT(ISNUMBER(D164)),"Hesaba girmedi: tutar yok",IF(COUNTIF('Sabit giderler'!$A$2:$A$101,B164)=0,"Plaka Sabit giderler'de yok","")))))</f>
        <v/>
      </c>
    </row>
    <row r="165">
      <c r="A165" s="3" t="n"/>
      <c r="B165" s="4" t="n"/>
      <c r="C165" s="4" t="n"/>
      <c r="D165" s="6" t="n"/>
      <c r="E165" s="4" t="n"/>
      <c r="F165" s="4">
        <f>IF(COUNTA(A165:E165)=0,"",IF(NOT(ISNUMBER(A165)),"Hesaba girmedi: tarih yok",IF(B165="","Hesaba girmedi: plaka yok",IF(NOT(ISNUMBER(D165)),"Hesaba girmedi: tutar yok",IF(COUNTIF('Sabit giderler'!$A$2:$A$101,B165)=0,"Plaka Sabit giderler'de yok","")))))</f>
        <v/>
      </c>
    </row>
    <row r="166">
      <c r="A166" s="3" t="n"/>
      <c r="B166" s="4" t="n"/>
      <c r="C166" s="4" t="n"/>
      <c r="D166" s="6" t="n"/>
      <c r="E166" s="4" t="n"/>
      <c r="F166" s="4">
        <f>IF(COUNTA(A166:E166)=0,"",IF(NOT(ISNUMBER(A166)),"Hesaba girmedi: tarih yok",IF(B166="","Hesaba girmedi: plaka yok",IF(NOT(ISNUMBER(D166)),"Hesaba girmedi: tutar yok",IF(COUNTIF('Sabit giderler'!$A$2:$A$101,B166)=0,"Plaka Sabit giderler'de yok","")))))</f>
        <v/>
      </c>
    </row>
    <row r="167">
      <c r="A167" s="3" t="n"/>
      <c r="B167" s="4" t="n"/>
      <c r="C167" s="4" t="n"/>
      <c r="D167" s="6" t="n"/>
      <c r="E167" s="4" t="n"/>
      <c r="F167" s="4">
        <f>IF(COUNTA(A167:E167)=0,"",IF(NOT(ISNUMBER(A167)),"Hesaba girmedi: tarih yok",IF(B167="","Hesaba girmedi: plaka yok",IF(NOT(ISNUMBER(D167)),"Hesaba girmedi: tutar yok",IF(COUNTIF('Sabit giderler'!$A$2:$A$101,B167)=0,"Plaka Sabit giderler'de yok","")))))</f>
        <v/>
      </c>
    </row>
    <row r="168">
      <c r="A168" s="3" t="n"/>
      <c r="B168" s="4" t="n"/>
      <c r="C168" s="4" t="n"/>
      <c r="D168" s="6" t="n"/>
      <c r="E168" s="4" t="n"/>
      <c r="F168" s="4">
        <f>IF(COUNTA(A168:E168)=0,"",IF(NOT(ISNUMBER(A168)),"Hesaba girmedi: tarih yok",IF(B168="","Hesaba girmedi: plaka yok",IF(NOT(ISNUMBER(D168)),"Hesaba girmedi: tutar yok",IF(COUNTIF('Sabit giderler'!$A$2:$A$101,B168)=0,"Plaka Sabit giderler'de yok","")))))</f>
        <v/>
      </c>
    </row>
    <row r="169">
      <c r="A169" s="3" t="n"/>
      <c r="B169" s="4" t="n"/>
      <c r="C169" s="4" t="n"/>
      <c r="D169" s="6" t="n"/>
      <c r="E169" s="4" t="n"/>
      <c r="F169" s="4">
        <f>IF(COUNTA(A169:E169)=0,"",IF(NOT(ISNUMBER(A169)),"Hesaba girmedi: tarih yok",IF(B169="","Hesaba girmedi: plaka yok",IF(NOT(ISNUMBER(D169)),"Hesaba girmedi: tutar yok",IF(COUNTIF('Sabit giderler'!$A$2:$A$101,B169)=0,"Plaka Sabit giderler'de yok","")))))</f>
        <v/>
      </c>
    </row>
    <row r="170">
      <c r="A170" s="3" t="n"/>
      <c r="B170" s="4" t="n"/>
      <c r="C170" s="4" t="n"/>
      <c r="D170" s="6" t="n"/>
      <c r="E170" s="4" t="n"/>
      <c r="F170" s="4">
        <f>IF(COUNTA(A170:E170)=0,"",IF(NOT(ISNUMBER(A170)),"Hesaba girmedi: tarih yok",IF(B170="","Hesaba girmedi: plaka yok",IF(NOT(ISNUMBER(D170)),"Hesaba girmedi: tutar yok",IF(COUNTIF('Sabit giderler'!$A$2:$A$101,B170)=0,"Plaka Sabit giderler'de yok","")))))</f>
        <v/>
      </c>
    </row>
    <row r="171">
      <c r="A171" s="3" t="n"/>
      <c r="B171" s="4" t="n"/>
      <c r="C171" s="4" t="n"/>
      <c r="D171" s="6" t="n"/>
      <c r="E171" s="4" t="n"/>
      <c r="F171" s="4">
        <f>IF(COUNTA(A171:E171)=0,"",IF(NOT(ISNUMBER(A171)),"Hesaba girmedi: tarih yok",IF(B171="","Hesaba girmedi: plaka yok",IF(NOT(ISNUMBER(D171)),"Hesaba girmedi: tutar yok",IF(COUNTIF('Sabit giderler'!$A$2:$A$101,B171)=0,"Plaka Sabit giderler'de yok","")))))</f>
        <v/>
      </c>
    </row>
    <row r="172">
      <c r="A172" s="3" t="n"/>
      <c r="B172" s="4" t="n"/>
      <c r="C172" s="4" t="n"/>
      <c r="D172" s="6" t="n"/>
      <c r="E172" s="4" t="n"/>
      <c r="F172" s="4">
        <f>IF(COUNTA(A172:E172)=0,"",IF(NOT(ISNUMBER(A172)),"Hesaba girmedi: tarih yok",IF(B172="","Hesaba girmedi: plaka yok",IF(NOT(ISNUMBER(D172)),"Hesaba girmedi: tutar yok",IF(COUNTIF('Sabit giderler'!$A$2:$A$101,B172)=0,"Plaka Sabit giderler'de yok","")))))</f>
        <v/>
      </c>
    </row>
    <row r="173">
      <c r="A173" s="3" t="n"/>
      <c r="B173" s="4" t="n"/>
      <c r="C173" s="4" t="n"/>
      <c r="D173" s="6" t="n"/>
      <c r="E173" s="4" t="n"/>
      <c r="F173" s="4">
        <f>IF(COUNTA(A173:E173)=0,"",IF(NOT(ISNUMBER(A173)),"Hesaba girmedi: tarih yok",IF(B173="","Hesaba girmedi: plaka yok",IF(NOT(ISNUMBER(D173)),"Hesaba girmedi: tutar yok",IF(COUNTIF('Sabit giderler'!$A$2:$A$101,B173)=0,"Plaka Sabit giderler'de yok","")))))</f>
        <v/>
      </c>
    </row>
    <row r="174">
      <c r="A174" s="3" t="n"/>
      <c r="B174" s="4" t="n"/>
      <c r="C174" s="4" t="n"/>
      <c r="D174" s="6" t="n"/>
      <c r="E174" s="4" t="n"/>
      <c r="F174" s="4">
        <f>IF(COUNTA(A174:E174)=0,"",IF(NOT(ISNUMBER(A174)),"Hesaba girmedi: tarih yok",IF(B174="","Hesaba girmedi: plaka yok",IF(NOT(ISNUMBER(D174)),"Hesaba girmedi: tutar yok",IF(COUNTIF('Sabit giderler'!$A$2:$A$101,B174)=0,"Plaka Sabit giderler'de yok","")))))</f>
        <v/>
      </c>
    </row>
    <row r="175">
      <c r="A175" s="3" t="n"/>
      <c r="B175" s="4" t="n"/>
      <c r="C175" s="4" t="n"/>
      <c r="D175" s="6" t="n"/>
      <c r="E175" s="4" t="n"/>
      <c r="F175" s="4">
        <f>IF(COUNTA(A175:E175)=0,"",IF(NOT(ISNUMBER(A175)),"Hesaba girmedi: tarih yok",IF(B175="","Hesaba girmedi: plaka yok",IF(NOT(ISNUMBER(D175)),"Hesaba girmedi: tutar yok",IF(COUNTIF('Sabit giderler'!$A$2:$A$101,B175)=0,"Plaka Sabit giderler'de yok","")))))</f>
        <v/>
      </c>
    </row>
    <row r="176">
      <c r="A176" s="3" t="n"/>
      <c r="B176" s="4" t="n"/>
      <c r="C176" s="4" t="n"/>
      <c r="D176" s="6" t="n"/>
      <c r="E176" s="4" t="n"/>
      <c r="F176" s="4">
        <f>IF(COUNTA(A176:E176)=0,"",IF(NOT(ISNUMBER(A176)),"Hesaba girmedi: tarih yok",IF(B176="","Hesaba girmedi: plaka yok",IF(NOT(ISNUMBER(D176)),"Hesaba girmedi: tutar yok",IF(COUNTIF('Sabit giderler'!$A$2:$A$101,B176)=0,"Plaka Sabit giderler'de yok","")))))</f>
        <v/>
      </c>
    </row>
    <row r="177">
      <c r="A177" s="3" t="n"/>
      <c r="B177" s="4" t="n"/>
      <c r="C177" s="4" t="n"/>
      <c r="D177" s="6" t="n"/>
      <c r="E177" s="4" t="n"/>
      <c r="F177" s="4">
        <f>IF(COUNTA(A177:E177)=0,"",IF(NOT(ISNUMBER(A177)),"Hesaba girmedi: tarih yok",IF(B177="","Hesaba girmedi: plaka yok",IF(NOT(ISNUMBER(D177)),"Hesaba girmedi: tutar yok",IF(COUNTIF('Sabit giderler'!$A$2:$A$101,B177)=0,"Plaka Sabit giderler'de yok","")))))</f>
        <v/>
      </c>
    </row>
    <row r="178">
      <c r="A178" s="3" t="n"/>
      <c r="B178" s="4" t="n"/>
      <c r="C178" s="4" t="n"/>
      <c r="D178" s="6" t="n"/>
      <c r="E178" s="4" t="n"/>
      <c r="F178" s="4">
        <f>IF(COUNTA(A178:E178)=0,"",IF(NOT(ISNUMBER(A178)),"Hesaba girmedi: tarih yok",IF(B178="","Hesaba girmedi: plaka yok",IF(NOT(ISNUMBER(D178)),"Hesaba girmedi: tutar yok",IF(COUNTIF('Sabit giderler'!$A$2:$A$101,B178)=0,"Plaka Sabit giderler'de yok","")))))</f>
        <v/>
      </c>
    </row>
    <row r="179">
      <c r="A179" s="3" t="n"/>
      <c r="B179" s="4" t="n"/>
      <c r="C179" s="4" t="n"/>
      <c r="D179" s="6" t="n"/>
      <c r="E179" s="4" t="n"/>
      <c r="F179" s="4">
        <f>IF(COUNTA(A179:E179)=0,"",IF(NOT(ISNUMBER(A179)),"Hesaba girmedi: tarih yok",IF(B179="","Hesaba girmedi: plaka yok",IF(NOT(ISNUMBER(D179)),"Hesaba girmedi: tutar yok",IF(COUNTIF('Sabit giderler'!$A$2:$A$101,B179)=0,"Plaka Sabit giderler'de yok","")))))</f>
        <v/>
      </c>
    </row>
    <row r="180">
      <c r="A180" s="3" t="n"/>
      <c r="B180" s="4" t="n"/>
      <c r="C180" s="4" t="n"/>
      <c r="D180" s="6" t="n"/>
      <c r="E180" s="4" t="n"/>
      <c r="F180" s="4">
        <f>IF(COUNTA(A180:E180)=0,"",IF(NOT(ISNUMBER(A180)),"Hesaba girmedi: tarih yok",IF(B180="","Hesaba girmedi: plaka yok",IF(NOT(ISNUMBER(D180)),"Hesaba girmedi: tutar yok",IF(COUNTIF('Sabit giderler'!$A$2:$A$101,B180)=0,"Plaka Sabit giderler'de yok","")))))</f>
        <v/>
      </c>
    </row>
    <row r="181">
      <c r="A181" s="3" t="n"/>
      <c r="B181" s="4" t="n"/>
      <c r="C181" s="4" t="n"/>
      <c r="D181" s="6" t="n"/>
      <c r="E181" s="4" t="n"/>
      <c r="F181" s="4">
        <f>IF(COUNTA(A181:E181)=0,"",IF(NOT(ISNUMBER(A181)),"Hesaba girmedi: tarih yok",IF(B181="","Hesaba girmedi: plaka yok",IF(NOT(ISNUMBER(D181)),"Hesaba girmedi: tutar yok",IF(COUNTIF('Sabit giderler'!$A$2:$A$101,B181)=0,"Plaka Sabit giderler'de yok","")))))</f>
        <v/>
      </c>
    </row>
    <row r="182">
      <c r="A182" s="3" t="n"/>
      <c r="B182" s="4" t="n"/>
      <c r="C182" s="4" t="n"/>
      <c r="D182" s="6" t="n"/>
      <c r="E182" s="4" t="n"/>
      <c r="F182" s="4">
        <f>IF(COUNTA(A182:E182)=0,"",IF(NOT(ISNUMBER(A182)),"Hesaba girmedi: tarih yok",IF(B182="","Hesaba girmedi: plaka yok",IF(NOT(ISNUMBER(D182)),"Hesaba girmedi: tutar yok",IF(COUNTIF('Sabit giderler'!$A$2:$A$101,B182)=0,"Plaka Sabit giderler'de yok","")))))</f>
        <v/>
      </c>
    </row>
    <row r="183">
      <c r="A183" s="3" t="n"/>
      <c r="B183" s="4" t="n"/>
      <c r="C183" s="4" t="n"/>
      <c r="D183" s="6" t="n"/>
      <c r="E183" s="4" t="n"/>
      <c r="F183" s="4">
        <f>IF(COUNTA(A183:E183)=0,"",IF(NOT(ISNUMBER(A183)),"Hesaba girmedi: tarih yok",IF(B183="","Hesaba girmedi: plaka yok",IF(NOT(ISNUMBER(D183)),"Hesaba girmedi: tutar yok",IF(COUNTIF('Sabit giderler'!$A$2:$A$101,B183)=0,"Plaka Sabit giderler'de yok","")))))</f>
        <v/>
      </c>
    </row>
    <row r="184">
      <c r="A184" s="3" t="n"/>
      <c r="B184" s="4" t="n"/>
      <c r="C184" s="4" t="n"/>
      <c r="D184" s="6" t="n"/>
      <c r="E184" s="4" t="n"/>
      <c r="F184" s="4">
        <f>IF(COUNTA(A184:E184)=0,"",IF(NOT(ISNUMBER(A184)),"Hesaba girmedi: tarih yok",IF(B184="","Hesaba girmedi: plaka yok",IF(NOT(ISNUMBER(D184)),"Hesaba girmedi: tutar yok",IF(COUNTIF('Sabit giderler'!$A$2:$A$101,B184)=0,"Plaka Sabit giderler'de yok","")))))</f>
        <v/>
      </c>
    </row>
    <row r="185">
      <c r="A185" s="3" t="n"/>
      <c r="B185" s="4" t="n"/>
      <c r="C185" s="4" t="n"/>
      <c r="D185" s="6" t="n"/>
      <c r="E185" s="4" t="n"/>
      <c r="F185" s="4">
        <f>IF(COUNTA(A185:E185)=0,"",IF(NOT(ISNUMBER(A185)),"Hesaba girmedi: tarih yok",IF(B185="","Hesaba girmedi: plaka yok",IF(NOT(ISNUMBER(D185)),"Hesaba girmedi: tutar yok",IF(COUNTIF('Sabit giderler'!$A$2:$A$101,B185)=0,"Plaka Sabit giderler'de yok","")))))</f>
        <v/>
      </c>
    </row>
    <row r="186">
      <c r="A186" s="3" t="n"/>
      <c r="B186" s="4" t="n"/>
      <c r="C186" s="4" t="n"/>
      <c r="D186" s="6" t="n"/>
      <c r="E186" s="4" t="n"/>
      <c r="F186" s="4">
        <f>IF(COUNTA(A186:E186)=0,"",IF(NOT(ISNUMBER(A186)),"Hesaba girmedi: tarih yok",IF(B186="","Hesaba girmedi: plaka yok",IF(NOT(ISNUMBER(D186)),"Hesaba girmedi: tutar yok",IF(COUNTIF('Sabit giderler'!$A$2:$A$101,B186)=0,"Plaka Sabit giderler'de yok","")))))</f>
        <v/>
      </c>
    </row>
    <row r="187">
      <c r="A187" s="3" t="n"/>
      <c r="B187" s="4" t="n"/>
      <c r="C187" s="4" t="n"/>
      <c r="D187" s="6" t="n"/>
      <c r="E187" s="4" t="n"/>
      <c r="F187" s="4">
        <f>IF(COUNTA(A187:E187)=0,"",IF(NOT(ISNUMBER(A187)),"Hesaba girmedi: tarih yok",IF(B187="","Hesaba girmedi: plaka yok",IF(NOT(ISNUMBER(D187)),"Hesaba girmedi: tutar yok",IF(COUNTIF('Sabit giderler'!$A$2:$A$101,B187)=0,"Plaka Sabit giderler'de yok","")))))</f>
        <v/>
      </c>
    </row>
    <row r="188">
      <c r="A188" s="3" t="n"/>
      <c r="B188" s="4" t="n"/>
      <c r="C188" s="4" t="n"/>
      <c r="D188" s="6" t="n"/>
      <c r="E188" s="4" t="n"/>
      <c r="F188" s="4">
        <f>IF(COUNTA(A188:E188)=0,"",IF(NOT(ISNUMBER(A188)),"Hesaba girmedi: tarih yok",IF(B188="","Hesaba girmedi: plaka yok",IF(NOT(ISNUMBER(D188)),"Hesaba girmedi: tutar yok",IF(COUNTIF('Sabit giderler'!$A$2:$A$101,B188)=0,"Plaka Sabit giderler'de yok","")))))</f>
        <v/>
      </c>
    </row>
    <row r="189">
      <c r="A189" s="3" t="n"/>
      <c r="B189" s="4" t="n"/>
      <c r="C189" s="4" t="n"/>
      <c r="D189" s="6" t="n"/>
      <c r="E189" s="4" t="n"/>
      <c r="F189" s="4">
        <f>IF(COUNTA(A189:E189)=0,"",IF(NOT(ISNUMBER(A189)),"Hesaba girmedi: tarih yok",IF(B189="","Hesaba girmedi: plaka yok",IF(NOT(ISNUMBER(D189)),"Hesaba girmedi: tutar yok",IF(COUNTIF('Sabit giderler'!$A$2:$A$101,B189)=0,"Plaka Sabit giderler'de yok","")))))</f>
        <v/>
      </c>
    </row>
    <row r="190">
      <c r="A190" s="3" t="n"/>
      <c r="B190" s="4" t="n"/>
      <c r="C190" s="4" t="n"/>
      <c r="D190" s="6" t="n"/>
      <c r="E190" s="4" t="n"/>
      <c r="F190" s="4">
        <f>IF(COUNTA(A190:E190)=0,"",IF(NOT(ISNUMBER(A190)),"Hesaba girmedi: tarih yok",IF(B190="","Hesaba girmedi: plaka yok",IF(NOT(ISNUMBER(D190)),"Hesaba girmedi: tutar yok",IF(COUNTIF('Sabit giderler'!$A$2:$A$101,B190)=0,"Plaka Sabit giderler'de yok","")))))</f>
        <v/>
      </c>
    </row>
    <row r="191">
      <c r="A191" s="3" t="n"/>
      <c r="B191" s="4" t="n"/>
      <c r="C191" s="4" t="n"/>
      <c r="D191" s="6" t="n"/>
      <c r="E191" s="4" t="n"/>
      <c r="F191" s="4">
        <f>IF(COUNTA(A191:E191)=0,"",IF(NOT(ISNUMBER(A191)),"Hesaba girmedi: tarih yok",IF(B191="","Hesaba girmedi: plaka yok",IF(NOT(ISNUMBER(D191)),"Hesaba girmedi: tutar yok",IF(COUNTIF('Sabit giderler'!$A$2:$A$101,B191)=0,"Plaka Sabit giderler'de yok","")))))</f>
        <v/>
      </c>
    </row>
    <row r="192">
      <c r="A192" s="3" t="n"/>
      <c r="B192" s="4" t="n"/>
      <c r="C192" s="4" t="n"/>
      <c r="D192" s="6" t="n"/>
      <c r="E192" s="4" t="n"/>
      <c r="F192" s="4">
        <f>IF(COUNTA(A192:E192)=0,"",IF(NOT(ISNUMBER(A192)),"Hesaba girmedi: tarih yok",IF(B192="","Hesaba girmedi: plaka yok",IF(NOT(ISNUMBER(D192)),"Hesaba girmedi: tutar yok",IF(COUNTIF('Sabit giderler'!$A$2:$A$101,B192)=0,"Plaka Sabit giderler'de yok","")))))</f>
        <v/>
      </c>
    </row>
    <row r="193">
      <c r="A193" s="3" t="n"/>
      <c r="B193" s="4" t="n"/>
      <c r="C193" s="4" t="n"/>
      <c r="D193" s="6" t="n"/>
      <c r="E193" s="4" t="n"/>
      <c r="F193" s="4">
        <f>IF(COUNTA(A193:E193)=0,"",IF(NOT(ISNUMBER(A193)),"Hesaba girmedi: tarih yok",IF(B193="","Hesaba girmedi: plaka yok",IF(NOT(ISNUMBER(D193)),"Hesaba girmedi: tutar yok",IF(COUNTIF('Sabit giderler'!$A$2:$A$101,B193)=0,"Plaka Sabit giderler'de yok","")))))</f>
        <v/>
      </c>
    </row>
    <row r="194">
      <c r="A194" s="3" t="n"/>
      <c r="B194" s="4" t="n"/>
      <c r="C194" s="4" t="n"/>
      <c r="D194" s="6" t="n"/>
      <c r="E194" s="4" t="n"/>
      <c r="F194" s="4">
        <f>IF(COUNTA(A194:E194)=0,"",IF(NOT(ISNUMBER(A194)),"Hesaba girmedi: tarih yok",IF(B194="","Hesaba girmedi: plaka yok",IF(NOT(ISNUMBER(D194)),"Hesaba girmedi: tutar yok",IF(COUNTIF('Sabit giderler'!$A$2:$A$101,B194)=0,"Plaka Sabit giderler'de yok","")))))</f>
        <v/>
      </c>
    </row>
    <row r="195">
      <c r="A195" s="3" t="n"/>
      <c r="B195" s="4" t="n"/>
      <c r="C195" s="4" t="n"/>
      <c r="D195" s="6" t="n"/>
      <c r="E195" s="4" t="n"/>
      <c r="F195" s="4">
        <f>IF(COUNTA(A195:E195)=0,"",IF(NOT(ISNUMBER(A195)),"Hesaba girmedi: tarih yok",IF(B195="","Hesaba girmedi: plaka yok",IF(NOT(ISNUMBER(D195)),"Hesaba girmedi: tutar yok",IF(COUNTIF('Sabit giderler'!$A$2:$A$101,B195)=0,"Plaka Sabit giderler'de yok","")))))</f>
        <v/>
      </c>
    </row>
    <row r="196">
      <c r="A196" s="3" t="n"/>
      <c r="B196" s="4" t="n"/>
      <c r="C196" s="4" t="n"/>
      <c r="D196" s="6" t="n"/>
      <c r="E196" s="4" t="n"/>
      <c r="F196" s="4">
        <f>IF(COUNTA(A196:E196)=0,"",IF(NOT(ISNUMBER(A196)),"Hesaba girmedi: tarih yok",IF(B196="","Hesaba girmedi: plaka yok",IF(NOT(ISNUMBER(D196)),"Hesaba girmedi: tutar yok",IF(COUNTIF('Sabit giderler'!$A$2:$A$101,B196)=0,"Plaka Sabit giderler'de yok","")))))</f>
        <v/>
      </c>
    </row>
    <row r="197">
      <c r="A197" s="3" t="n"/>
      <c r="B197" s="4" t="n"/>
      <c r="C197" s="4" t="n"/>
      <c r="D197" s="6" t="n"/>
      <c r="E197" s="4" t="n"/>
      <c r="F197" s="4">
        <f>IF(COUNTA(A197:E197)=0,"",IF(NOT(ISNUMBER(A197)),"Hesaba girmedi: tarih yok",IF(B197="","Hesaba girmedi: plaka yok",IF(NOT(ISNUMBER(D197)),"Hesaba girmedi: tutar yok",IF(COUNTIF('Sabit giderler'!$A$2:$A$101,B197)=0,"Plaka Sabit giderler'de yok","")))))</f>
        <v/>
      </c>
    </row>
    <row r="198">
      <c r="A198" s="3" t="n"/>
      <c r="B198" s="4" t="n"/>
      <c r="C198" s="4" t="n"/>
      <c r="D198" s="6" t="n"/>
      <c r="E198" s="4" t="n"/>
      <c r="F198" s="4">
        <f>IF(COUNTA(A198:E198)=0,"",IF(NOT(ISNUMBER(A198)),"Hesaba girmedi: tarih yok",IF(B198="","Hesaba girmedi: plaka yok",IF(NOT(ISNUMBER(D198)),"Hesaba girmedi: tutar yok",IF(COUNTIF('Sabit giderler'!$A$2:$A$101,B198)=0,"Plaka Sabit giderler'de yok","")))))</f>
        <v/>
      </c>
    </row>
    <row r="199">
      <c r="A199" s="3" t="n"/>
      <c r="B199" s="4" t="n"/>
      <c r="C199" s="4" t="n"/>
      <c r="D199" s="6" t="n"/>
      <c r="E199" s="4" t="n"/>
      <c r="F199" s="4">
        <f>IF(COUNTA(A199:E199)=0,"",IF(NOT(ISNUMBER(A199)),"Hesaba girmedi: tarih yok",IF(B199="","Hesaba girmedi: plaka yok",IF(NOT(ISNUMBER(D199)),"Hesaba girmedi: tutar yok",IF(COUNTIF('Sabit giderler'!$A$2:$A$101,B199)=0,"Plaka Sabit giderler'de yok","")))))</f>
        <v/>
      </c>
    </row>
    <row r="200">
      <c r="A200" s="3" t="n"/>
      <c r="B200" s="4" t="n"/>
      <c r="C200" s="4" t="n"/>
      <c r="D200" s="6" t="n"/>
      <c r="E200" s="4" t="n"/>
      <c r="F200" s="4">
        <f>IF(COUNTA(A200:E200)=0,"",IF(NOT(ISNUMBER(A200)),"Hesaba girmedi: tarih yok",IF(B200="","Hesaba girmedi: plaka yok",IF(NOT(ISNUMBER(D200)),"Hesaba girmedi: tutar yok",IF(COUNTIF('Sabit giderler'!$A$2:$A$101,B200)=0,"Plaka Sabit giderler'de yok","")))))</f>
        <v/>
      </c>
    </row>
    <row r="201">
      <c r="A201" s="3" t="n"/>
      <c r="B201" s="4" t="n"/>
      <c r="C201" s="4" t="n"/>
      <c r="D201" s="6" t="n"/>
      <c r="E201" s="4" t="n"/>
      <c r="F201" s="4">
        <f>IF(COUNTA(A201:E201)=0,"",IF(NOT(ISNUMBER(A201)),"Hesaba girmedi: tarih yok",IF(B201="","Hesaba girmedi: plaka yok",IF(NOT(ISNUMBER(D201)),"Hesaba girmedi: tutar yok",IF(COUNTIF('Sabit giderler'!$A$2:$A$101,B201)=0,"Plaka Sabit giderler'de yok","")))))</f>
        <v/>
      </c>
    </row>
    <row r="202">
      <c r="A202" s="3" t="n"/>
      <c r="B202" s="4" t="n"/>
      <c r="C202" s="4" t="n"/>
      <c r="D202" s="6" t="n"/>
      <c r="E202" s="4" t="n"/>
      <c r="F202" s="4">
        <f>IF(COUNTA(A202:E202)=0,"",IF(NOT(ISNUMBER(A202)),"Hesaba girmedi: tarih yok",IF(B202="","Hesaba girmedi: plaka yok",IF(NOT(ISNUMBER(D202)),"Hesaba girmedi: tutar yok",IF(COUNTIF('Sabit giderler'!$A$2:$A$101,B202)=0,"Plaka Sabit giderler'de yok","")))))</f>
        <v/>
      </c>
    </row>
    <row r="203">
      <c r="A203" s="3" t="n"/>
      <c r="B203" s="4" t="n"/>
      <c r="C203" s="4" t="n"/>
      <c r="D203" s="6" t="n"/>
      <c r="E203" s="4" t="n"/>
      <c r="F203" s="4">
        <f>IF(COUNTA(A203:E203)=0,"",IF(NOT(ISNUMBER(A203)),"Hesaba girmedi: tarih yok",IF(B203="","Hesaba girmedi: plaka yok",IF(NOT(ISNUMBER(D203)),"Hesaba girmedi: tutar yok",IF(COUNTIF('Sabit giderler'!$A$2:$A$101,B203)=0,"Plaka Sabit giderler'de yok","")))))</f>
        <v/>
      </c>
    </row>
    <row r="204">
      <c r="A204" s="3" t="n"/>
      <c r="B204" s="4" t="n"/>
      <c r="C204" s="4" t="n"/>
      <c r="D204" s="6" t="n"/>
      <c r="E204" s="4" t="n"/>
      <c r="F204" s="4">
        <f>IF(COUNTA(A204:E204)=0,"",IF(NOT(ISNUMBER(A204)),"Hesaba girmedi: tarih yok",IF(B204="","Hesaba girmedi: plaka yok",IF(NOT(ISNUMBER(D204)),"Hesaba girmedi: tutar yok",IF(COUNTIF('Sabit giderler'!$A$2:$A$101,B204)=0,"Plaka Sabit giderler'de yok","")))))</f>
        <v/>
      </c>
    </row>
    <row r="205">
      <c r="A205" s="3" t="n"/>
      <c r="B205" s="4" t="n"/>
      <c r="C205" s="4" t="n"/>
      <c r="D205" s="6" t="n"/>
      <c r="E205" s="4" t="n"/>
      <c r="F205" s="4">
        <f>IF(COUNTA(A205:E205)=0,"",IF(NOT(ISNUMBER(A205)),"Hesaba girmedi: tarih yok",IF(B205="","Hesaba girmedi: plaka yok",IF(NOT(ISNUMBER(D205)),"Hesaba girmedi: tutar yok",IF(COUNTIF('Sabit giderler'!$A$2:$A$101,B205)=0,"Plaka Sabit giderler'de yok","")))))</f>
        <v/>
      </c>
    </row>
    <row r="206">
      <c r="A206" s="3" t="n"/>
      <c r="B206" s="4" t="n"/>
      <c r="C206" s="4" t="n"/>
      <c r="D206" s="6" t="n"/>
      <c r="E206" s="4" t="n"/>
      <c r="F206" s="4">
        <f>IF(COUNTA(A206:E206)=0,"",IF(NOT(ISNUMBER(A206)),"Hesaba girmedi: tarih yok",IF(B206="","Hesaba girmedi: plaka yok",IF(NOT(ISNUMBER(D206)),"Hesaba girmedi: tutar yok",IF(COUNTIF('Sabit giderler'!$A$2:$A$101,B206)=0,"Plaka Sabit giderler'de yok","")))))</f>
        <v/>
      </c>
    </row>
    <row r="207">
      <c r="A207" s="3" t="n"/>
      <c r="B207" s="4" t="n"/>
      <c r="C207" s="4" t="n"/>
      <c r="D207" s="6" t="n"/>
      <c r="E207" s="4" t="n"/>
      <c r="F207" s="4">
        <f>IF(COUNTA(A207:E207)=0,"",IF(NOT(ISNUMBER(A207)),"Hesaba girmedi: tarih yok",IF(B207="","Hesaba girmedi: plaka yok",IF(NOT(ISNUMBER(D207)),"Hesaba girmedi: tutar yok",IF(COUNTIF('Sabit giderler'!$A$2:$A$101,B207)=0,"Plaka Sabit giderler'de yok","")))))</f>
        <v/>
      </c>
    </row>
    <row r="208">
      <c r="A208" s="3" t="n"/>
      <c r="B208" s="4" t="n"/>
      <c r="C208" s="4" t="n"/>
      <c r="D208" s="6" t="n"/>
      <c r="E208" s="4" t="n"/>
      <c r="F208" s="4">
        <f>IF(COUNTA(A208:E208)=0,"",IF(NOT(ISNUMBER(A208)),"Hesaba girmedi: tarih yok",IF(B208="","Hesaba girmedi: plaka yok",IF(NOT(ISNUMBER(D208)),"Hesaba girmedi: tutar yok",IF(COUNTIF('Sabit giderler'!$A$2:$A$101,B208)=0,"Plaka Sabit giderler'de yok","")))))</f>
        <v/>
      </c>
    </row>
    <row r="209">
      <c r="A209" s="3" t="n"/>
      <c r="B209" s="4" t="n"/>
      <c r="C209" s="4" t="n"/>
      <c r="D209" s="6" t="n"/>
      <c r="E209" s="4" t="n"/>
      <c r="F209" s="4">
        <f>IF(COUNTA(A209:E209)=0,"",IF(NOT(ISNUMBER(A209)),"Hesaba girmedi: tarih yok",IF(B209="","Hesaba girmedi: plaka yok",IF(NOT(ISNUMBER(D209)),"Hesaba girmedi: tutar yok",IF(COUNTIF('Sabit giderler'!$A$2:$A$101,B209)=0,"Plaka Sabit giderler'de yok","")))))</f>
        <v/>
      </c>
    </row>
    <row r="210">
      <c r="A210" s="3" t="n"/>
      <c r="B210" s="4" t="n"/>
      <c r="C210" s="4" t="n"/>
      <c r="D210" s="6" t="n"/>
      <c r="E210" s="4" t="n"/>
      <c r="F210" s="4">
        <f>IF(COUNTA(A210:E210)=0,"",IF(NOT(ISNUMBER(A210)),"Hesaba girmedi: tarih yok",IF(B210="","Hesaba girmedi: plaka yok",IF(NOT(ISNUMBER(D210)),"Hesaba girmedi: tutar yok",IF(COUNTIF('Sabit giderler'!$A$2:$A$101,B210)=0,"Plaka Sabit giderler'de yok","")))))</f>
        <v/>
      </c>
    </row>
    <row r="211">
      <c r="A211" s="3" t="n"/>
      <c r="B211" s="4" t="n"/>
      <c r="C211" s="4" t="n"/>
      <c r="D211" s="6" t="n"/>
      <c r="E211" s="4" t="n"/>
      <c r="F211" s="4">
        <f>IF(COUNTA(A211:E211)=0,"",IF(NOT(ISNUMBER(A211)),"Hesaba girmedi: tarih yok",IF(B211="","Hesaba girmedi: plaka yok",IF(NOT(ISNUMBER(D211)),"Hesaba girmedi: tutar yok",IF(COUNTIF('Sabit giderler'!$A$2:$A$101,B211)=0,"Plaka Sabit giderler'de yok","")))))</f>
        <v/>
      </c>
    </row>
    <row r="212">
      <c r="A212" s="3" t="n"/>
      <c r="B212" s="4" t="n"/>
      <c r="C212" s="4" t="n"/>
      <c r="D212" s="6" t="n"/>
      <c r="E212" s="4" t="n"/>
      <c r="F212" s="4">
        <f>IF(COUNTA(A212:E212)=0,"",IF(NOT(ISNUMBER(A212)),"Hesaba girmedi: tarih yok",IF(B212="","Hesaba girmedi: plaka yok",IF(NOT(ISNUMBER(D212)),"Hesaba girmedi: tutar yok",IF(COUNTIF('Sabit giderler'!$A$2:$A$101,B212)=0,"Plaka Sabit giderler'de yok","")))))</f>
        <v/>
      </c>
    </row>
    <row r="213">
      <c r="A213" s="3" t="n"/>
      <c r="B213" s="4" t="n"/>
      <c r="C213" s="4" t="n"/>
      <c r="D213" s="6" t="n"/>
      <c r="E213" s="4" t="n"/>
      <c r="F213" s="4">
        <f>IF(COUNTA(A213:E213)=0,"",IF(NOT(ISNUMBER(A213)),"Hesaba girmedi: tarih yok",IF(B213="","Hesaba girmedi: plaka yok",IF(NOT(ISNUMBER(D213)),"Hesaba girmedi: tutar yok",IF(COUNTIF('Sabit giderler'!$A$2:$A$101,B213)=0,"Plaka Sabit giderler'de yok","")))))</f>
        <v/>
      </c>
    </row>
    <row r="214">
      <c r="A214" s="3" t="n"/>
      <c r="B214" s="4" t="n"/>
      <c r="C214" s="4" t="n"/>
      <c r="D214" s="6" t="n"/>
      <c r="E214" s="4" t="n"/>
      <c r="F214" s="4">
        <f>IF(COUNTA(A214:E214)=0,"",IF(NOT(ISNUMBER(A214)),"Hesaba girmedi: tarih yok",IF(B214="","Hesaba girmedi: plaka yok",IF(NOT(ISNUMBER(D214)),"Hesaba girmedi: tutar yok",IF(COUNTIF('Sabit giderler'!$A$2:$A$101,B214)=0,"Plaka Sabit giderler'de yok","")))))</f>
        <v/>
      </c>
    </row>
    <row r="215">
      <c r="A215" s="3" t="n"/>
      <c r="B215" s="4" t="n"/>
      <c r="C215" s="4" t="n"/>
      <c r="D215" s="6" t="n"/>
      <c r="E215" s="4" t="n"/>
      <c r="F215" s="4">
        <f>IF(COUNTA(A215:E215)=0,"",IF(NOT(ISNUMBER(A215)),"Hesaba girmedi: tarih yok",IF(B215="","Hesaba girmedi: plaka yok",IF(NOT(ISNUMBER(D215)),"Hesaba girmedi: tutar yok",IF(COUNTIF('Sabit giderler'!$A$2:$A$101,B215)=0,"Plaka Sabit giderler'de yok","")))))</f>
        <v/>
      </c>
    </row>
    <row r="216">
      <c r="A216" s="3" t="n"/>
      <c r="B216" s="4" t="n"/>
      <c r="C216" s="4" t="n"/>
      <c r="D216" s="6" t="n"/>
      <c r="E216" s="4" t="n"/>
      <c r="F216" s="4">
        <f>IF(COUNTA(A216:E216)=0,"",IF(NOT(ISNUMBER(A216)),"Hesaba girmedi: tarih yok",IF(B216="","Hesaba girmedi: plaka yok",IF(NOT(ISNUMBER(D216)),"Hesaba girmedi: tutar yok",IF(COUNTIF('Sabit giderler'!$A$2:$A$101,B216)=0,"Plaka Sabit giderler'de yok","")))))</f>
        <v/>
      </c>
    </row>
    <row r="217">
      <c r="A217" s="3" t="n"/>
      <c r="B217" s="4" t="n"/>
      <c r="C217" s="4" t="n"/>
      <c r="D217" s="6" t="n"/>
      <c r="E217" s="4" t="n"/>
      <c r="F217" s="4">
        <f>IF(COUNTA(A217:E217)=0,"",IF(NOT(ISNUMBER(A217)),"Hesaba girmedi: tarih yok",IF(B217="","Hesaba girmedi: plaka yok",IF(NOT(ISNUMBER(D217)),"Hesaba girmedi: tutar yok",IF(COUNTIF('Sabit giderler'!$A$2:$A$101,B217)=0,"Plaka Sabit giderler'de yok","")))))</f>
        <v/>
      </c>
    </row>
    <row r="218">
      <c r="A218" s="3" t="n"/>
      <c r="B218" s="4" t="n"/>
      <c r="C218" s="4" t="n"/>
      <c r="D218" s="6" t="n"/>
      <c r="E218" s="4" t="n"/>
      <c r="F218" s="4">
        <f>IF(COUNTA(A218:E218)=0,"",IF(NOT(ISNUMBER(A218)),"Hesaba girmedi: tarih yok",IF(B218="","Hesaba girmedi: plaka yok",IF(NOT(ISNUMBER(D218)),"Hesaba girmedi: tutar yok",IF(COUNTIF('Sabit giderler'!$A$2:$A$101,B218)=0,"Plaka Sabit giderler'de yok","")))))</f>
        <v/>
      </c>
    </row>
    <row r="219">
      <c r="A219" s="3" t="n"/>
      <c r="B219" s="4" t="n"/>
      <c r="C219" s="4" t="n"/>
      <c r="D219" s="6" t="n"/>
      <c r="E219" s="4" t="n"/>
      <c r="F219" s="4">
        <f>IF(COUNTA(A219:E219)=0,"",IF(NOT(ISNUMBER(A219)),"Hesaba girmedi: tarih yok",IF(B219="","Hesaba girmedi: plaka yok",IF(NOT(ISNUMBER(D219)),"Hesaba girmedi: tutar yok",IF(COUNTIF('Sabit giderler'!$A$2:$A$101,B219)=0,"Plaka Sabit giderler'de yok","")))))</f>
        <v/>
      </c>
    </row>
    <row r="220">
      <c r="A220" s="3" t="n"/>
      <c r="B220" s="4" t="n"/>
      <c r="C220" s="4" t="n"/>
      <c r="D220" s="6" t="n"/>
      <c r="E220" s="4" t="n"/>
      <c r="F220" s="4">
        <f>IF(COUNTA(A220:E220)=0,"",IF(NOT(ISNUMBER(A220)),"Hesaba girmedi: tarih yok",IF(B220="","Hesaba girmedi: plaka yok",IF(NOT(ISNUMBER(D220)),"Hesaba girmedi: tutar yok",IF(COUNTIF('Sabit giderler'!$A$2:$A$101,B220)=0,"Plaka Sabit giderler'de yok","")))))</f>
        <v/>
      </c>
    </row>
    <row r="221">
      <c r="A221" s="3" t="n"/>
      <c r="B221" s="4" t="n"/>
      <c r="C221" s="4" t="n"/>
      <c r="D221" s="6" t="n"/>
      <c r="E221" s="4" t="n"/>
      <c r="F221" s="4">
        <f>IF(COUNTA(A221:E221)=0,"",IF(NOT(ISNUMBER(A221)),"Hesaba girmedi: tarih yok",IF(B221="","Hesaba girmedi: plaka yok",IF(NOT(ISNUMBER(D221)),"Hesaba girmedi: tutar yok",IF(COUNTIF('Sabit giderler'!$A$2:$A$101,B221)=0,"Plaka Sabit giderler'de yok","")))))</f>
        <v/>
      </c>
    </row>
    <row r="222">
      <c r="A222" s="3" t="n"/>
      <c r="B222" s="4" t="n"/>
      <c r="C222" s="4" t="n"/>
      <c r="D222" s="6" t="n"/>
      <c r="E222" s="4" t="n"/>
      <c r="F222" s="4">
        <f>IF(COUNTA(A222:E222)=0,"",IF(NOT(ISNUMBER(A222)),"Hesaba girmedi: tarih yok",IF(B222="","Hesaba girmedi: plaka yok",IF(NOT(ISNUMBER(D222)),"Hesaba girmedi: tutar yok",IF(COUNTIF('Sabit giderler'!$A$2:$A$101,B222)=0,"Plaka Sabit giderler'de yok","")))))</f>
        <v/>
      </c>
    </row>
    <row r="223">
      <c r="A223" s="3" t="n"/>
      <c r="B223" s="4" t="n"/>
      <c r="C223" s="4" t="n"/>
      <c r="D223" s="6" t="n"/>
      <c r="E223" s="4" t="n"/>
      <c r="F223" s="4">
        <f>IF(COUNTA(A223:E223)=0,"",IF(NOT(ISNUMBER(A223)),"Hesaba girmedi: tarih yok",IF(B223="","Hesaba girmedi: plaka yok",IF(NOT(ISNUMBER(D223)),"Hesaba girmedi: tutar yok",IF(COUNTIF('Sabit giderler'!$A$2:$A$101,B223)=0,"Plaka Sabit giderler'de yok","")))))</f>
        <v/>
      </c>
    </row>
    <row r="224">
      <c r="A224" s="3" t="n"/>
      <c r="B224" s="4" t="n"/>
      <c r="C224" s="4" t="n"/>
      <c r="D224" s="6" t="n"/>
      <c r="E224" s="4" t="n"/>
      <c r="F224" s="4">
        <f>IF(COUNTA(A224:E224)=0,"",IF(NOT(ISNUMBER(A224)),"Hesaba girmedi: tarih yok",IF(B224="","Hesaba girmedi: plaka yok",IF(NOT(ISNUMBER(D224)),"Hesaba girmedi: tutar yok",IF(COUNTIF('Sabit giderler'!$A$2:$A$101,B224)=0,"Plaka Sabit giderler'de yok","")))))</f>
        <v/>
      </c>
    </row>
    <row r="225">
      <c r="A225" s="3" t="n"/>
      <c r="B225" s="4" t="n"/>
      <c r="C225" s="4" t="n"/>
      <c r="D225" s="6" t="n"/>
      <c r="E225" s="4" t="n"/>
      <c r="F225" s="4">
        <f>IF(COUNTA(A225:E225)=0,"",IF(NOT(ISNUMBER(A225)),"Hesaba girmedi: tarih yok",IF(B225="","Hesaba girmedi: plaka yok",IF(NOT(ISNUMBER(D225)),"Hesaba girmedi: tutar yok",IF(COUNTIF('Sabit giderler'!$A$2:$A$101,B225)=0,"Plaka Sabit giderler'de yok","")))))</f>
        <v/>
      </c>
    </row>
    <row r="226">
      <c r="A226" s="3" t="n"/>
      <c r="B226" s="4" t="n"/>
      <c r="C226" s="4" t="n"/>
      <c r="D226" s="6" t="n"/>
      <c r="E226" s="4" t="n"/>
      <c r="F226" s="4">
        <f>IF(COUNTA(A226:E226)=0,"",IF(NOT(ISNUMBER(A226)),"Hesaba girmedi: tarih yok",IF(B226="","Hesaba girmedi: plaka yok",IF(NOT(ISNUMBER(D226)),"Hesaba girmedi: tutar yok",IF(COUNTIF('Sabit giderler'!$A$2:$A$101,B226)=0,"Plaka Sabit giderler'de yok","")))))</f>
        <v/>
      </c>
    </row>
    <row r="227">
      <c r="A227" s="3" t="n"/>
      <c r="B227" s="4" t="n"/>
      <c r="C227" s="4" t="n"/>
      <c r="D227" s="6" t="n"/>
      <c r="E227" s="4" t="n"/>
      <c r="F227" s="4">
        <f>IF(COUNTA(A227:E227)=0,"",IF(NOT(ISNUMBER(A227)),"Hesaba girmedi: tarih yok",IF(B227="","Hesaba girmedi: plaka yok",IF(NOT(ISNUMBER(D227)),"Hesaba girmedi: tutar yok",IF(COUNTIF('Sabit giderler'!$A$2:$A$101,B227)=0,"Plaka Sabit giderler'de yok","")))))</f>
        <v/>
      </c>
    </row>
    <row r="228">
      <c r="A228" s="3" t="n"/>
      <c r="B228" s="4" t="n"/>
      <c r="C228" s="4" t="n"/>
      <c r="D228" s="6" t="n"/>
      <c r="E228" s="4" t="n"/>
      <c r="F228" s="4">
        <f>IF(COUNTA(A228:E228)=0,"",IF(NOT(ISNUMBER(A228)),"Hesaba girmedi: tarih yok",IF(B228="","Hesaba girmedi: plaka yok",IF(NOT(ISNUMBER(D228)),"Hesaba girmedi: tutar yok",IF(COUNTIF('Sabit giderler'!$A$2:$A$101,B228)=0,"Plaka Sabit giderler'de yok","")))))</f>
        <v/>
      </c>
    </row>
    <row r="229">
      <c r="A229" s="3" t="n"/>
      <c r="B229" s="4" t="n"/>
      <c r="C229" s="4" t="n"/>
      <c r="D229" s="6" t="n"/>
      <c r="E229" s="4" t="n"/>
      <c r="F229" s="4">
        <f>IF(COUNTA(A229:E229)=0,"",IF(NOT(ISNUMBER(A229)),"Hesaba girmedi: tarih yok",IF(B229="","Hesaba girmedi: plaka yok",IF(NOT(ISNUMBER(D229)),"Hesaba girmedi: tutar yok",IF(COUNTIF('Sabit giderler'!$A$2:$A$101,B229)=0,"Plaka Sabit giderler'de yok","")))))</f>
        <v/>
      </c>
    </row>
    <row r="230">
      <c r="A230" s="3" t="n"/>
      <c r="B230" s="4" t="n"/>
      <c r="C230" s="4" t="n"/>
      <c r="D230" s="6" t="n"/>
      <c r="E230" s="4" t="n"/>
      <c r="F230" s="4">
        <f>IF(COUNTA(A230:E230)=0,"",IF(NOT(ISNUMBER(A230)),"Hesaba girmedi: tarih yok",IF(B230="","Hesaba girmedi: plaka yok",IF(NOT(ISNUMBER(D230)),"Hesaba girmedi: tutar yok",IF(COUNTIF('Sabit giderler'!$A$2:$A$101,B230)=0,"Plaka Sabit giderler'de yok","")))))</f>
        <v/>
      </c>
    </row>
    <row r="231">
      <c r="A231" s="3" t="n"/>
      <c r="B231" s="4" t="n"/>
      <c r="C231" s="4" t="n"/>
      <c r="D231" s="6" t="n"/>
      <c r="E231" s="4" t="n"/>
      <c r="F231" s="4">
        <f>IF(COUNTA(A231:E231)=0,"",IF(NOT(ISNUMBER(A231)),"Hesaba girmedi: tarih yok",IF(B231="","Hesaba girmedi: plaka yok",IF(NOT(ISNUMBER(D231)),"Hesaba girmedi: tutar yok",IF(COUNTIF('Sabit giderler'!$A$2:$A$101,B231)=0,"Plaka Sabit giderler'de yok","")))))</f>
        <v/>
      </c>
    </row>
    <row r="232">
      <c r="A232" s="3" t="n"/>
      <c r="B232" s="4" t="n"/>
      <c r="C232" s="4" t="n"/>
      <c r="D232" s="6" t="n"/>
      <c r="E232" s="4" t="n"/>
      <c r="F232" s="4">
        <f>IF(COUNTA(A232:E232)=0,"",IF(NOT(ISNUMBER(A232)),"Hesaba girmedi: tarih yok",IF(B232="","Hesaba girmedi: plaka yok",IF(NOT(ISNUMBER(D232)),"Hesaba girmedi: tutar yok",IF(COUNTIF('Sabit giderler'!$A$2:$A$101,B232)=0,"Plaka Sabit giderler'de yok","")))))</f>
        <v/>
      </c>
    </row>
    <row r="233">
      <c r="A233" s="3" t="n"/>
      <c r="B233" s="4" t="n"/>
      <c r="C233" s="4" t="n"/>
      <c r="D233" s="6" t="n"/>
      <c r="E233" s="4" t="n"/>
      <c r="F233" s="4">
        <f>IF(COUNTA(A233:E233)=0,"",IF(NOT(ISNUMBER(A233)),"Hesaba girmedi: tarih yok",IF(B233="","Hesaba girmedi: plaka yok",IF(NOT(ISNUMBER(D233)),"Hesaba girmedi: tutar yok",IF(COUNTIF('Sabit giderler'!$A$2:$A$101,B233)=0,"Plaka Sabit giderler'de yok","")))))</f>
        <v/>
      </c>
    </row>
    <row r="234">
      <c r="A234" s="3" t="n"/>
      <c r="B234" s="4" t="n"/>
      <c r="C234" s="4" t="n"/>
      <c r="D234" s="6" t="n"/>
      <c r="E234" s="4" t="n"/>
      <c r="F234" s="4">
        <f>IF(COUNTA(A234:E234)=0,"",IF(NOT(ISNUMBER(A234)),"Hesaba girmedi: tarih yok",IF(B234="","Hesaba girmedi: plaka yok",IF(NOT(ISNUMBER(D234)),"Hesaba girmedi: tutar yok",IF(COUNTIF('Sabit giderler'!$A$2:$A$101,B234)=0,"Plaka Sabit giderler'de yok","")))))</f>
        <v/>
      </c>
    </row>
    <row r="235">
      <c r="A235" s="3" t="n"/>
      <c r="B235" s="4" t="n"/>
      <c r="C235" s="4" t="n"/>
      <c r="D235" s="6" t="n"/>
      <c r="E235" s="4" t="n"/>
      <c r="F235" s="4">
        <f>IF(COUNTA(A235:E235)=0,"",IF(NOT(ISNUMBER(A235)),"Hesaba girmedi: tarih yok",IF(B235="","Hesaba girmedi: plaka yok",IF(NOT(ISNUMBER(D235)),"Hesaba girmedi: tutar yok",IF(COUNTIF('Sabit giderler'!$A$2:$A$101,B235)=0,"Plaka Sabit giderler'de yok","")))))</f>
        <v/>
      </c>
    </row>
    <row r="236">
      <c r="A236" s="3" t="n"/>
      <c r="B236" s="4" t="n"/>
      <c r="C236" s="4" t="n"/>
      <c r="D236" s="6" t="n"/>
      <c r="E236" s="4" t="n"/>
      <c r="F236" s="4">
        <f>IF(COUNTA(A236:E236)=0,"",IF(NOT(ISNUMBER(A236)),"Hesaba girmedi: tarih yok",IF(B236="","Hesaba girmedi: plaka yok",IF(NOT(ISNUMBER(D236)),"Hesaba girmedi: tutar yok",IF(COUNTIF('Sabit giderler'!$A$2:$A$101,B236)=0,"Plaka Sabit giderler'de yok","")))))</f>
        <v/>
      </c>
    </row>
    <row r="237">
      <c r="A237" s="3" t="n"/>
      <c r="B237" s="4" t="n"/>
      <c r="C237" s="4" t="n"/>
      <c r="D237" s="6" t="n"/>
      <c r="E237" s="4" t="n"/>
      <c r="F237" s="4">
        <f>IF(COUNTA(A237:E237)=0,"",IF(NOT(ISNUMBER(A237)),"Hesaba girmedi: tarih yok",IF(B237="","Hesaba girmedi: plaka yok",IF(NOT(ISNUMBER(D237)),"Hesaba girmedi: tutar yok",IF(COUNTIF('Sabit giderler'!$A$2:$A$101,B237)=0,"Plaka Sabit giderler'de yok","")))))</f>
        <v/>
      </c>
    </row>
    <row r="238">
      <c r="A238" s="3" t="n"/>
      <c r="B238" s="4" t="n"/>
      <c r="C238" s="4" t="n"/>
      <c r="D238" s="6" t="n"/>
      <c r="E238" s="4" t="n"/>
      <c r="F238" s="4">
        <f>IF(COUNTA(A238:E238)=0,"",IF(NOT(ISNUMBER(A238)),"Hesaba girmedi: tarih yok",IF(B238="","Hesaba girmedi: plaka yok",IF(NOT(ISNUMBER(D238)),"Hesaba girmedi: tutar yok",IF(COUNTIF('Sabit giderler'!$A$2:$A$101,B238)=0,"Plaka Sabit giderler'de yok","")))))</f>
        <v/>
      </c>
    </row>
    <row r="239">
      <c r="A239" s="3" t="n"/>
      <c r="B239" s="4" t="n"/>
      <c r="C239" s="4" t="n"/>
      <c r="D239" s="6" t="n"/>
      <c r="E239" s="4" t="n"/>
      <c r="F239" s="4">
        <f>IF(COUNTA(A239:E239)=0,"",IF(NOT(ISNUMBER(A239)),"Hesaba girmedi: tarih yok",IF(B239="","Hesaba girmedi: plaka yok",IF(NOT(ISNUMBER(D239)),"Hesaba girmedi: tutar yok",IF(COUNTIF('Sabit giderler'!$A$2:$A$101,B239)=0,"Plaka Sabit giderler'de yok","")))))</f>
        <v/>
      </c>
    </row>
    <row r="240">
      <c r="A240" s="3" t="n"/>
      <c r="B240" s="4" t="n"/>
      <c r="C240" s="4" t="n"/>
      <c r="D240" s="6" t="n"/>
      <c r="E240" s="4" t="n"/>
      <c r="F240" s="4">
        <f>IF(COUNTA(A240:E240)=0,"",IF(NOT(ISNUMBER(A240)),"Hesaba girmedi: tarih yok",IF(B240="","Hesaba girmedi: plaka yok",IF(NOT(ISNUMBER(D240)),"Hesaba girmedi: tutar yok",IF(COUNTIF('Sabit giderler'!$A$2:$A$101,B240)=0,"Plaka Sabit giderler'de yok","")))))</f>
        <v/>
      </c>
    </row>
    <row r="241">
      <c r="A241" s="3" t="n"/>
      <c r="B241" s="4" t="n"/>
      <c r="C241" s="4" t="n"/>
      <c r="D241" s="6" t="n"/>
      <c r="E241" s="4" t="n"/>
      <c r="F241" s="4">
        <f>IF(COUNTA(A241:E241)=0,"",IF(NOT(ISNUMBER(A241)),"Hesaba girmedi: tarih yok",IF(B241="","Hesaba girmedi: plaka yok",IF(NOT(ISNUMBER(D241)),"Hesaba girmedi: tutar yok",IF(COUNTIF('Sabit giderler'!$A$2:$A$101,B241)=0,"Plaka Sabit giderler'de yok","")))))</f>
        <v/>
      </c>
    </row>
    <row r="242">
      <c r="A242" s="3" t="n"/>
      <c r="B242" s="4" t="n"/>
      <c r="C242" s="4" t="n"/>
      <c r="D242" s="6" t="n"/>
      <c r="E242" s="4" t="n"/>
      <c r="F242" s="4">
        <f>IF(COUNTA(A242:E242)=0,"",IF(NOT(ISNUMBER(A242)),"Hesaba girmedi: tarih yok",IF(B242="","Hesaba girmedi: plaka yok",IF(NOT(ISNUMBER(D242)),"Hesaba girmedi: tutar yok",IF(COUNTIF('Sabit giderler'!$A$2:$A$101,B242)=0,"Plaka Sabit giderler'de yok","")))))</f>
        <v/>
      </c>
    </row>
    <row r="243">
      <c r="A243" s="3" t="n"/>
      <c r="B243" s="4" t="n"/>
      <c r="C243" s="4" t="n"/>
      <c r="D243" s="6" t="n"/>
      <c r="E243" s="4" t="n"/>
      <c r="F243" s="4">
        <f>IF(COUNTA(A243:E243)=0,"",IF(NOT(ISNUMBER(A243)),"Hesaba girmedi: tarih yok",IF(B243="","Hesaba girmedi: plaka yok",IF(NOT(ISNUMBER(D243)),"Hesaba girmedi: tutar yok",IF(COUNTIF('Sabit giderler'!$A$2:$A$101,B243)=0,"Plaka Sabit giderler'de yok","")))))</f>
        <v/>
      </c>
    </row>
    <row r="244">
      <c r="A244" s="3" t="n"/>
      <c r="B244" s="4" t="n"/>
      <c r="C244" s="4" t="n"/>
      <c r="D244" s="6" t="n"/>
      <c r="E244" s="4" t="n"/>
      <c r="F244" s="4">
        <f>IF(COUNTA(A244:E244)=0,"",IF(NOT(ISNUMBER(A244)),"Hesaba girmedi: tarih yok",IF(B244="","Hesaba girmedi: plaka yok",IF(NOT(ISNUMBER(D244)),"Hesaba girmedi: tutar yok",IF(COUNTIF('Sabit giderler'!$A$2:$A$101,B244)=0,"Plaka Sabit giderler'de yok","")))))</f>
        <v/>
      </c>
    </row>
    <row r="245">
      <c r="A245" s="3" t="n"/>
      <c r="B245" s="4" t="n"/>
      <c r="C245" s="4" t="n"/>
      <c r="D245" s="6" t="n"/>
      <c r="E245" s="4" t="n"/>
      <c r="F245" s="4">
        <f>IF(COUNTA(A245:E245)=0,"",IF(NOT(ISNUMBER(A245)),"Hesaba girmedi: tarih yok",IF(B245="","Hesaba girmedi: plaka yok",IF(NOT(ISNUMBER(D245)),"Hesaba girmedi: tutar yok",IF(COUNTIF('Sabit giderler'!$A$2:$A$101,B245)=0,"Plaka Sabit giderler'de yok","")))))</f>
        <v/>
      </c>
    </row>
    <row r="246">
      <c r="A246" s="3" t="n"/>
      <c r="B246" s="4" t="n"/>
      <c r="C246" s="4" t="n"/>
      <c r="D246" s="6" t="n"/>
      <c r="E246" s="4" t="n"/>
      <c r="F246" s="4">
        <f>IF(COUNTA(A246:E246)=0,"",IF(NOT(ISNUMBER(A246)),"Hesaba girmedi: tarih yok",IF(B246="","Hesaba girmedi: plaka yok",IF(NOT(ISNUMBER(D246)),"Hesaba girmedi: tutar yok",IF(COUNTIF('Sabit giderler'!$A$2:$A$101,B246)=0,"Plaka Sabit giderler'de yok","")))))</f>
        <v/>
      </c>
    </row>
    <row r="247">
      <c r="A247" s="3" t="n"/>
      <c r="B247" s="4" t="n"/>
      <c r="C247" s="4" t="n"/>
      <c r="D247" s="6" t="n"/>
      <c r="E247" s="4" t="n"/>
      <c r="F247" s="4">
        <f>IF(COUNTA(A247:E247)=0,"",IF(NOT(ISNUMBER(A247)),"Hesaba girmedi: tarih yok",IF(B247="","Hesaba girmedi: plaka yok",IF(NOT(ISNUMBER(D247)),"Hesaba girmedi: tutar yok",IF(COUNTIF('Sabit giderler'!$A$2:$A$101,B247)=0,"Plaka Sabit giderler'de yok","")))))</f>
        <v/>
      </c>
    </row>
    <row r="248">
      <c r="A248" s="3" t="n"/>
      <c r="B248" s="4" t="n"/>
      <c r="C248" s="4" t="n"/>
      <c r="D248" s="6" t="n"/>
      <c r="E248" s="4" t="n"/>
      <c r="F248" s="4">
        <f>IF(COUNTA(A248:E248)=0,"",IF(NOT(ISNUMBER(A248)),"Hesaba girmedi: tarih yok",IF(B248="","Hesaba girmedi: plaka yok",IF(NOT(ISNUMBER(D248)),"Hesaba girmedi: tutar yok",IF(COUNTIF('Sabit giderler'!$A$2:$A$101,B248)=0,"Plaka Sabit giderler'de yok","")))))</f>
        <v/>
      </c>
    </row>
    <row r="249">
      <c r="A249" s="3" t="n"/>
      <c r="B249" s="4" t="n"/>
      <c r="C249" s="4" t="n"/>
      <c r="D249" s="6" t="n"/>
      <c r="E249" s="4" t="n"/>
      <c r="F249" s="4">
        <f>IF(COUNTA(A249:E249)=0,"",IF(NOT(ISNUMBER(A249)),"Hesaba girmedi: tarih yok",IF(B249="","Hesaba girmedi: plaka yok",IF(NOT(ISNUMBER(D249)),"Hesaba girmedi: tutar yok",IF(COUNTIF('Sabit giderler'!$A$2:$A$101,B249)=0,"Plaka Sabit giderler'de yok","")))))</f>
        <v/>
      </c>
    </row>
    <row r="250">
      <c r="A250" s="3" t="n"/>
      <c r="B250" s="4" t="n"/>
      <c r="C250" s="4" t="n"/>
      <c r="D250" s="6" t="n"/>
      <c r="E250" s="4" t="n"/>
      <c r="F250" s="4">
        <f>IF(COUNTA(A250:E250)=0,"",IF(NOT(ISNUMBER(A250)),"Hesaba girmedi: tarih yok",IF(B250="","Hesaba girmedi: plaka yok",IF(NOT(ISNUMBER(D250)),"Hesaba girmedi: tutar yok",IF(COUNTIF('Sabit giderler'!$A$2:$A$101,B250)=0,"Plaka Sabit giderler'de yok","")))))</f>
        <v/>
      </c>
    </row>
    <row r="251">
      <c r="A251" s="3" t="n"/>
      <c r="B251" s="4" t="n"/>
      <c r="C251" s="4" t="n"/>
      <c r="D251" s="6" t="n"/>
      <c r="E251" s="4" t="n"/>
      <c r="F251" s="4">
        <f>IF(COUNTA(A251:E251)=0,"",IF(NOT(ISNUMBER(A251)),"Hesaba girmedi: tarih yok",IF(B251="","Hesaba girmedi: plaka yok",IF(NOT(ISNUMBER(D251)),"Hesaba girmedi: tutar yok",IF(COUNTIF('Sabit giderler'!$A$2:$A$101,B251)=0,"Plaka Sabit giderler'de yok","")))))</f>
        <v/>
      </c>
    </row>
    <row r="252">
      <c r="A252" s="3" t="n"/>
      <c r="B252" s="4" t="n"/>
      <c r="C252" s="4" t="n"/>
      <c r="D252" s="6" t="n"/>
      <c r="E252" s="4" t="n"/>
      <c r="F252" s="4">
        <f>IF(COUNTA(A252:E252)=0,"",IF(NOT(ISNUMBER(A252)),"Hesaba girmedi: tarih yok",IF(B252="","Hesaba girmedi: plaka yok",IF(NOT(ISNUMBER(D252)),"Hesaba girmedi: tutar yok",IF(COUNTIF('Sabit giderler'!$A$2:$A$101,B252)=0,"Plaka Sabit giderler'de yok","")))))</f>
        <v/>
      </c>
    </row>
    <row r="253">
      <c r="A253" s="3" t="n"/>
      <c r="B253" s="4" t="n"/>
      <c r="C253" s="4" t="n"/>
      <c r="D253" s="6" t="n"/>
      <c r="E253" s="4" t="n"/>
      <c r="F253" s="4">
        <f>IF(COUNTA(A253:E253)=0,"",IF(NOT(ISNUMBER(A253)),"Hesaba girmedi: tarih yok",IF(B253="","Hesaba girmedi: plaka yok",IF(NOT(ISNUMBER(D253)),"Hesaba girmedi: tutar yok",IF(COUNTIF('Sabit giderler'!$A$2:$A$101,B253)=0,"Plaka Sabit giderler'de yok","")))))</f>
        <v/>
      </c>
    </row>
    <row r="254">
      <c r="A254" s="3" t="n"/>
      <c r="B254" s="4" t="n"/>
      <c r="C254" s="4" t="n"/>
      <c r="D254" s="6" t="n"/>
      <c r="E254" s="4" t="n"/>
      <c r="F254" s="4">
        <f>IF(COUNTA(A254:E254)=0,"",IF(NOT(ISNUMBER(A254)),"Hesaba girmedi: tarih yok",IF(B254="","Hesaba girmedi: plaka yok",IF(NOT(ISNUMBER(D254)),"Hesaba girmedi: tutar yok",IF(COUNTIF('Sabit giderler'!$A$2:$A$101,B254)=0,"Plaka Sabit giderler'de yok","")))))</f>
        <v/>
      </c>
    </row>
    <row r="255">
      <c r="A255" s="3" t="n"/>
      <c r="B255" s="4" t="n"/>
      <c r="C255" s="4" t="n"/>
      <c r="D255" s="6" t="n"/>
      <c r="E255" s="4" t="n"/>
      <c r="F255" s="4">
        <f>IF(COUNTA(A255:E255)=0,"",IF(NOT(ISNUMBER(A255)),"Hesaba girmedi: tarih yok",IF(B255="","Hesaba girmedi: plaka yok",IF(NOT(ISNUMBER(D255)),"Hesaba girmedi: tutar yok",IF(COUNTIF('Sabit giderler'!$A$2:$A$101,B255)=0,"Plaka Sabit giderler'de yok","")))))</f>
        <v/>
      </c>
    </row>
    <row r="256">
      <c r="A256" s="3" t="n"/>
      <c r="B256" s="4" t="n"/>
      <c r="C256" s="4" t="n"/>
      <c r="D256" s="6" t="n"/>
      <c r="E256" s="4" t="n"/>
      <c r="F256" s="4">
        <f>IF(COUNTA(A256:E256)=0,"",IF(NOT(ISNUMBER(A256)),"Hesaba girmedi: tarih yok",IF(B256="","Hesaba girmedi: plaka yok",IF(NOT(ISNUMBER(D256)),"Hesaba girmedi: tutar yok",IF(COUNTIF('Sabit giderler'!$A$2:$A$101,B256)=0,"Plaka Sabit giderler'de yok","")))))</f>
        <v/>
      </c>
    </row>
    <row r="257">
      <c r="A257" s="3" t="n"/>
      <c r="B257" s="4" t="n"/>
      <c r="C257" s="4" t="n"/>
      <c r="D257" s="6" t="n"/>
      <c r="E257" s="4" t="n"/>
      <c r="F257" s="4">
        <f>IF(COUNTA(A257:E257)=0,"",IF(NOT(ISNUMBER(A257)),"Hesaba girmedi: tarih yok",IF(B257="","Hesaba girmedi: plaka yok",IF(NOT(ISNUMBER(D257)),"Hesaba girmedi: tutar yok",IF(COUNTIF('Sabit giderler'!$A$2:$A$101,B257)=0,"Plaka Sabit giderler'de yok","")))))</f>
        <v/>
      </c>
    </row>
    <row r="258">
      <c r="A258" s="3" t="n"/>
      <c r="B258" s="4" t="n"/>
      <c r="C258" s="4" t="n"/>
      <c r="D258" s="6" t="n"/>
      <c r="E258" s="4" t="n"/>
      <c r="F258" s="4">
        <f>IF(COUNTA(A258:E258)=0,"",IF(NOT(ISNUMBER(A258)),"Hesaba girmedi: tarih yok",IF(B258="","Hesaba girmedi: plaka yok",IF(NOT(ISNUMBER(D258)),"Hesaba girmedi: tutar yok",IF(COUNTIF('Sabit giderler'!$A$2:$A$101,B258)=0,"Plaka Sabit giderler'de yok","")))))</f>
        <v/>
      </c>
    </row>
    <row r="259">
      <c r="A259" s="3" t="n"/>
      <c r="B259" s="4" t="n"/>
      <c r="C259" s="4" t="n"/>
      <c r="D259" s="6" t="n"/>
      <c r="E259" s="4" t="n"/>
      <c r="F259" s="4">
        <f>IF(COUNTA(A259:E259)=0,"",IF(NOT(ISNUMBER(A259)),"Hesaba girmedi: tarih yok",IF(B259="","Hesaba girmedi: plaka yok",IF(NOT(ISNUMBER(D259)),"Hesaba girmedi: tutar yok",IF(COUNTIF('Sabit giderler'!$A$2:$A$101,B259)=0,"Plaka Sabit giderler'de yok","")))))</f>
        <v/>
      </c>
    </row>
    <row r="260">
      <c r="A260" s="3" t="n"/>
      <c r="B260" s="4" t="n"/>
      <c r="C260" s="4" t="n"/>
      <c r="D260" s="6" t="n"/>
      <c r="E260" s="4" t="n"/>
      <c r="F260" s="4">
        <f>IF(COUNTA(A260:E260)=0,"",IF(NOT(ISNUMBER(A260)),"Hesaba girmedi: tarih yok",IF(B260="","Hesaba girmedi: plaka yok",IF(NOT(ISNUMBER(D260)),"Hesaba girmedi: tutar yok",IF(COUNTIF('Sabit giderler'!$A$2:$A$101,B260)=0,"Plaka Sabit giderler'de yok","")))))</f>
        <v/>
      </c>
    </row>
    <row r="261">
      <c r="A261" s="3" t="n"/>
      <c r="B261" s="4" t="n"/>
      <c r="C261" s="4" t="n"/>
      <c r="D261" s="6" t="n"/>
      <c r="E261" s="4" t="n"/>
      <c r="F261" s="4">
        <f>IF(COUNTA(A261:E261)=0,"",IF(NOT(ISNUMBER(A261)),"Hesaba girmedi: tarih yok",IF(B261="","Hesaba girmedi: plaka yok",IF(NOT(ISNUMBER(D261)),"Hesaba girmedi: tutar yok",IF(COUNTIF('Sabit giderler'!$A$2:$A$101,B261)=0,"Plaka Sabit giderler'de yok","")))))</f>
        <v/>
      </c>
    </row>
    <row r="262">
      <c r="A262" s="3" t="n"/>
      <c r="B262" s="4" t="n"/>
      <c r="C262" s="4" t="n"/>
      <c r="D262" s="6" t="n"/>
      <c r="E262" s="4" t="n"/>
      <c r="F262" s="4">
        <f>IF(COUNTA(A262:E262)=0,"",IF(NOT(ISNUMBER(A262)),"Hesaba girmedi: tarih yok",IF(B262="","Hesaba girmedi: plaka yok",IF(NOT(ISNUMBER(D262)),"Hesaba girmedi: tutar yok",IF(COUNTIF('Sabit giderler'!$A$2:$A$101,B262)=0,"Plaka Sabit giderler'de yok","")))))</f>
        <v/>
      </c>
    </row>
    <row r="263">
      <c r="A263" s="3" t="n"/>
      <c r="B263" s="4" t="n"/>
      <c r="C263" s="4" t="n"/>
      <c r="D263" s="6" t="n"/>
      <c r="E263" s="4" t="n"/>
      <c r="F263" s="4">
        <f>IF(COUNTA(A263:E263)=0,"",IF(NOT(ISNUMBER(A263)),"Hesaba girmedi: tarih yok",IF(B263="","Hesaba girmedi: plaka yok",IF(NOT(ISNUMBER(D263)),"Hesaba girmedi: tutar yok",IF(COUNTIF('Sabit giderler'!$A$2:$A$101,B263)=0,"Plaka Sabit giderler'de yok","")))))</f>
        <v/>
      </c>
    </row>
    <row r="264">
      <c r="A264" s="3" t="n"/>
      <c r="B264" s="4" t="n"/>
      <c r="C264" s="4" t="n"/>
      <c r="D264" s="6" t="n"/>
      <c r="E264" s="4" t="n"/>
      <c r="F264" s="4">
        <f>IF(COUNTA(A264:E264)=0,"",IF(NOT(ISNUMBER(A264)),"Hesaba girmedi: tarih yok",IF(B264="","Hesaba girmedi: plaka yok",IF(NOT(ISNUMBER(D264)),"Hesaba girmedi: tutar yok",IF(COUNTIF('Sabit giderler'!$A$2:$A$101,B264)=0,"Plaka Sabit giderler'de yok","")))))</f>
        <v/>
      </c>
    </row>
    <row r="265">
      <c r="A265" s="3" t="n"/>
      <c r="B265" s="4" t="n"/>
      <c r="C265" s="4" t="n"/>
      <c r="D265" s="6" t="n"/>
      <c r="E265" s="4" t="n"/>
      <c r="F265" s="4">
        <f>IF(COUNTA(A265:E265)=0,"",IF(NOT(ISNUMBER(A265)),"Hesaba girmedi: tarih yok",IF(B265="","Hesaba girmedi: plaka yok",IF(NOT(ISNUMBER(D265)),"Hesaba girmedi: tutar yok",IF(COUNTIF('Sabit giderler'!$A$2:$A$101,B265)=0,"Plaka Sabit giderler'de yok","")))))</f>
        <v/>
      </c>
    </row>
    <row r="266">
      <c r="A266" s="3" t="n"/>
      <c r="B266" s="4" t="n"/>
      <c r="C266" s="4" t="n"/>
      <c r="D266" s="6" t="n"/>
      <c r="E266" s="4" t="n"/>
      <c r="F266" s="4">
        <f>IF(COUNTA(A266:E266)=0,"",IF(NOT(ISNUMBER(A266)),"Hesaba girmedi: tarih yok",IF(B266="","Hesaba girmedi: plaka yok",IF(NOT(ISNUMBER(D266)),"Hesaba girmedi: tutar yok",IF(COUNTIF('Sabit giderler'!$A$2:$A$101,B266)=0,"Plaka Sabit giderler'de yok","")))))</f>
        <v/>
      </c>
    </row>
    <row r="267">
      <c r="A267" s="3" t="n"/>
      <c r="B267" s="4" t="n"/>
      <c r="C267" s="4" t="n"/>
      <c r="D267" s="6" t="n"/>
      <c r="E267" s="4" t="n"/>
      <c r="F267" s="4">
        <f>IF(COUNTA(A267:E267)=0,"",IF(NOT(ISNUMBER(A267)),"Hesaba girmedi: tarih yok",IF(B267="","Hesaba girmedi: plaka yok",IF(NOT(ISNUMBER(D267)),"Hesaba girmedi: tutar yok",IF(COUNTIF('Sabit giderler'!$A$2:$A$101,B267)=0,"Plaka Sabit giderler'de yok","")))))</f>
        <v/>
      </c>
    </row>
    <row r="268">
      <c r="A268" s="3" t="n"/>
      <c r="B268" s="4" t="n"/>
      <c r="C268" s="4" t="n"/>
      <c r="D268" s="6" t="n"/>
      <c r="E268" s="4" t="n"/>
      <c r="F268" s="4">
        <f>IF(COUNTA(A268:E268)=0,"",IF(NOT(ISNUMBER(A268)),"Hesaba girmedi: tarih yok",IF(B268="","Hesaba girmedi: plaka yok",IF(NOT(ISNUMBER(D268)),"Hesaba girmedi: tutar yok",IF(COUNTIF('Sabit giderler'!$A$2:$A$101,B268)=0,"Plaka Sabit giderler'de yok","")))))</f>
        <v/>
      </c>
    </row>
    <row r="269">
      <c r="A269" s="3" t="n"/>
      <c r="B269" s="4" t="n"/>
      <c r="C269" s="4" t="n"/>
      <c r="D269" s="6" t="n"/>
      <c r="E269" s="4" t="n"/>
      <c r="F269" s="4">
        <f>IF(COUNTA(A269:E269)=0,"",IF(NOT(ISNUMBER(A269)),"Hesaba girmedi: tarih yok",IF(B269="","Hesaba girmedi: plaka yok",IF(NOT(ISNUMBER(D269)),"Hesaba girmedi: tutar yok",IF(COUNTIF('Sabit giderler'!$A$2:$A$101,B269)=0,"Plaka Sabit giderler'de yok","")))))</f>
        <v/>
      </c>
    </row>
    <row r="270">
      <c r="A270" s="3" t="n"/>
      <c r="B270" s="4" t="n"/>
      <c r="C270" s="4" t="n"/>
      <c r="D270" s="6" t="n"/>
      <c r="E270" s="4" t="n"/>
      <c r="F270" s="4">
        <f>IF(COUNTA(A270:E270)=0,"",IF(NOT(ISNUMBER(A270)),"Hesaba girmedi: tarih yok",IF(B270="","Hesaba girmedi: plaka yok",IF(NOT(ISNUMBER(D270)),"Hesaba girmedi: tutar yok",IF(COUNTIF('Sabit giderler'!$A$2:$A$101,B270)=0,"Plaka Sabit giderler'de yok","")))))</f>
        <v/>
      </c>
    </row>
    <row r="271">
      <c r="A271" s="3" t="n"/>
      <c r="B271" s="4" t="n"/>
      <c r="C271" s="4" t="n"/>
      <c r="D271" s="6" t="n"/>
      <c r="E271" s="4" t="n"/>
      <c r="F271" s="4">
        <f>IF(COUNTA(A271:E271)=0,"",IF(NOT(ISNUMBER(A271)),"Hesaba girmedi: tarih yok",IF(B271="","Hesaba girmedi: plaka yok",IF(NOT(ISNUMBER(D271)),"Hesaba girmedi: tutar yok",IF(COUNTIF('Sabit giderler'!$A$2:$A$101,B271)=0,"Plaka Sabit giderler'de yok","")))))</f>
        <v/>
      </c>
    </row>
    <row r="272">
      <c r="A272" s="3" t="n"/>
      <c r="B272" s="4" t="n"/>
      <c r="C272" s="4" t="n"/>
      <c r="D272" s="6" t="n"/>
      <c r="E272" s="4" t="n"/>
      <c r="F272" s="4">
        <f>IF(COUNTA(A272:E272)=0,"",IF(NOT(ISNUMBER(A272)),"Hesaba girmedi: tarih yok",IF(B272="","Hesaba girmedi: plaka yok",IF(NOT(ISNUMBER(D272)),"Hesaba girmedi: tutar yok",IF(COUNTIF('Sabit giderler'!$A$2:$A$101,B272)=0,"Plaka Sabit giderler'de yok","")))))</f>
        <v/>
      </c>
    </row>
    <row r="273">
      <c r="A273" s="3" t="n"/>
      <c r="B273" s="4" t="n"/>
      <c r="C273" s="4" t="n"/>
      <c r="D273" s="6" t="n"/>
      <c r="E273" s="4" t="n"/>
      <c r="F273" s="4">
        <f>IF(COUNTA(A273:E273)=0,"",IF(NOT(ISNUMBER(A273)),"Hesaba girmedi: tarih yok",IF(B273="","Hesaba girmedi: plaka yok",IF(NOT(ISNUMBER(D273)),"Hesaba girmedi: tutar yok",IF(COUNTIF('Sabit giderler'!$A$2:$A$101,B273)=0,"Plaka Sabit giderler'de yok","")))))</f>
        <v/>
      </c>
    </row>
    <row r="274">
      <c r="A274" s="3" t="n"/>
      <c r="B274" s="4" t="n"/>
      <c r="C274" s="4" t="n"/>
      <c r="D274" s="6" t="n"/>
      <c r="E274" s="4" t="n"/>
      <c r="F274" s="4">
        <f>IF(COUNTA(A274:E274)=0,"",IF(NOT(ISNUMBER(A274)),"Hesaba girmedi: tarih yok",IF(B274="","Hesaba girmedi: plaka yok",IF(NOT(ISNUMBER(D274)),"Hesaba girmedi: tutar yok",IF(COUNTIF('Sabit giderler'!$A$2:$A$101,B274)=0,"Plaka Sabit giderler'de yok","")))))</f>
        <v/>
      </c>
    </row>
    <row r="275">
      <c r="A275" s="3" t="n"/>
      <c r="B275" s="4" t="n"/>
      <c r="C275" s="4" t="n"/>
      <c r="D275" s="6" t="n"/>
      <c r="E275" s="4" t="n"/>
      <c r="F275" s="4">
        <f>IF(COUNTA(A275:E275)=0,"",IF(NOT(ISNUMBER(A275)),"Hesaba girmedi: tarih yok",IF(B275="","Hesaba girmedi: plaka yok",IF(NOT(ISNUMBER(D275)),"Hesaba girmedi: tutar yok",IF(COUNTIF('Sabit giderler'!$A$2:$A$101,B275)=0,"Plaka Sabit giderler'de yok","")))))</f>
        <v/>
      </c>
    </row>
    <row r="276">
      <c r="A276" s="3" t="n"/>
      <c r="B276" s="4" t="n"/>
      <c r="C276" s="4" t="n"/>
      <c r="D276" s="6" t="n"/>
      <c r="E276" s="4" t="n"/>
      <c r="F276" s="4">
        <f>IF(COUNTA(A276:E276)=0,"",IF(NOT(ISNUMBER(A276)),"Hesaba girmedi: tarih yok",IF(B276="","Hesaba girmedi: plaka yok",IF(NOT(ISNUMBER(D276)),"Hesaba girmedi: tutar yok",IF(COUNTIF('Sabit giderler'!$A$2:$A$101,B276)=0,"Plaka Sabit giderler'de yok","")))))</f>
        <v/>
      </c>
    </row>
    <row r="277">
      <c r="A277" s="3" t="n"/>
      <c r="B277" s="4" t="n"/>
      <c r="C277" s="4" t="n"/>
      <c r="D277" s="6" t="n"/>
      <c r="E277" s="4" t="n"/>
      <c r="F277" s="4">
        <f>IF(COUNTA(A277:E277)=0,"",IF(NOT(ISNUMBER(A277)),"Hesaba girmedi: tarih yok",IF(B277="","Hesaba girmedi: plaka yok",IF(NOT(ISNUMBER(D277)),"Hesaba girmedi: tutar yok",IF(COUNTIF('Sabit giderler'!$A$2:$A$101,B277)=0,"Plaka Sabit giderler'de yok","")))))</f>
        <v/>
      </c>
    </row>
    <row r="278">
      <c r="A278" s="3" t="n"/>
      <c r="B278" s="4" t="n"/>
      <c r="C278" s="4" t="n"/>
      <c r="D278" s="6" t="n"/>
      <c r="E278" s="4" t="n"/>
      <c r="F278" s="4">
        <f>IF(COUNTA(A278:E278)=0,"",IF(NOT(ISNUMBER(A278)),"Hesaba girmedi: tarih yok",IF(B278="","Hesaba girmedi: plaka yok",IF(NOT(ISNUMBER(D278)),"Hesaba girmedi: tutar yok",IF(COUNTIF('Sabit giderler'!$A$2:$A$101,B278)=0,"Plaka Sabit giderler'de yok","")))))</f>
        <v/>
      </c>
    </row>
    <row r="279">
      <c r="A279" s="3" t="n"/>
      <c r="B279" s="4" t="n"/>
      <c r="C279" s="4" t="n"/>
      <c r="D279" s="6" t="n"/>
      <c r="E279" s="4" t="n"/>
      <c r="F279" s="4">
        <f>IF(COUNTA(A279:E279)=0,"",IF(NOT(ISNUMBER(A279)),"Hesaba girmedi: tarih yok",IF(B279="","Hesaba girmedi: plaka yok",IF(NOT(ISNUMBER(D279)),"Hesaba girmedi: tutar yok",IF(COUNTIF('Sabit giderler'!$A$2:$A$101,B279)=0,"Plaka Sabit giderler'de yok","")))))</f>
        <v/>
      </c>
    </row>
    <row r="280">
      <c r="A280" s="3" t="n"/>
      <c r="B280" s="4" t="n"/>
      <c r="C280" s="4" t="n"/>
      <c r="D280" s="6" t="n"/>
      <c r="E280" s="4" t="n"/>
      <c r="F280" s="4">
        <f>IF(COUNTA(A280:E280)=0,"",IF(NOT(ISNUMBER(A280)),"Hesaba girmedi: tarih yok",IF(B280="","Hesaba girmedi: plaka yok",IF(NOT(ISNUMBER(D280)),"Hesaba girmedi: tutar yok",IF(COUNTIF('Sabit giderler'!$A$2:$A$101,B280)=0,"Plaka Sabit giderler'de yok","")))))</f>
        <v/>
      </c>
    </row>
    <row r="281">
      <c r="A281" s="3" t="n"/>
      <c r="B281" s="4" t="n"/>
      <c r="C281" s="4" t="n"/>
      <c r="D281" s="6" t="n"/>
      <c r="E281" s="4" t="n"/>
      <c r="F281" s="4">
        <f>IF(COUNTA(A281:E281)=0,"",IF(NOT(ISNUMBER(A281)),"Hesaba girmedi: tarih yok",IF(B281="","Hesaba girmedi: plaka yok",IF(NOT(ISNUMBER(D281)),"Hesaba girmedi: tutar yok",IF(COUNTIF('Sabit giderler'!$A$2:$A$101,B281)=0,"Plaka Sabit giderler'de yok","")))))</f>
        <v/>
      </c>
    </row>
    <row r="282">
      <c r="A282" s="3" t="n"/>
      <c r="B282" s="4" t="n"/>
      <c r="C282" s="4" t="n"/>
      <c r="D282" s="6" t="n"/>
      <c r="E282" s="4" t="n"/>
      <c r="F282" s="4">
        <f>IF(COUNTA(A282:E282)=0,"",IF(NOT(ISNUMBER(A282)),"Hesaba girmedi: tarih yok",IF(B282="","Hesaba girmedi: plaka yok",IF(NOT(ISNUMBER(D282)),"Hesaba girmedi: tutar yok",IF(COUNTIF('Sabit giderler'!$A$2:$A$101,B282)=0,"Plaka Sabit giderler'de yok","")))))</f>
        <v/>
      </c>
    </row>
    <row r="283">
      <c r="A283" s="3" t="n"/>
      <c r="B283" s="4" t="n"/>
      <c r="C283" s="4" t="n"/>
      <c r="D283" s="6" t="n"/>
      <c r="E283" s="4" t="n"/>
      <c r="F283" s="4">
        <f>IF(COUNTA(A283:E283)=0,"",IF(NOT(ISNUMBER(A283)),"Hesaba girmedi: tarih yok",IF(B283="","Hesaba girmedi: plaka yok",IF(NOT(ISNUMBER(D283)),"Hesaba girmedi: tutar yok",IF(COUNTIF('Sabit giderler'!$A$2:$A$101,B283)=0,"Plaka Sabit giderler'de yok","")))))</f>
        <v/>
      </c>
    </row>
    <row r="284">
      <c r="A284" s="3" t="n"/>
      <c r="B284" s="4" t="n"/>
      <c r="C284" s="4" t="n"/>
      <c r="D284" s="6" t="n"/>
      <c r="E284" s="4" t="n"/>
      <c r="F284" s="4">
        <f>IF(COUNTA(A284:E284)=0,"",IF(NOT(ISNUMBER(A284)),"Hesaba girmedi: tarih yok",IF(B284="","Hesaba girmedi: plaka yok",IF(NOT(ISNUMBER(D284)),"Hesaba girmedi: tutar yok",IF(COUNTIF('Sabit giderler'!$A$2:$A$101,B284)=0,"Plaka Sabit giderler'de yok","")))))</f>
        <v/>
      </c>
    </row>
    <row r="285">
      <c r="A285" s="3" t="n"/>
      <c r="B285" s="4" t="n"/>
      <c r="C285" s="4" t="n"/>
      <c r="D285" s="6" t="n"/>
      <c r="E285" s="4" t="n"/>
      <c r="F285" s="4">
        <f>IF(COUNTA(A285:E285)=0,"",IF(NOT(ISNUMBER(A285)),"Hesaba girmedi: tarih yok",IF(B285="","Hesaba girmedi: plaka yok",IF(NOT(ISNUMBER(D285)),"Hesaba girmedi: tutar yok",IF(COUNTIF('Sabit giderler'!$A$2:$A$101,B285)=0,"Plaka Sabit giderler'de yok","")))))</f>
        <v/>
      </c>
    </row>
    <row r="286">
      <c r="A286" s="3" t="n"/>
      <c r="B286" s="4" t="n"/>
      <c r="C286" s="4" t="n"/>
      <c r="D286" s="6" t="n"/>
      <c r="E286" s="4" t="n"/>
      <c r="F286" s="4">
        <f>IF(COUNTA(A286:E286)=0,"",IF(NOT(ISNUMBER(A286)),"Hesaba girmedi: tarih yok",IF(B286="","Hesaba girmedi: plaka yok",IF(NOT(ISNUMBER(D286)),"Hesaba girmedi: tutar yok",IF(COUNTIF('Sabit giderler'!$A$2:$A$101,B286)=0,"Plaka Sabit giderler'de yok","")))))</f>
        <v/>
      </c>
    </row>
    <row r="287">
      <c r="A287" s="3" t="n"/>
      <c r="B287" s="4" t="n"/>
      <c r="C287" s="4" t="n"/>
      <c r="D287" s="6" t="n"/>
      <c r="E287" s="4" t="n"/>
      <c r="F287" s="4">
        <f>IF(COUNTA(A287:E287)=0,"",IF(NOT(ISNUMBER(A287)),"Hesaba girmedi: tarih yok",IF(B287="","Hesaba girmedi: plaka yok",IF(NOT(ISNUMBER(D287)),"Hesaba girmedi: tutar yok",IF(COUNTIF('Sabit giderler'!$A$2:$A$101,B287)=0,"Plaka Sabit giderler'de yok","")))))</f>
        <v/>
      </c>
    </row>
    <row r="288">
      <c r="A288" s="3" t="n"/>
      <c r="B288" s="4" t="n"/>
      <c r="C288" s="4" t="n"/>
      <c r="D288" s="6" t="n"/>
      <c r="E288" s="4" t="n"/>
      <c r="F288" s="4">
        <f>IF(COUNTA(A288:E288)=0,"",IF(NOT(ISNUMBER(A288)),"Hesaba girmedi: tarih yok",IF(B288="","Hesaba girmedi: plaka yok",IF(NOT(ISNUMBER(D288)),"Hesaba girmedi: tutar yok",IF(COUNTIF('Sabit giderler'!$A$2:$A$101,B288)=0,"Plaka Sabit giderler'de yok","")))))</f>
        <v/>
      </c>
    </row>
    <row r="289">
      <c r="A289" s="3" t="n"/>
      <c r="B289" s="4" t="n"/>
      <c r="C289" s="4" t="n"/>
      <c r="D289" s="6" t="n"/>
      <c r="E289" s="4" t="n"/>
      <c r="F289" s="4">
        <f>IF(COUNTA(A289:E289)=0,"",IF(NOT(ISNUMBER(A289)),"Hesaba girmedi: tarih yok",IF(B289="","Hesaba girmedi: plaka yok",IF(NOT(ISNUMBER(D289)),"Hesaba girmedi: tutar yok",IF(COUNTIF('Sabit giderler'!$A$2:$A$101,B289)=0,"Plaka Sabit giderler'de yok","")))))</f>
        <v/>
      </c>
    </row>
    <row r="290">
      <c r="A290" s="3" t="n"/>
      <c r="B290" s="4" t="n"/>
      <c r="C290" s="4" t="n"/>
      <c r="D290" s="6" t="n"/>
      <c r="E290" s="4" t="n"/>
      <c r="F290" s="4">
        <f>IF(COUNTA(A290:E290)=0,"",IF(NOT(ISNUMBER(A290)),"Hesaba girmedi: tarih yok",IF(B290="","Hesaba girmedi: plaka yok",IF(NOT(ISNUMBER(D290)),"Hesaba girmedi: tutar yok",IF(COUNTIF('Sabit giderler'!$A$2:$A$101,B290)=0,"Plaka Sabit giderler'de yok","")))))</f>
        <v/>
      </c>
    </row>
    <row r="291">
      <c r="A291" s="3" t="n"/>
      <c r="B291" s="4" t="n"/>
      <c r="C291" s="4" t="n"/>
      <c r="D291" s="6" t="n"/>
      <c r="E291" s="4" t="n"/>
      <c r="F291" s="4">
        <f>IF(COUNTA(A291:E291)=0,"",IF(NOT(ISNUMBER(A291)),"Hesaba girmedi: tarih yok",IF(B291="","Hesaba girmedi: plaka yok",IF(NOT(ISNUMBER(D291)),"Hesaba girmedi: tutar yok",IF(COUNTIF('Sabit giderler'!$A$2:$A$101,B291)=0,"Plaka Sabit giderler'de yok","")))))</f>
        <v/>
      </c>
    </row>
    <row r="292">
      <c r="A292" s="3" t="n"/>
      <c r="B292" s="4" t="n"/>
      <c r="C292" s="4" t="n"/>
      <c r="D292" s="6" t="n"/>
      <c r="E292" s="4" t="n"/>
      <c r="F292" s="4">
        <f>IF(COUNTA(A292:E292)=0,"",IF(NOT(ISNUMBER(A292)),"Hesaba girmedi: tarih yok",IF(B292="","Hesaba girmedi: plaka yok",IF(NOT(ISNUMBER(D292)),"Hesaba girmedi: tutar yok",IF(COUNTIF('Sabit giderler'!$A$2:$A$101,B292)=0,"Plaka Sabit giderler'de yok","")))))</f>
        <v/>
      </c>
    </row>
    <row r="293">
      <c r="A293" s="3" t="n"/>
      <c r="B293" s="4" t="n"/>
      <c r="C293" s="4" t="n"/>
      <c r="D293" s="6" t="n"/>
      <c r="E293" s="4" t="n"/>
      <c r="F293" s="4">
        <f>IF(COUNTA(A293:E293)=0,"",IF(NOT(ISNUMBER(A293)),"Hesaba girmedi: tarih yok",IF(B293="","Hesaba girmedi: plaka yok",IF(NOT(ISNUMBER(D293)),"Hesaba girmedi: tutar yok",IF(COUNTIF('Sabit giderler'!$A$2:$A$101,B293)=0,"Plaka Sabit giderler'de yok","")))))</f>
        <v/>
      </c>
    </row>
    <row r="294">
      <c r="A294" s="3" t="n"/>
      <c r="B294" s="4" t="n"/>
      <c r="C294" s="4" t="n"/>
      <c r="D294" s="6" t="n"/>
      <c r="E294" s="4" t="n"/>
      <c r="F294" s="4">
        <f>IF(COUNTA(A294:E294)=0,"",IF(NOT(ISNUMBER(A294)),"Hesaba girmedi: tarih yok",IF(B294="","Hesaba girmedi: plaka yok",IF(NOT(ISNUMBER(D294)),"Hesaba girmedi: tutar yok",IF(COUNTIF('Sabit giderler'!$A$2:$A$101,B294)=0,"Plaka Sabit giderler'de yok","")))))</f>
        <v/>
      </c>
    </row>
    <row r="295">
      <c r="A295" s="3" t="n"/>
      <c r="B295" s="4" t="n"/>
      <c r="C295" s="4" t="n"/>
      <c r="D295" s="6" t="n"/>
      <c r="E295" s="4" t="n"/>
      <c r="F295" s="4">
        <f>IF(COUNTA(A295:E295)=0,"",IF(NOT(ISNUMBER(A295)),"Hesaba girmedi: tarih yok",IF(B295="","Hesaba girmedi: plaka yok",IF(NOT(ISNUMBER(D295)),"Hesaba girmedi: tutar yok",IF(COUNTIF('Sabit giderler'!$A$2:$A$101,B295)=0,"Plaka Sabit giderler'de yok","")))))</f>
        <v/>
      </c>
    </row>
    <row r="296">
      <c r="A296" s="3" t="n"/>
      <c r="B296" s="4" t="n"/>
      <c r="C296" s="4" t="n"/>
      <c r="D296" s="6" t="n"/>
      <c r="E296" s="4" t="n"/>
      <c r="F296" s="4">
        <f>IF(COUNTA(A296:E296)=0,"",IF(NOT(ISNUMBER(A296)),"Hesaba girmedi: tarih yok",IF(B296="","Hesaba girmedi: plaka yok",IF(NOT(ISNUMBER(D296)),"Hesaba girmedi: tutar yok",IF(COUNTIF('Sabit giderler'!$A$2:$A$101,B296)=0,"Plaka Sabit giderler'de yok","")))))</f>
        <v/>
      </c>
    </row>
    <row r="297">
      <c r="A297" s="3" t="n"/>
      <c r="B297" s="4" t="n"/>
      <c r="C297" s="4" t="n"/>
      <c r="D297" s="6" t="n"/>
      <c r="E297" s="4" t="n"/>
      <c r="F297" s="4">
        <f>IF(COUNTA(A297:E297)=0,"",IF(NOT(ISNUMBER(A297)),"Hesaba girmedi: tarih yok",IF(B297="","Hesaba girmedi: plaka yok",IF(NOT(ISNUMBER(D297)),"Hesaba girmedi: tutar yok",IF(COUNTIF('Sabit giderler'!$A$2:$A$101,B297)=0,"Plaka Sabit giderler'de yok","")))))</f>
        <v/>
      </c>
    </row>
    <row r="298">
      <c r="A298" s="3" t="n"/>
      <c r="B298" s="4" t="n"/>
      <c r="C298" s="4" t="n"/>
      <c r="D298" s="6" t="n"/>
      <c r="E298" s="4" t="n"/>
      <c r="F298" s="4">
        <f>IF(COUNTA(A298:E298)=0,"",IF(NOT(ISNUMBER(A298)),"Hesaba girmedi: tarih yok",IF(B298="","Hesaba girmedi: plaka yok",IF(NOT(ISNUMBER(D298)),"Hesaba girmedi: tutar yok",IF(COUNTIF('Sabit giderler'!$A$2:$A$101,B298)=0,"Plaka Sabit giderler'de yok","")))))</f>
        <v/>
      </c>
    </row>
    <row r="299">
      <c r="A299" s="3" t="n"/>
      <c r="B299" s="4" t="n"/>
      <c r="C299" s="4" t="n"/>
      <c r="D299" s="6" t="n"/>
      <c r="E299" s="4" t="n"/>
      <c r="F299" s="4">
        <f>IF(COUNTA(A299:E299)=0,"",IF(NOT(ISNUMBER(A299)),"Hesaba girmedi: tarih yok",IF(B299="","Hesaba girmedi: plaka yok",IF(NOT(ISNUMBER(D299)),"Hesaba girmedi: tutar yok",IF(COUNTIF('Sabit giderler'!$A$2:$A$101,B299)=0,"Plaka Sabit giderler'de yok","")))))</f>
        <v/>
      </c>
    </row>
    <row r="300">
      <c r="A300" s="3" t="n"/>
      <c r="B300" s="4" t="n"/>
      <c r="C300" s="4" t="n"/>
      <c r="D300" s="6" t="n"/>
      <c r="E300" s="4" t="n"/>
      <c r="F300" s="4">
        <f>IF(COUNTA(A300:E300)=0,"",IF(NOT(ISNUMBER(A300)),"Hesaba girmedi: tarih yok",IF(B300="","Hesaba girmedi: plaka yok",IF(NOT(ISNUMBER(D300)),"Hesaba girmedi: tutar yok",IF(COUNTIF('Sabit giderler'!$A$2:$A$101,B300)=0,"Plaka Sabit giderler'de yok","")))))</f>
        <v/>
      </c>
    </row>
    <row r="301">
      <c r="A301" s="3" t="n"/>
      <c r="B301" s="4" t="n"/>
      <c r="C301" s="4" t="n"/>
      <c r="D301" s="6" t="n"/>
      <c r="E301" s="4" t="n"/>
      <c r="F301" s="4">
        <f>IF(COUNTA(A301:E301)=0,"",IF(NOT(ISNUMBER(A301)),"Hesaba girmedi: tarih yok",IF(B301="","Hesaba girmedi: plaka yok",IF(NOT(ISNUMBER(D301)),"Hesaba girmedi: tutar yok",IF(COUNTIF('Sabit giderler'!$A$2:$A$101,B301)=0,"Plaka Sabit giderler'de yok","")))))</f>
        <v/>
      </c>
    </row>
  </sheetData>
  <conditionalFormatting sqref="F2:F301">
    <cfRule type="expression" priority="1" dxfId="1">
      <formula>LEFT($F2,14)="Hesaba girmedi"</formula>
    </cfRule>
    <cfRule type="expression" priority="2" dxfId="2">
      <formula>AND($F2&lt;&gt;"",LEFT($F2,14)&lt;&gt;"Hesaba girmedi")</formula>
    </cfRule>
  </conditionalFormatting>
  <dataValidations count="4">
    <dataValidation sqref="A2:A301" showDropDown="0" showInputMessage="0" showErrorMessage="0" allowBlank="1" errorTitle="Tarih değil" error="Tarihi gg.aa.yyyy biçiminde girin." type="date" operator="greaterThan">
      <formula1>1</formula1>
    </dataValidation>
    <dataValidation sqref="B2:B301" showDropDown="0" showInputMessage="0" showErrorMessage="0" allowBlank="1" errorTitle="Plaka listede yok" error="Bu plaka Sabit giderler sayfasında yok. Özmal araçsa önce oraya ekleyin." type="list" errorStyle="warning">
      <formula1>'Sabit giderler'!$A$2:$A$101</formula1>
    </dataValidation>
    <dataValidation sqref="C2:C301" showDropDown="0" showInputMessage="0" showErrorMessage="0" allowBlank="1" errorTitle="Geçersiz değer" error="Listeden seçin." type="list">
      <formula1>"Bakım,Lastik,Onarım,Ceza,Diğer"</formula1>
    </dataValidation>
    <dataValidation sqref="D2:D301" showDropDown="0" showInputMessage="0" showErrorMessage="0" allowBlank="1" errorTitle="Sayı değil" error="Sıfır ya da pozitif bir sayı girin (birim yazmadan)." type="decimal" operator="greaterThanOrEqual">
      <formula1>0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130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7" t="inlineStr">
        <is>
          <t>Gelir gider özeti</t>
        </is>
      </c>
    </row>
    <row r="2">
      <c r="A2" s="8" t="inlineStr">
        <is>
          <t>Başlangıç tarihi</t>
        </is>
      </c>
      <c r="B2" s="9" t="n"/>
    </row>
    <row r="3">
      <c r="A3" s="8" t="inlineStr">
        <is>
          <t>Bitiş tarihi</t>
        </is>
      </c>
      <c r="B3" s="9" t="n"/>
    </row>
    <row r="4">
      <c r="A4" s="8" t="inlineStr">
        <is>
          <t>Hesaba giren ilk gün</t>
        </is>
      </c>
      <c r="B4" s="10">
        <f>IF(ISNUMBER(B2),B2,IF(COUNT('Seferler'!$A$2:$A$1001,'Araç giderleri'!$A$2:$A$301)=0,0,MIN('Seferler'!$A$2:$A$1001,'Araç giderleri'!$A$2:$A$301)))</f>
        <v/>
      </c>
    </row>
    <row r="5">
      <c r="A5" s="8" t="inlineStr">
        <is>
          <t>Hesaba giren son gün</t>
        </is>
      </c>
      <c r="B5" s="10">
        <f>IF(ISNUMBER(B3),B3,IF(COUNT('Seferler'!$A$2:$A$1001,'Araç giderleri'!$A$2:$A$301)=0,0,MAX('Seferler'!$A$2:$A$1001,'Araç giderleri'!$A$2:$A$301)))</f>
        <v/>
      </c>
    </row>
    <row r="6">
      <c r="A6" s="8" t="inlineStr">
        <is>
          <t>Gün sayısı</t>
        </is>
      </c>
      <c r="B6" s="11">
        <f>IF(OR($B$4=0,$B$5=0,$B$5&lt;$B$4),0,$B$5-$B$4+1)</f>
        <v/>
      </c>
      <c r="C6" s="12">
        <f>IF(AND($B$4&gt;0,$B$5&gt;0,$B$5&lt;$B$4),"Bitiş, başlangıçtan önce: dönem boş","")</f>
        <v/>
      </c>
    </row>
    <row r="7">
      <c r="A7" s="13" t="inlineStr">
        <is>
          <t>Sarı hücreler sizin. Boş bırakırsanız ilk ve son kaydın tarihi alınır. Sabit gider bu gün sayısıyla yansır.</t>
        </is>
      </c>
    </row>
    <row r="9">
      <c r="A9" s="14" t="inlineStr">
        <is>
          <t>Dönem toplamı — özmal ve tedarikçi işleri yan yana</t>
        </is>
      </c>
    </row>
    <row r="10">
      <c r="A10" s="15" t="n"/>
      <c r="B10" s="15" t="inlineStr">
        <is>
          <t>Özmal</t>
        </is>
      </c>
      <c r="C10" s="15" t="inlineStr">
        <is>
          <t>Tedarikçi</t>
        </is>
      </c>
      <c r="D10" s="15" t="inlineStr">
        <is>
          <t>Toplam</t>
        </is>
      </c>
    </row>
    <row r="11">
      <c r="A11" s="8" t="inlineStr">
        <is>
          <t>Sefer sayısı</t>
        </is>
      </c>
      <c r="B11" s="5">
        <f>SUMPRODUCT(('Seferler'!$C$2:$C$1001="Özmal")*('Seferler'!$A$2:$A$1001&gt;=$B$4)*('Seferler'!$A$2:$A$1001&lt;=$B$5)*ISNUMBER('Seferler'!$Q$2:$Q$1001))</f>
        <v/>
      </c>
      <c r="C11" s="5">
        <f>SUMPRODUCT(('Seferler'!$C$2:$C$1001="Tedarikçi")*('Seferler'!$A$2:$A$1001&gt;=$B$4)*('Seferler'!$A$2:$A$1001&lt;=$B$5)*ISNUMBER('Seferler'!$Q$2:$Q$1001))</f>
        <v/>
      </c>
      <c r="D11" s="5">
        <f>B11+C11</f>
        <v/>
      </c>
    </row>
    <row r="12">
      <c r="A12" s="8" t="inlineStr">
        <is>
          <t>Gelir (navlun)</t>
        </is>
      </c>
      <c r="B12" s="6">
        <f>SUMPRODUCT(('Seferler'!$C$2:$C$1001="Özmal")*('Seferler'!$A$2:$A$1001&gt;=$B$4)*('Seferler'!$A$2:$A$1001&lt;=$B$5)*ISNUMBER('Seferler'!$Q$2:$Q$1001),'Seferler'!$I$2:$I$1001)</f>
        <v/>
      </c>
      <c r="C12" s="6">
        <f>SUMPRODUCT(('Seferler'!$C$2:$C$1001="Tedarikçi")*('Seferler'!$A$2:$A$1001&gt;=$B$4)*('Seferler'!$A$2:$A$1001&lt;=$B$5)*ISNUMBER('Seferler'!$Q$2:$Q$1001),'Seferler'!$I$2:$I$1001)</f>
        <v/>
      </c>
      <c r="D12" s="6">
        <f>B12+C12</f>
        <v/>
      </c>
    </row>
    <row r="13">
      <c r="A13" s="8" t="inlineStr">
        <is>
          <t>Sefer gideri</t>
        </is>
      </c>
      <c r="B13" s="6">
        <f>B12-B14</f>
        <v/>
      </c>
      <c r="C13" s="6">
        <f>C12-C14</f>
        <v/>
      </c>
      <c r="D13" s="6">
        <f>B13+C13</f>
        <v/>
      </c>
    </row>
    <row r="14">
      <c r="A14" s="8" t="inlineStr">
        <is>
          <t>Sefer kârı</t>
        </is>
      </c>
      <c r="B14" s="6">
        <f>SUMIFS('Seferler'!$Q$2:$Q$1001,'Seferler'!$C$2:$C$1001,"Özmal",'Seferler'!$A$2:$A$1001,"&gt;="&amp;$B$4,'Seferler'!$A$2:$A$1001,"&lt;="&amp;$B$5)</f>
        <v/>
      </c>
      <c r="C14" s="6">
        <f>SUMIFS('Seferler'!$Q$2:$Q$1001,'Seferler'!$C$2:$C$1001,"Tedarikçi",'Seferler'!$A$2:$A$1001,"&gt;="&amp;$B$4,'Seferler'!$A$2:$A$1001,"&lt;="&amp;$B$5)</f>
        <v/>
      </c>
      <c r="D14" s="6">
        <f>B14+C14</f>
        <v/>
      </c>
    </row>
    <row r="15">
      <c r="A15" s="8" t="inlineStr">
        <is>
          <t>Sabit gider payı</t>
        </is>
      </c>
      <c r="B15" s="6">
        <f>SUM('Sabit giderler'!$J$2:$J$101)</f>
        <v/>
      </c>
      <c r="C15" s="16">
        <f>0</f>
        <v/>
      </c>
      <c r="D15" s="6">
        <f>B15+C15</f>
        <v/>
      </c>
    </row>
    <row r="16">
      <c r="A16" s="8" t="inlineStr">
        <is>
          <t>Araç gideri</t>
        </is>
      </c>
      <c r="B16" s="6">
        <f>SUMIFS('Araç giderleri'!$D$2:$D$301,'Araç giderleri'!$B$2:$B$301,"&lt;&gt;",'Araç giderleri'!$A$2:$A$301,"&gt;="&amp;$B$4,'Araç giderleri'!$A$2:$A$301,"&lt;="&amp;$B$5)</f>
        <v/>
      </c>
      <c r="C16" s="16">
        <f>0</f>
        <v/>
      </c>
      <c r="D16" s="6">
        <f>B16+C16</f>
        <v/>
      </c>
    </row>
    <row r="17">
      <c r="A17" s="8" t="inlineStr">
        <is>
          <t>Net kâr</t>
        </is>
      </c>
      <c r="B17" s="6">
        <f>B14-B15-B16</f>
        <v/>
      </c>
      <c r="C17" s="6">
        <f>C14-C15-C16</f>
        <v/>
      </c>
      <c r="D17" s="6">
        <f>B17+C17</f>
        <v/>
      </c>
    </row>
    <row r="18">
      <c r="A18" s="8" t="inlineStr">
        <is>
          <t>Kâr marjı</t>
        </is>
      </c>
      <c r="B18" s="17">
        <f>IF(B12=0,"",B17/B12)</f>
        <v/>
      </c>
      <c r="C18" s="17">
        <f>IF(C12=0,"",C17/C12)</f>
        <v/>
      </c>
      <c r="D18" s="17">
        <f>IF(D12=0,"",D17/D12)</f>
        <v/>
      </c>
    </row>
    <row r="19">
      <c r="A19" s="8" t="inlineStr">
        <is>
          <t>Toplam km</t>
        </is>
      </c>
      <c r="B19" s="5">
        <f>SUMPRODUCT(('Seferler'!$C$2:$C$1001="Özmal")*('Seferler'!$A$2:$A$1001&gt;=$B$4)*('Seferler'!$A$2:$A$1001&lt;=$B$5)*ISNUMBER('Seferler'!$Q$2:$Q$1001),'Seferler'!$G$2:$G$1001)+SUMPRODUCT(('Seferler'!$C$2:$C$1001="Özmal")*('Seferler'!$A$2:$A$1001&gt;=$B$4)*('Seferler'!$A$2:$A$1001&lt;=$B$5)*ISNUMBER('Seferler'!$Q$2:$Q$1001),'Seferler'!$H$2:$H$1001)</f>
        <v/>
      </c>
      <c r="C19" s="5">
        <f>SUMPRODUCT(('Seferler'!$C$2:$C$1001="Tedarikçi")*('Seferler'!$A$2:$A$1001&gt;=$B$4)*('Seferler'!$A$2:$A$1001&lt;=$B$5)*ISNUMBER('Seferler'!$Q$2:$Q$1001),'Seferler'!$G$2:$G$1001)+SUMPRODUCT(('Seferler'!$C$2:$C$1001="Tedarikçi")*('Seferler'!$A$2:$A$1001&gt;=$B$4)*('Seferler'!$A$2:$A$1001&lt;=$B$5)*ISNUMBER('Seferler'!$Q$2:$Q$1001),'Seferler'!$H$2:$H$1001)</f>
        <v/>
      </c>
      <c r="D19" s="5">
        <f>B19+C19</f>
        <v/>
      </c>
    </row>
    <row r="20">
      <c r="A20" s="8" t="inlineStr">
        <is>
          <t>Boş km</t>
        </is>
      </c>
      <c r="B20" s="5">
        <f>SUMPRODUCT(('Seferler'!$C$2:$C$1001="Özmal")*('Seferler'!$A$2:$A$1001&gt;=$B$4)*('Seferler'!$A$2:$A$1001&lt;=$B$5)*ISNUMBER('Seferler'!$Q$2:$Q$1001),'Seferler'!$H$2:$H$1001)</f>
        <v/>
      </c>
      <c r="C20" s="5">
        <f>SUMPRODUCT(('Seferler'!$C$2:$C$1001="Tedarikçi")*('Seferler'!$A$2:$A$1001&gt;=$B$4)*('Seferler'!$A$2:$A$1001&lt;=$B$5)*ISNUMBER('Seferler'!$Q$2:$Q$1001),'Seferler'!$H$2:$H$1001)</f>
        <v/>
      </c>
      <c r="D20" s="5">
        <f>B20+C20</f>
        <v/>
      </c>
    </row>
    <row r="22">
      <c r="A22" s="14" t="inlineStr">
        <is>
          <t>Kontrol</t>
        </is>
      </c>
    </row>
    <row r="23">
      <c r="A23" s="8" t="inlineStr">
        <is>
          <t>Hesaba girmeyen sefer satırı</t>
        </is>
      </c>
      <c r="B23" s="11">
        <f>SUMPRODUCT(--(LEFT('Seferler'!$T$2:$T$1001,14)="Hesaba girmedi"))</f>
        <v/>
      </c>
    </row>
    <row r="24">
      <c r="A24" s="8" t="inlineStr">
        <is>
          <t>Uyarısı olan sefer satırı</t>
        </is>
      </c>
      <c r="B24" s="11">
        <f>SUMPRODUCT((LEN('Seferler'!$T$2:$T$1001)&gt;0)*(LEFT('Seferler'!$T$2:$T$1001,14)&lt;&gt;"Hesaba girmedi"))</f>
        <v/>
      </c>
    </row>
    <row r="25">
      <c r="A25" s="8" t="inlineStr">
        <is>
          <t>Hesaba girmeyen araç gideri satırı</t>
        </is>
      </c>
      <c r="B25" s="11">
        <f>SUMPRODUCT(--(LEFT('Araç giderleri'!$F$2:$F$301,14)="Hesaba girmedi"))</f>
        <v/>
      </c>
    </row>
    <row r="26">
      <c r="A26" s="8" t="inlineStr">
        <is>
          <t>Sabit giderler'deki araç</t>
        </is>
      </c>
      <c r="B26" s="11">
        <f>SUMPRODUCT(--(LEN('Sabit giderler'!$A$2:$A$101)&gt;0))</f>
        <v/>
      </c>
    </row>
    <row r="27">
      <c r="A27" s="13" t="inlineStr">
        <is>
          <t>Hesaba girmeyen satır gelire, gidere ve kâra hiç girmez; nedeni Seferler'deki Durum, Araç giderleri'ndeki Kontrol sütunundadır.</t>
        </is>
      </c>
    </row>
    <row r="29">
      <c r="A29" s="14" t="inlineStr">
        <is>
          <t>Araç bazında — özmal araçlar, sıra Sabit giderler sayfasıyla aynı</t>
        </is>
      </c>
    </row>
    <row r="30" ht="32" customHeight="1">
      <c r="A30" s="2" t="inlineStr">
        <is>
          <t>Plaka</t>
        </is>
      </c>
      <c r="B30" s="2" t="inlineStr">
        <is>
          <t>Sefer</t>
        </is>
      </c>
      <c r="C30" s="2" t="inlineStr">
        <is>
          <t>Gelir</t>
        </is>
      </c>
      <c r="D30" s="2" t="inlineStr">
        <is>
          <t>Sefer gideri</t>
        </is>
      </c>
      <c r="E30" s="2" t="inlineStr">
        <is>
          <t>Sefer kârı</t>
        </is>
      </c>
      <c r="F30" s="2" t="inlineStr">
        <is>
          <t>Sabit gider payı</t>
        </is>
      </c>
      <c r="G30" s="2" t="inlineStr">
        <is>
          <t>Araç gideri</t>
        </is>
      </c>
      <c r="H30" s="2" t="inlineStr">
        <is>
          <t>Net kâr</t>
        </is>
      </c>
      <c r="I30" s="2" t="inlineStr">
        <is>
          <t>Kâr marjı</t>
        </is>
      </c>
      <c r="J30" s="2" t="inlineStr">
        <is>
          <t>Toplam km</t>
        </is>
      </c>
      <c r="K30" s="2" t="inlineStr">
        <is>
          <t>Boş km oranı</t>
        </is>
      </c>
      <c r="L30" s="2" t="inlineStr">
        <is>
          <t>Km başı gelir</t>
        </is>
      </c>
      <c r="M30" s="2" t="inlineStr">
        <is>
          <t>Km başı maliyet</t>
        </is>
      </c>
    </row>
    <row r="31">
      <c r="A31" s="4">
        <f>IF('Sabit giderler'!A2="","",'Sabit giderler'!A2)</f>
        <v/>
      </c>
      <c r="B31" s="5">
        <f>IF($A31="","",SUMPRODUCT(('Seferler'!$B$2:$B$1001=$A31)*('Seferler'!$C$2:$C$1001="Özmal")*('Seferler'!$A$2:$A$1001&gt;=$B$4)*('Seferler'!$A$2:$A$1001&lt;=$B$5)*ISNUMBER('Seferler'!$Q$2:$Q$1001)))</f>
        <v/>
      </c>
      <c r="C31" s="6">
        <f>IF($A31="","",SUMPRODUCT(('Seferler'!$B$2:$B$1001=$A31)*('Seferler'!$C$2:$C$1001="Özmal")*('Seferler'!$A$2:$A$1001&gt;=$B$4)*('Seferler'!$A$2:$A$1001&lt;=$B$5)*ISNUMBER('Seferler'!$Q$2:$Q$1001),'Seferler'!$I$2:$I$1001))</f>
        <v/>
      </c>
      <c r="D31" s="6">
        <f>IF($A31="","",C31-E31)</f>
        <v/>
      </c>
      <c r="E31" s="6">
        <f>IF($A31="","",SUMIFS('Seferler'!$Q$2:$Q$1001,'Seferler'!$B$2:$B$1001,$A31,'Seferler'!$C$2:$C$1001,"Özmal",'Seferler'!$A$2:$A$1001,"&gt;="&amp;$B$4,'Seferler'!$A$2:$A$1001,"&lt;="&amp;$B$5))</f>
        <v/>
      </c>
      <c r="F31" s="6">
        <f>IF($A31="","",'Sabit giderler'!J2)</f>
        <v/>
      </c>
      <c r="G31" s="6">
        <f>IF($A31="","",SUMIFS('Araç giderleri'!$D$2:$D$301,'Araç giderleri'!$B$2:$B$301,$A31,'Araç giderleri'!$A$2:$A$301,"&gt;="&amp;$B$4,'Araç giderleri'!$A$2:$A$301,"&lt;="&amp;$B$5))</f>
        <v/>
      </c>
      <c r="H31" s="6">
        <f>IF($A31="","",E31-F31-G31)</f>
        <v/>
      </c>
      <c r="I31" s="17">
        <f>IF($A31="","",IF(C31=0,"",H31/C31))</f>
        <v/>
      </c>
      <c r="J31" s="5">
        <f>IF($A31="","",SUMPRODUCT(('Seferler'!$B$2:$B$1001=$A31)*('Seferler'!$C$2:$C$1001="Özmal")*('Seferler'!$A$2:$A$1001&gt;=$B$4)*('Seferler'!$A$2:$A$1001&lt;=$B$5)*ISNUMBER('Seferler'!$Q$2:$Q$1001),'Seferler'!$G$2:$G$1001)+SUMPRODUCT(('Seferler'!$B$2:$B$1001=$A31)*('Seferler'!$C$2:$C$1001="Özmal")*('Seferler'!$A$2:$A$1001&gt;=$B$4)*('Seferler'!$A$2:$A$1001&lt;=$B$5)*ISNUMBER('Seferler'!$Q$2:$Q$1001),'Seferler'!$H$2:$H$1001))</f>
        <v/>
      </c>
      <c r="K31" s="17">
        <f>IF($A31="","",IF(J31=0,"",SUMPRODUCT(('Seferler'!$B$2:$B$1001=$A31)*('Seferler'!$C$2:$C$1001="Özmal")*('Seferler'!$A$2:$A$1001&gt;=$B$4)*('Seferler'!$A$2:$A$1001&lt;=$B$5)*ISNUMBER('Seferler'!$Q$2:$Q$1001),'Seferler'!$H$2:$H$1001)/J31))</f>
        <v/>
      </c>
      <c r="L31" s="6">
        <f>IF($A31="","",IF(J31=0,"",C31/J31))</f>
        <v/>
      </c>
      <c r="M31" s="6">
        <f>IF($A31="","",IF(J31=0,"",(D31+F31+G31)/J31))</f>
        <v/>
      </c>
    </row>
    <row r="32">
      <c r="A32" s="4">
        <f>IF('Sabit giderler'!A3="","",'Sabit giderler'!A3)</f>
        <v/>
      </c>
      <c r="B32" s="5">
        <f>IF($A32="","",SUMPRODUCT(('Seferler'!$B$2:$B$1001=$A32)*('Seferler'!$C$2:$C$1001="Özmal")*('Seferler'!$A$2:$A$1001&gt;=$B$4)*('Seferler'!$A$2:$A$1001&lt;=$B$5)*ISNUMBER('Seferler'!$Q$2:$Q$1001)))</f>
        <v/>
      </c>
      <c r="C32" s="6">
        <f>IF($A32="","",SUMPRODUCT(('Seferler'!$B$2:$B$1001=$A32)*('Seferler'!$C$2:$C$1001="Özmal")*('Seferler'!$A$2:$A$1001&gt;=$B$4)*('Seferler'!$A$2:$A$1001&lt;=$B$5)*ISNUMBER('Seferler'!$Q$2:$Q$1001),'Seferler'!$I$2:$I$1001))</f>
        <v/>
      </c>
      <c r="D32" s="6">
        <f>IF($A32="","",C32-E32)</f>
        <v/>
      </c>
      <c r="E32" s="6">
        <f>IF($A32="","",SUMIFS('Seferler'!$Q$2:$Q$1001,'Seferler'!$B$2:$B$1001,$A32,'Seferler'!$C$2:$C$1001,"Özmal",'Seferler'!$A$2:$A$1001,"&gt;="&amp;$B$4,'Seferler'!$A$2:$A$1001,"&lt;="&amp;$B$5))</f>
        <v/>
      </c>
      <c r="F32" s="6">
        <f>IF($A32="","",'Sabit giderler'!J3)</f>
        <v/>
      </c>
      <c r="G32" s="6">
        <f>IF($A32="","",SUMIFS('Araç giderleri'!$D$2:$D$301,'Araç giderleri'!$B$2:$B$301,$A32,'Araç giderleri'!$A$2:$A$301,"&gt;="&amp;$B$4,'Araç giderleri'!$A$2:$A$301,"&lt;="&amp;$B$5))</f>
        <v/>
      </c>
      <c r="H32" s="6">
        <f>IF($A32="","",E32-F32-G32)</f>
        <v/>
      </c>
      <c r="I32" s="17">
        <f>IF($A32="","",IF(C32=0,"",H32/C32))</f>
        <v/>
      </c>
      <c r="J32" s="5">
        <f>IF($A32="","",SUMPRODUCT(('Seferler'!$B$2:$B$1001=$A32)*('Seferler'!$C$2:$C$1001="Özmal")*('Seferler'!$A$2:$A$1001&gt;=$B$4)*('Seferler'!$A$2:$A$1001&lt;=$B$5)*ISNUMBER('Seferler'!$Q$2:$Q$1001),'Seferler'!$G$2:$G$1001)+SUMPRODUCT(('Seferler'!$B$2:$B$1001=$A32)*('Seferler'!$C$2:$C$1001="Özmal")*('Seferler'!$A$2:$A$1001&gt;=$B$4)*('Seferler'!$A$2:$A$1001&lt;=$B$5)*ISNUMBER('Seferler'!$Q$2:$Q$1001),'Seferler'!$H$2:$H$1001))</f>
        <v/>
      </c>
      <c r="K32" s="17">
        <f>IF($A32="","",IF(J32=0,"",SUMPRODUCT(('Seferler'!$B$2:$B$1001=$A32)*('Seferler'!$C$2:$C$1001="Özmal")*('Seferler'!$A$2:$A$1001&gt;=$B$4)*('Seferler'!$A$2:$A$1001&lt;=$B$5)*ISNUMBER('Seferler'!$Q$2:$Q$1001),'Seferler'!$H$2:$H$1001)/J32))</f>
        <v/>
      </c>
      <c r="L32" s="6">
        <f>IF($A32="","",IF(J32=0,"",C32/J32))</f>
        <v/>
      </c>
      <c r="M32" s="6">
        <f>IF($A32="","",IF(J32=0,"",(D32+F32+G32)/J32))</f>
        <v/>
      </c>
    </row>
    <row r="33">
      <c r="A33" s="4">
        <f>IF('Sabit giderler'!A4="","",'Sabit giderler'!A4)</f>
        <v/>
      </c>
      <c r="B33" s="5">
        <f>IF($A33="","",SUMPRODUCT(('Seferler'!$B$2:$B$1001=$A33)*('Seferler'!$C$2:$C$1001="Özmal")*('Seferler'!$A$2:$A$1001&gt;=$B$4)*('Seferler'!$A$2:$A$1001&lt;=$B$5)*ISNUMBER('Seferler'!$Q$2:$Q$1001)))</f>
        <v/>
      </c>
      <c r="C33" s="6">
        <f>IF($A33="","",SUMPRODUCT(('Seferler'!$B$2:$B$1001=$A33)*('Seferler'!$C$2:$C$1001="Özmal")*('Seferler'!$A$2:$A$1001&gt;=$B$4)*('Seferler'!$A$2:$A$1001&lt;=$B$5)*ISNUMBER('Seferler'!$Q$2:$Q$1001),'Seferler'!$I$2:$I$1001))</f>
        <v/>
      </c>
      <c r="D33" s="6">
        <f>IF($A33="","",C33-E33)</f>
        <v/>
      </c>
      <c r="E33" s="6">
        <f>IF($A33="","",SUMIFS('Seferler'!$Q$2:$Q$1001,'Seferler'!$B$2:$B$1001,$A33,'Seferler'!$C$2:$C$1001,"Özmal",'Seferler'!$A$2:$A$1001,"&gt;="&amp;$B$4,'Seferler'!$A$2:$A$1001,"&lt;="&amp;$B$5))</f>
        <v/>
      </c>
      <c r="F33" s="6">
        <f>IF($A33="","",'Sabit giderler'!J4)</f>
        <v/>
      </c>
      <c r="G33" s="6">
        <f>IF($A33="","",SUMIFS('Araç giderleri'!$D$2:$D$301,'Araç giderleri'!$B$2:$B$301,$A33,'Araç giderleri'!$A$2:$A$301,"&gt;="&amp;$B$4,'Araç giderleri'!$A$2:$A$301,"&lt;="&amp;$B$5))</f>
        <v/>
      </c>
      <c r="H33" s="6">
        <f>IF($A33="","",E33-F33-G33)</f>
        <v/>
      </c>
      <c r="I33" s="17">
        <f>IF($A33="","",IF(C33=0,"",H33/C33))</f>
        <v/>
      </c>
      <c r="J33" s="5">
        <f>IF($A33="","",SUMPRODUCT(('Seferler'!$B$2:$B$1001=$A33)*('Seferler'!$C$2:$C$1001="Özmal")*('Seferler'!$A$2:$A$1001&gt;=$B$4)*('Seferler'!$A$2:$A$1001&lt;=$B$5)*ISNUMBER('Seferler'!$Q$2:$Q$1001),'Seferler'!$G$2:$G$1001)+SUMPRODUCT(('Seferler'!$B$2:$B$1001=$A33)*('Seferler'!$C$2:$C$1001="Özmal")*('Seferler'!$A$2:$A$1001&gt;=$B$4)*('Seferler'!$A$2:$A$1001&lt;=$B$5)*ISNUMBER('Seferler'!$Q$2:$Q$1001),'Seferler'!$H$2:$H$1001))</f>
        <v/>
      </c>
      <c r="K33" s="17">
        <f>IF($A33="","",IF(J33=0,"",SUMPRODUCT(('Seferler'!$B$2:$B$1001=$A33)*('Seferler'!$C$2:$C$1001="Özmal")*('Seferler'!$A$2:$A$1001&gt;=$B$4)*('Seferler'!$A$2:$A$1001&lt;=$B$5)*ISNUMBER('Seferler'!$Q$2:$Q$1001),'Seferler'!$H$2:$H$1001)/J33))</f>
        <v/>
      </c>
      <c r="L33" s="6">
        <f>IF($A33="","",IF(J33=0,"",C33/J33))</f>
        <v/>
      </c>
      <c r="M33" s="6">
        <f>IF($A33="","",IF(J33=0,"",(D33+F33+G33)/J33))</f>
        <v/>
      </c>
    </row>
    <row r="34">
      <c r="A34" s="4">
        <f>IF('Sabit giderler'!A5="","",'Sabit giderler'!A5)</f>
        <v/>
      </c>
      <c r="B34" s="5">
        <f>IF($A34="","",SUMPRODUCT(('Seferler'!$B$2:$B$1001=$A34)*('Seferler'!$C$2:$C$1001="Özmal")*('Seferler'!$A$2:$A$1001&gt;=$B$4)*('Seferler'!$A$2:$A$1001&lt;=$B$5)*ISNUMBER('Seferler'!$Q$2:$Q$1001)))</f>
        <v/>
      </c>
      <c r="C34" s="6">
        <f>IF($A34="","",SUMPRODUCT(('Seferler'!$B$2:$B$1001=$A34)*('Seferler'!$C$2:$C$1001="Özmal")*('Seferler'!$A$2:$A$1001&gt;=$B$4)*('Seferler'!$A$2:$A$1001&lt;=$B$5)*ISNUMBER('Seferler'!$Q$2:$Q$1001),'Seferler'!$I$2:$I$1001))</f>
        <v/>
      </c>
      <c r="D34" s="6">
        <f>IF($A34="","",C34-E34)</f>
        <v/>
      </c>
      <c r="E34" s="6">
        <f>IF($A34="","",SUMIFS('Seferler'!$Q$2:$Q$1001,'Seferler'!$B$2:$B$1001,$A34,'Seferler'!$C$2:$C$1001,"Özmal",'Seferler'!$A$2:$A$1001,"&gt;="&amp;$B$4,'Seferler'!$A$2:$A$1001,"&lt;="&amp;$B$5))</f>
        <v/>
      </c>
      <c r="F34" s="6">
        <f>IF($A34="","",'Sabit giderler'!J5)</f>
        <v/>
      </c>
      <c r="G34" s="6">
        <f>IF($A34="","",SUMIFS('Araç giderleri'!$D$2:$D$301,'Araç giderleri'!$B$2:$B$301,$A34,'Araç giderleri'!$A$2:$A$301,"&gt;="&amp;$B$4,'Araç giderleri'!$A$2:$A$301,"&lt;="&amp;$B$5))</f>
        <v/>
      </c>
      <c r="H34" s="6">
        <f>IF($A34="","",E34-F34-G34)</f>
        <v/>
      </c>
      <c r="I34" s="17">
        <f>IF($A34="","",IF(C34=0,"",H34/C34))</f>
        <v/>
      </c>
      <c r="J34" s="5">
        <f>IF($A34="","",SUMPRODUCT(('Seferler'!$B$2:$B$1001=$A34)*('Seferler'!$C$2:$C$1001="Özmal")*('Seferler'!$A$2:$A$1001&gt;=$B$4)*('Seferler'!$A$2:$A$1001&lt;=$B$5)*ISNUMBER('Seferler'!$Q$2:$Q$1001),'Seferler'!$G$2:$G$1001)+SUMPRODUCT(('Seferler'!$B$2:$B$1001=$A34)*('Seferler'!$C$2:$C$1001="Özmal")*('Seferler'!$A$2:$A$1001&gt;=$B$4)*('Seferler'!$A$2:$A$1001&lt;=$B$5)*ISNUMBER('Seferler'!$Q$2:$Q$1001),'Seferler'!$H$2:$H$1001))</f>
        <v/>
      </c>
      <c r="K34" s="17">
        <f>IF($A34="","",IF(J34=0,"",SUMPRODUCT(('Seferler'!$B$2:$B$1001=$A34)*('Seferler'!$C$2:$C$1001="Özmal")*('Seferler'!$A$2:$A$1001&gt;=$B$4)*('Seferler'!$A$2:$A$1001&lt;=$B$5)*ISNUMBER('Seferler'!$Q$2:$Q$1001),'Seferler'!$H$2:$H$1001)/J34))</f>
        <v/>
      </c>
      <c r="L34" s="6">
        <f>IF($A34="","",IF(J34=0,"",C34/J34))</f>
        <v/>
      </c>
      <c r="M34" s="6">
        <f>IF($A34="","",IF(J34=0,"",(D34+F34+G34)/J34))</f>
        <v/>
      </c>
    </row>
    <row r="35">
      <c r="A35" s="4">
        <f>IF('Sabit giderler'!A6="","",'Sabit giderler'!A6)</f>
        <v/>
      </c>
      <c r="B35" s="5">
        <f>IF($A35="","",SUMPRODUCT(('Seferler'!$B$2:$B$1001=$A35)*('Seferler'!$C$2:$C$1001="Özmal")*('Seferler'!$A$2:$A$1001&gt;=$B$4)*('Seferler'!$A$2:$A$1001&lt;=$B$5)*ISNUMBER('Seferler'!$Q$2:$Q$1001)))</f>
        <v/>
      </c>
      <c r="C35" s="6">
        <f>IF($A35="","",SUMPRODUCT(('Seferler'!$B$2:$B$1001=$A35)*('Seferler'!$C$2:$C$1001="Özmal")*('Seferler'!$A$2:$A$1001&gt;=$B$4)*('Seferler'!$A$2:$A$1001&lt;=$B$5)*ISNUMBER('Seferler'!$Q$2:$Q$1001),'Seferler'!$I$2:$I$1001))</f>
        <v/>
      </c>
      <c r="D35" s="6">
        <f>IF($A35="","",C35-E35)</f>
        <v/>
      </c>
      <c r="E35" s="6">
        <f>IF($A35="","",SUMIFS('Seferler'!$Q$2:$Q$1001,'Seferler'!$B$2:$B$1001,$A35,'Seferler'!$C$2:$C$1001,"Özmal",'Seferler'!$A$2:$A$1001,"&gt;="&amp;$B$4,'Seferler'!$A$2:$A$1001,"&lt;="&amp;$B$5))</f>
        <v/>
      </c>
      <c r="F35" s="6">
        <f>IF($A35="","",'Sabit giderler'!J6)</f>
        <v/>
      </c>
      <c r="G35" s="6">
        <f>IF($A35="","",SUMIFS('Araç giderleri'!$D$2:$D$301,'Araç giderleri'!$B$2:$B$301,$A35,'Araç giderleri'!$A$2:$A$301,"&gt;="&amp;$B$4,'Araç giderleri'!$A$2:$A$301,"&lt;="&amp;$B$5))</f>
        <v/>
      </c>
      <c r="H35" s="6">
        <f>IF($A35="","",E35-F35-G35)</f>
        <v/>
      </c>
      <c r="I35" s="17">
        <f>IF($A35="","",IF(C35=0,"",H35/C35))</f>
        <v/>
      </c>
      <c r="J35" s="5">
        <f>IF($A35="","",SUMPRODUCT(('Seferler'!$B$2:$B$1001=$A35)*('Seferler'!$C$2:$C$1001="Özmal")*('Seferler'!$A$2:$A$1001&gt;=$B$4)*('Seferler'!$A$2:$A$1001&lt;=$B$5)*ISNUMBER('Seferler'!$Q$2:$Q$1001),'Seferler'!$G$2:$G$1001)+SUMPRODUCT(('Seferler'!$B$2:$B$1001=$A35)*('Seferler'!$C$2:$C$1001="Özmal")*('Seferler'!$A$2:$A$1001&gt;=$B$4)*('Seferler'!$A$2:$A$1001&lt;=$B$5)*ISNUMBER('Seferler'!$Q$2:$Q$1001),'Seferler'!$H$2:$H$1001))</f>
        <v/>
      </c>
      <c r="K35" s="17">
        <f>IF($A35="","",IF(J35=0,"",SUMPRODUCT(('Seferler'!$B$2:$B$1001=$A35)*('Seferler'!$C$2:$C$1001="Özmal")*('Seferler'!$A$2:$A$1001&gt;=$B$4)*('Seferler'!$A$2:$A$1001&lt;=$B$5)*ISNUMBER('Seferler'!$Q$2:$Q$1001),'Seferler'!$H$2:$H$1001)/J35))</f>
        <v/>
      </c>
      <c r="L35" s="6">
        <f>IF($A35="","",IF(J35=0,"",C35/J35))</f>
        <v/>
      </c>
      <c r="M35" s="6">
        <f>IF($A35="","",IF(J35=0,"",(D35+F35+G35)/J35))</f>
        <v/>
      </c>
    </row>
    <row r="36">
      <c r="A36" s="4">
        <f>IF('Sabit giderler'!A7="","",'Sabit giderler'!A7)</f>
        <v/>
      </c>
      <c r="B36" s="5">
        <f>IF($A36="","",SUMPRODUCT(('Seferler'!$B$2:$B$1001=$A36)*('Seferler'!$C$2:$C$1001="Özmal")*('Seferler'!$A$2:$A$1001&gt;=$B$4)*('Seferler'!$A$2:$A$1001&lt;=$B$5)*ISNUMBER('Seferler'!$Q$2:$Q$1001)))</f>
        <v/>
      </c>
      <c r="C36" s="6">
        <f>IF($A36="","",SUMPRODUCT(('Seferler'!$B$2:$B$1001=$A36)*('Seferler'!$C$2:$C$1001="Özmal")*('Seferler'!$A$2:$A$1001&gt;=$B$4)*('Seferler'!$A$2:$A$1001&lt;=$B$5)*ISNUMBER('Seferler'!$Q$2:$Q$1001),'Seferler'!$I$2:$I$1001))</f>
        <v/>
      </c>
      <c r="D36" s="6">
        <f>IF($A36="","",C36-E36)</f>
        <v/>
      </c>
      <c r="E36" s="6">
        <f>IF($A36="","",SUMIFS('Seferler'!$Q$2:$Q$1001,'Seferler'!$B$2:$B$1001,$A36,'Seferler'!$C$2:$C$1001,"Özmal",'Seferler'!$A$2:$A$1001,"&gt;="&amp;$B$4,'Seferler'!$A$2:$A$1001,"&lt;="&amp;$B$5))</f>
        <v/>
      </c>
      <c r="F36" s="6">
        <f>IF($A36="","",'Sabit giderler'!J7)</f>
        <v/>
      </c>
      <c r="G36" s="6">
        <f>IF($A36="","",SUMIFS('Araç giderleri'!$D$2:$D$301,'Araç giderleri'!$B$2:$B$301,$A36,'Araç giderleri'!$A$2:$A$301,"&gt;="&amp;$B$4,'Araç giderleri'!$A$2:$A$301,"&lt;="&amp;$B$5))</f>
        <v/>
      </c>
      <c r="H36" s="6">
        <f>IF($A36="","",E36-F36-G36)</f>
        <v/>
      </c>
      <c r="I36" s="17">
        <f>IF($A36="","",IF(C36=0,"",H36/C36))</f>
        <v/>
      </c>
      <c r="J36" s="5">
        <f>IF($A36="","",SUMPRODUCT(('Seferler'!$B$2:$B$1001=$A36)*('Seferler'!$C$2:$C$1001="Özmal")*('Seferler'!$A$2:$A$1001&gt;=$B$4)*('Seferler'!$A$2:$A$1001&lt;=$B$5)*ISNUMBER('Seferler'!$Q$2:$Q$1001),'Seferler'!$G$2:$G$1001)+SUMPRODUCT(('Seferler'!$B$2:$B$1001=$A36)*('Seferler'!$C$2:$C$1001="Özmal")*('Seferler'!$A$2:$A$1001&gt;=$B$4)*('Seferler'!$A$2:$A$1001&lt;=$B$5)*ISNUMBER('Seferler'!$Q$2:$Q$1001),'Seferler'!$H$2:$H$1001))</f>
        <v/>
      </c>
      <c r="K36" s="17">
        <f>IF($A36="","",IF(J36=0,"",SUMPRODUCT(('Seferler'!$B$2:$B$1001=$A36)*('Seferler'!$C$2:$C$1001="Özmal")*('Seferler'!$A$2:$A$1001&gt;=$B$4)*('Seferler'!$A$2:$A$1001&lt;=$B$5)*ISNUMBER('Seferler'!$Q$2:$Q$1001),'Seferler'!$H$2:$H$1001)/J36))</f>
        <v/>
      </c>
      <c r="L36" s="6">
        <f>IF($A36="","",IF(J36=0,"",C36/J36))</f>
        <v/>
      </c>
      <c r="M36" s="6">
        <f>IF($A36="","",IF(J36=0,"",(D36+F36+G36)/J36))</f>
        <v/>
      </c>
    </row>
    <row r="37">
      <c r="A37" s="4">
        <f>IF('Sabit giderler'!A8="","",'Sabit giderler'!A8)</f>
        <v/>
      </c>
      <c r="B37" s="5">
        <f>IF($A37="","",SUMPRODUCT(('Seferler'!$B$2:$B$1001=$A37)*('Seferler'!$C$2:$C$1001="Özmal")*('Seferler'!$A$2:$A$1001&gt;=$B$4)*('Seferler'!$A$2:$A$1001&lt;=$B$5)*ISNUMBER('Seferler'!$Q$2:$Q$1001)))</f>
        <v/>
      </c>
      <c r="C37" s="6">
        <f>IF($A37="","",SUMPRODUCT(('Seferler'!$B$2:$B$1001=$A37)*('Seferler'!$C$2:$C$1001="Özmal")*('Seferler'!$A$2:$A$1001&gt;=$B$4)*('Seferler'!$A$2:$A$1001&lt;=$B$5)*ISNUMBER('Seferler'!$Q$2:$Q$1001),'Seferler'!$I$2:$I$1001))</f>
        <v/>
      </c>
      <c r="D37" s="6">
        <f>IF($A37="","",C37-E37)</f>
        <v/>
      </c>
      <c r="E37" s="6">
        <f>IF($A37="","",SUMIFS('Seferler'!$Q$2:$Q$1001,'Seferler'!$B$2:$B$1001,$A37,'Seferler'!$C$2:$C$1001,"Özmal",'Seferler'!$A$2:$A$1001,"&gt;="&amp;$B$4,'Seferler'!$A$2:$A$1001,"&lt;="&amp;$B$5))</f>
        <v/>
      </c>
      <c r="F37" s="6">
        <f>IF($A37="","",'Sabit giderler'!J8)</f>
        <v/>
      </c>
      <c r="G37" s="6">
        <f>IF($A37="","",SUMIFS('Araç giderleri'!$D$2:$D$301,'Araç giderleri'!$B$2:$B$301,$A37,'Araç giderleri'!$A$2:$A$301,"&gt;="&amp;$B$4,'Araç giderleri'!$A$2:$A$301,"&lt;="&amp;$B$5))</f>
        <v/>
      </c>
      <c r="H37" s="6">
        <f>IF($A37="","",E37-F37-G37)</f>
        <v/>
      </c>
      <c r="I37" s="17">
        <f>IF($A37="","",IF(C37=0,"",H37/C37))</f>
        <v/>
      </c>
      <c r="J37" s="5">
        <f>IF($A37="","",SUMPRODUCT(('Seferler'!$B$2:$B$1001=$A37)*('Seferler'!$C$2:$C$1001="Özmal")*('Seferler'!$A$2:$A$1001&gt;=$B$4)*('Seferler'!$A$2:$A$1001&lt;=$B$5)*ISNUMBER('Seferler'!$Q$2:$Q$1001),'Seferler'!$G$2:$G$1001)+SUMPRODUCT(('Seferler'!$B$2:$B$1001=$A37)*('Seferler'!$C$2:$C$1001="Özmal")*('Seferler'!$A$2:$A$1001&gt;=$B$4)*('Seferler'!$A$2:$A$1001&lt;=$B$5)*ISNUMBER('Seferler'!$Q$2:$Q$1001),'Seferler'!$H$2:$H$1001))</f>
        <v/>
      </c>
      <c r="K37" s="17">
        <f>IF($A37="","",IF(J37=0,"",SUMPRODUCT(('Seferler'!$B$2:$B$1001=$A37)*('Seferler'!$C$2:$C$1001="Özmal")*('Seferler'!$A$2:$A$1001&gt;=$B$4)*('Seferler'!$A$2:$A$1001&lt;=$B$5)*ISNUMBER('Seferler'!$Q$2:$Q$1001),'Seferler'!$H$2:$H$1001)/J37))</f>
        <v/>
      </c>
      <c r="L37" s="6">
        <f>IF($A37="","",IF(J37=0,"",C37/J37))</f>
        <v/>
      </c>
      <c r="M37" s="6">
        <f>IF($A37="","",IF(J37=0,"",(D37+F37+G37)/J37))</f>
        <v/>
      </c>
    </row>
    <row r="38">
      <c r="A38" s="4">
        <f>IF('Sabit giderler'!A9="","",'Sabit giderler'!A9)</f>
        <v/>
      </c>
      <c r="B38" s="5">
        <f>IF($A38="","",SUMPRODUCT(('Seferler'!$B$2:$B$1001=$A38)*('Seferler'!$C$2:$C$1001="Özmal")*('Seferler'!$A$2:$A$1001&gt;=$B$4)*('Seferler'!$A$2:$A$1001&lt;=$B$5)*ISNUMBER('Seferler'!$Q$2:$Q$1001)))</f>
        <v/>
      </c>
      <c r="C38" s="6">
        <f>IF($A38="","",SUMPRODUCT(('Seferler'!$B$2:$B$1001=$A38)*('Seferler'!$C$2:$C$1001="Özmal")*('Seferler'!$A$2:$A$1001&gt;=$B$4)*('Seferler'!$A$2:$A$1001&lt;=$B$5)*ISNUMBER('Seferler'!$Q$2:$Q$1001),'Seferler'!$I$2:$I$1001))</f>
        <v/>
      </c>
      <c r="D38" s="6">
        <f>IF($A38="","",C38-E38)</f>
        <v/>
      </c>
      <c r="E38" s="6">
        <f>IF($A38="","",SUMIFS('Seferler'!$Q$2:$Q$1001,'Seferler'!$B$2:$B$1001,$A38,'Seferler'!$C$2:$C$1001,"Özmal",'Seferler'!$A$2:$A$1001,"&gt;="&amp;$B$4,'Seferler'!$A$2:$A$1001,"&lt;="&amp;$B$5))</f>
        <v/>
      </c>
      <c r="F38" s="6">
        <f>IF($A38="","",'Sabit giderler'!J9)</f>
        <v/>
      </c>
      <c r="G38" s="6">
        <f>IF($A38="","",SUMIFS('Araç giderleri'!$D$2:$D$301,'Araç giderleri'!$B$2:$B$301,$A38,'Araç giderleri'!$A$2:$A$301,"&gt;="&amp;$B$4,'Araç giderleri'!$A$2:$A$301,"&lt;="&amp;$B$5))</f>
        <v/>
      </c>
      <c r="H38" s="6">
        <f>IF($A38="","",E38-F38-G38)</f>
        <v/>
      </c>
      <c r="I38" s="17">
        <f>IF($A38="","",IF(C38=0,"",H38/C38))</f>
        <v/>
      </c>
      <c r="J38" s="5">
        <f>IF($A38="","",SUMPRODUCT(('Seferler'!$B$2:$B$1001=$A38)*('Seferler'!$C$2:$C$1001="Özmal")*('Seferler'!$A$2:$A$1001&gt;=$B$4)*('Seferler'!$A$2:$A$1001&lt;=$B$5)*ISNUMBER('Seferler'!$Q$2:$Q$1001),'Seferler'!$G$2:$G$1001)+SUMPRODUCT(('Seferler'!$B$2:$B$1001=$A38)*('Seferler'!$C$2:$C$1001="Özmal")*('Seferler'!$A$2:$A$1001&gt;=$B$4)*('Seferler'!$A$2:$A$1001&lt;=$B$5)*ISNUMBER('Seferler'!$Q$2:$Q$1001),'Seferler'!$H$2:$H$1001))</f>
        <v/>
      </c>
      <c r="K38" s="17">
        <f>IF($A38="","",IF(J38=0,"",SUMPRODUCT(('Seferler'!$B$2:$B$1001=$A38)*('Seferler'!$C$2:$C$1001="Özmal")*('Seferler'!$A$2:$A$1001&gt;=$B$4)*('Seferler'!$A$2:$A$1001&lt;=$B$5)*ISNUMBER('Seferler'!$Q$2:$Q$1001),'Seferler'!$H$2:$H$1001)/J38))</f>
        <v/>
      </c>
      <c r="L38" s="6">
        <f>IF($A38="","",IF(J38=0,"",C38/J38))</f>
        <v/>
      </c>
      <c r="M38" s="6">
        <f>IF($A38="","",IF(J38=0,"",(D38+F38+G38)/J38))</f>
        <v/>
      </c>
    </row>
    <row r="39">
      <c r="A39" s="4">
        <f>IF('Sabit giderler'!A10="","",'Sabit giderler'!A10)</f>
        <v/>
      </c>
      <c r="B39" s="5">
        <f>IF($A39="","",SUMPRODUCT(('Seferler'!$B$2:$B$1001=$A39)*('Seferler'!$C$2:$C$1001="Özmal")*('Seferler'!$A$2:$A$1001&gt;=$B$4)*('Seferler'!$A$2:$A$1001&lt;=$B$5)*ISNUMBER('Seferler'!$Q$2:$Q$1001)))</f>
        <v/>
      </c>
      <c r="C39" s="6">
        <f>IF($A39="","",SUMPRODUCT(('Seferler'!$B$2:$B$1001=$A39)*('Seferler'!$C$2:$C$1001="Özmal")*('Seferler'!$A$2:$A$1001&gt;=$B$4)*('Seferler'!$A$2:$A$1001&lt;=$B$5)*ISNUMBER('Seferler'!$Q$2:$Q$1001),'Seferler'!$I$2:$I$1001))</f>
        <v/>
      </c>
      <c r="D39" s="6">
        <f>IF($A39="","",C39-E39)</f>
        <v/>
      </c>
      <c r="E39" s="6">
        <f>IF($A39="","",SUMIFS('Seferler'!$Q$2:$Q$1001,'Seferler'!$B$2:$B$1001,$A39,'Seferler'!$C$2:$C$1001,"Özmal",'Seferler'!$A$2:$A$1001,"&gt;="&amp;$B$4,'Seferler'!$A$2:$A$1001,"&lt;="&amp;$B$5))</f>
        <v/>
      </c>
      <c r="F39" s="6">
        <f>IF($A39="","",'Sabit giderler'!J10)</f>
        <v/>
      </c>
      <c r="G39" s="6">
        <f>IF($A39="","",SUMIFS('Araç giderleri'!$D$2:$D$301,'Araç giderleri'!$B$2:$B$301,$A39,'Araç giderleri'!$A$2:$A$301,"&gt;="&amp;$B$4,'Araç giderleri'!$A$2:$A$301,"&lt;="&amp;$B$5))</f>
        <v/>
      </c>
      <c r="H39" s="6">
        <f>IF($A39="","",E39-F39-G39)</f>
        <v/>
      </c>
      <c r="I39" s="17">
        <f>IF($A39="","",IF(C39=0,"",H39/C39))</f>
        <v/>
      </c>
      <c r="J39" s="5">
        <f>IF($A39="","",SUMPRODUCT(('Seferler'!$B$2:$B$1001=$A39)*('Seferler'!$C$2:$C$1001="Özmal")*('Seferler'!$A$2:$A$1001&gt;=$B$4)*('Seferler'!$A$2:$A$1001&lt;=$B$5)*ISNUMBER('Seferler'!$Q$2:$Q$1001),'Seferler'!$G$2:$G$1001)+SUMPRODUCT(('Seferler'!$B$2:$B$1001=$A39)*('Seferler'!$C$2:$C$1001="Özmal")*('Seferler'!$A$2:$A$1001&gt;=$B$4)*('Seferler'!$A$2:$A$1001&lt;=$B$5)*ISNUMBER('Seferler'!$Q$2:$Q$1001),'Seferler'!$H$2:$H$1001))</f>
        <v/>
      </c>
      <c r="K39" s="17">
        <f>IF($A39="","",IF(J39=0,"",SUMPRODUCT(('Seferler'!$B$2:$B$1001=$A39)*('Seferler'!$C$2:$C$1001="Özmal")*('Seferler'!$A$2:$A$1001&gt;=$B$4)*('Seferler'!$A$2:$A$1001&lt;=$B$5)*ISNUMBER('Seferler'!$Q$2:$Q$1001),'Seferler'!$H$2:$H$1001)/J39))</f>
        <v/>
      </c>
      <c r="L39" s="6">
        <f>IF($A39="","",IF(J39=0,"",C39/J39))</f>
        <v/>
      </c>
      <c r="M39" s="6">
        <f>IF($A39="","",IF(J39=0,"",(D39+F39+G39)/J39))</f>
        <v/>
      </c>
    </row>
    <row r="40">
      <c r="A40" s="4">
        <f>IF('Sabit giderler'!A11="","",'Sabit giderler'!A11)</f>
        <v/>
      </c>
      <c r="B40" s="5">
        <f>IF($A40="","",SUMPRODUCT(('Seferler'!$B$2:$B$1001=$A40)*('Seferler'!$C$2:$C$1001="Özmal")*('Seferler'!$A$2:$A$1001&gt;=$B$4)*('Seferler'!$A$2:$A$1001&lt;=$B$5)*ISNUMBER('Seferler'!$Q$2:$Q$1001)))</f>
        <v/>
      </c>
      <c r="C40" s="6">
        <f>IF($A40="","",SUMPRODUCT(('Seferler'!$B$2:$B$1001=$A40)*('Seferler'!$C$2:$C$1001="Özmal")*('Seferler'!$A$2:$A$1001&gt;=$B$4)*('Seferler'!$A$2:$A$1001&lt;=$B$5)*ISNUMBER('Seferler'!$Q$2:$Q$1001),'Seferler'!$I$2:$I$1001))</f>
        <v/>
      </c>
      <c r="D40" s="6">
        <f>IF($A40="","",C40-E40)</f>
        <v/>
      </c>
      <c r="E40" s="6">
        <f>IF($A40="","",SUMIFS('Seferler'!$Q$2:$Q$1001,'Seferler'!$B$2:$B$1001,$A40,'Seferler'!$C$2:$C$1001,"Özmal",'Seferler'!$A$2:$A$1001,"&gt;="&amp;$B$4,'Seferler'!$A$2:$A$1001,"&lt;="&amp;$B$5))</f>
        <v/>
      </c>
      <c r="F40" s="6">
        <f>IF($A40="","",'Sabit giderler'!J11)</f>
        <v/>
      </c>
      <c r="G40" s="6">
        <f>IF($A40="","",SUMIFS('Araç giderleri'!$D$2:$D$301,'Araç giderleri'!$B$2:$B$301,$A40,'Araç giderleri'!$A$2:$A$301,"&gt;="&amp;$B$4,'Araç giderleri'!$A$2:$A$301,"&lt;="&amp;$B$5))</f>
        <v/>
      </c>
      <c r="H40" s="6">
        <f>IF($A40="","",E40-F40-G40)</f>
        <v/>
      </c>
      <c r="I40" s="17">
        <f>IF($A40="","",IF(C40=0,"",H40/C40))</f>
        <v/>
      </c>
      <c r="J40" s="5">
        <f>IF($A40="","",SUMPRODUCT(('Seferler'!$B$2:$B$1001=$A40)*('Seferler'!$C$2:$C$1001="Özmal")*('Seferler'!$A$2:$A$1001&gt;=$B$4)*('Seferler'!$A$2:$A$1001&lt;=$B$5)*ISNUMBER('Seferler'!$Q$2:$Q$1001),'Seferler'!$G$2:$G$1001)+SUMPRODUCT(('Seferler'!$B$2:$B$1001=$A40)*('Seferler'!$C$2:$C$1001="Özmal")*('Seferler'!$A$2:$A$1001&gt;=$B$4)*('Seferler'!$A$2:$A$1001&lt;=$B$5)*ISNUMBER('Seferler'!$Q$2:$Q$1001),'Seferler'!$H$2:$H$1001))</f>
        <v/>
      </c>
      <c r="K40" s="17">
        <f>IF($A40="","",IF(J40=0,"",SUMPRODUCT(('Seferler'!$B$2:$B$1001=$A40)*('Seferler'!$C$2:$C$1001="Özmal")*('Seferler'!$A$2:$A$1001&gt;=$B$4)*('Seferler'!$A$2:$A$1001&lt;=$B$5)*ISNUMBER('Seferler'!$Q$2:$Q$1001),'Seferler'!$H$2:$H$1001)/J40))</f>
        <v/>
      </c>
      <c r="L40" s="6">
        <f>IF($A40="","",IF(J40=0,"",C40/J40))</f>
        <v/>
      </c>
      <c r="M40" s="6">
        <f>IF($A40="","",IF(J40=0,"",(D40+F40+G40)/J40))</f>
        <v/>
      </c>
    </row>
    <row r="41">
      <c r="A41" s="4">
        <f>IF('Sabit giderler'!A12="","",'Sabit giderler'!A12)</f>
        <v/>
      </c>
      <c r="B41" s="5">
        <f>IF($A41="","",SUMPRODUCT(('Seferler'!$B$2:$B$1001=$A41)*('Seferler'!$C$2:$C$1001="Özmal")*('Seferler'!$A$2:$A$1001&gt;=$B$4)*('Seferler'!$A$2:$A$1001&lt;=$B$5)*ISNUMBER('Seferler'!$Q$2:$Q$1001)))</f>
        <v/>
      </c>
      <c r="C41" s="6">
        <f>IF($A41="","",SUMPRODUCT(('Seferler'!$B$2:$B$1001=$A41)*('Seferler'!$C$2:$C$1001="Özmal")*('Seferler'!$A$2:$A$1001&gt;=$B$4)*('Seferler'!$A$2:$A$1001&lt;=$B$5)*ISNUMBER('Seferler'!$Q$2:$Q$1001),'Seferler'!$I$2:$I$1001))</f>
        <v/>
      </c>
      <c r="D41" s="6">
        <f>IF($A41="","",C41-E41)</f>
        <v/>
      </c>
      <c r="E41" s="6">
        <f>IF($A41="","",SUMIFS('Seferler'!$Q$2:$Q$1001,'Seferler'!$B$2:$B$1001,$A41,'Seferler'!$C$2:$C$1001,"Özmal",'Seferler'!$A$2:$A$1001,"&gt;="&amp;$B$4,'Seferler'!$A$2:$A$1001,"&lt;="&amp;$B$5))</f>
        <v/>
      </c>
      <c r="F41" s="6">
        <f>IF($A41="","",'Sabit giderler'!J12)</f>
        <v/>
      </c>
      <c r="G41" s="6">
        <f>IF($A41="","",SUMIFS('Araç giderleri'!$D$2:$D$301,'Araç giderleri'!$B$2:$B$301,$A41,'Araç giderleri'!$A$2:$A$301,"&gt;="&amp;$B$4,'Araç giderleri'!$A$2:$A$301,"&lt;="&amp;$B$5))</f>
        <v/>
      </c>
      <c r="H41" s="6">
        <f>IF($A41="","",E41-F41-G41)</f>
        <v/>
      </c>
      <c r="I41" s="17">
        <f>IF($A41="","",IF(C41=0,"",H41/C41))</f>
        <v/>
      </c>
      <c r="J41" s="5">
        <f>IF($A41="","",SUMPRODUCT(('Seferler'!$B$2:$B$1001=$A41)*('Seferler'!$C$2:$C$1001="Özmal")*('Seferler'!$A$2:$A$1001&gt;=$B$4)*('Seferler'!$A$2:$A$1001&lt;=$B$5)*ISNUMBER('Seferler'!$Q$2:$Q$1001),'Seferler'!$G$2:$G$1001)+SUMPRODUCT(('Seferler'!$B$2:$B$1001=$A41)*('Seferler'!$C$2:$C$1001="Özmal")*('Seferler'!$A$2:$A$1001&gt;=$B$4)*('Seferler'!$A$2:$A$1001&lt;=$B$5)*ISNUMBER('Seferler'!$Q$2:$Q$1001),'Seferler'!$H$2:$H$1001))</f>
        <v/>
      </c>
      <c r="K41" s="17">
        <f>IF($A41="","",IF(J41=0,"",SUMPRODUCT(('Seferler'!$B$2:$B$1001=$A41)*('Seferler'!$C$2:$C$1001="Özmal")*('Seferler'!$A$2:$A$1001&gt;=$B$4)*('Seferler'!$A$2:$A$1001&lt;=$B$5)*ISNUMBER('Seferler'!$Q$2:$Q$1001),'Seferler'!$H$2:$H$1001)/J41))</f>
        <v/>
      </c>
      <c r="L41" s="6">
        <f>IF($A41="","",IF(J41=0,"",C41/J41))</f>
        <v/>
      </c>
      <c r="M41" s="6">
        <f>IF($A41="","",IF(J41=0,"",(D41+F41+G41)/J41))</f>
        <v/>
      </c>
    </row>
    <row r="42">
      <c r="A42" s="4">
        <f>IF('Sabit giderler'!A13="","",'Sabit giderler'!A13)</f>
        <v/>
      </c>
      <c r="B42" s="5">
        <f>IF($A42="","",SUMPRODUCT(('Seferler'!$B$2:$B$1001=$A42)*('Seferler'!$C$2:$C$1001="Özmal")*('Seferler'!$A$2:$A$1001&gt;=$B$4)*('Seferler'!$A$2:$A$1001&lt;=$B$5)*ISNUMBER('Seferler'!$Q$2:$Q$1001)))</f>
        <v/>
      </c>
      <c r="C42" s="6">
        <f>IF($A42="","",SUMPRODUCT(('Seferler'!$B$2:$B$1001=$A42)*('Seferler'!$C$2:$C$1001="Özmal")*('Seferler'!$A$2:$A$1001&gt;=$B$4)*('Seferler'!$A$2:$A$1001&lt;=$B$5)*ISNUMBER('Seferler'!$Q$2:$Q$1001),'Seferler'!$I$2:$I$1001))</f>
        <v/>
      </c>
      <c r="D42" s="6">
        <f>IF($A42="","",C42-E42)</f>
        <v/>
      </c>
      <c r="E42" s="6">
        <f>IF($A42="","",SUMIFS('Seferler'!$Q$2:$Q$1001,'Seferler'!$B$2:$B$1001,$A42,'Seferler'!$C$2:$C$1001,"Özmal",'Seferler'!$A$2:$A$1001,"&gt;="&amp;$B$4,'Seferler'!$A$2:$A$1001,"&lt;="&amp;$B$5))</f>
        <v/>
      </c>
      <c r="F42" s="6">
        <f>IF($A42="","",'Sabit giderler'!J13)</f>
        <v/>
      </c>
      <c r="G42" s="6">
        <f>IF($A42="","",SUMIFS('Araç giderleri'!$D$2:$D$301,'Araç giderleri'!$B$2:$B$301,$A42,'Araç giderleri'!$A$2:$A$301,"&gt;="&amp;$B$4,'Araç giderleri'!$A$2:$A$301,"&lt;="&amp;$B$5))</f>
        <v/>
      </c>
      <c r="H42" s="6">
        <f>IF($A42="","",E42-F42-G42)</f>
        <v/>
      </c>
      <c r="I42" s="17">
        <f>IF($A42="","",IF(C42=0,"",H42/C42))</f>
        <v/>
      </c>
      <c r="J42" s="5">
        <f>IF($A42="","",SUMPRODUCT(('Seferler'!$B$2:$B$1001=$A42)*('Seferler'!$C$2:$C$1001="Özmal")*('Seferler'!$A$2:$A$1001&gt;=$B$4)*('Seferler'!$A$2:$A$1001&lt;=$B$5)*ISNUMBER('Seferler'!$Q$2:$Q$1001),'Seferler'!$G$2:$G$1001)+SUMPRODUCT(('Seferler'!$B$2:$B$1001=$A42)*('Seferler'!$C$2:$C$1001="Özmal")*('Seferler'!$A$2:$A$1001&gt;=$B$4)*('Seferler'!$A$2:$A$1001&lt;=$B$5)*ISNUMBER('Seferler'!$Q$2:$Q$1001),'Seferler'!$H$2:$H$1001))</f>
        <v/>
      </c>
      <c r="K42" s="17">
        <f>IF($A42="","",IF(J42=0,"",SUMPRODUCT(('Seferler'!$B$2:$B$1001=$A42)*('Seferler'!$C$2:$C$1001="Özmal")*('Seferler'!$A$2:$A$1001&gt;=$B$4)*('Seferler'!$A$2:$A$1001&lt;=$B$5)*ISNUMBER('Seferler'!$Q$2:$Q$1001),'Seferler'!$H$2:$H$1001)/J42))</f>
        <v/>
      </c>
      <c r="L42" s="6">
        <f>IF($A42="","",IF(J42=0,"",C42/J42))</f>
        <v/>
      </c>
      <c r="M42" s="6">
        <f>IF($A42="","",IF(J42=0,"",(D42+F42+G42)/J42))</f>
        <v/>
      </c>
    </row>
    <row r="43">
      <c r="A43" s="4">
        <f>IF('Sabit giderler'!A14="","",'Sabit giderler'!A14)</f>
        <v/>
      </c>
      <c r="B43" s="5">
        <f>IF($A43="","",SUMPRODUCT(('Seferler'!$B$2:$B$1001=$A43)*('Seferler'!$C$2:$C$1001="Özmal")*('Seferler'!$A$2:$A$1001&gt;=$B$4)*('Seferler'!$A$2:$A$1001&lt;=$B$5)*ISNUMBER('Seferler'!$Q$2:$Q$1001)))</f>
        <v/>
      </c>
      <c r="C43" s="6">
        <f>IF($A43="","",SUMPRODUCT(('Seferler'!$B$2:$B$1001=$A43)*('Seferler'!$C$2:$C$1001="Özmal")*('Seferler'!$A$2:$A$1001&gt;=$B$4)*('Seferler'!$A$2:$A$1001&lt;=$B$5)*ISNUMBER('Seferler'!$Q$2:$Q$1001),'Seferler'!$I$2:$I$1001))</f>
        <v/>
      </c>
      <c r="D43" s="6">
        <f>IF($A43="","",C43-E43)</f>
        <v/>
      </c>
      <c r="E43" s="6">
        <f>IF($A43="","",SUMIFS('Seferler'!$Q$2:$Q$1001,'Seferler'!$B$2:$B$1001,$A43,'Seferler'!$C$2:$C$1001,"Özmal",'Seferler'!$A$2:$A$1001,"&gt;="&amp;$B$4,'Seferler'!$A$2:$A$1001,"&lt;="&amp;$B$5))</f>
        <v/>
      </c>
      <c r="F43" s="6">
        <f>IF($A43="","",'Sabit giderler'!J14)</f>
        <v/>
      </c>
      <c r="G43" s="6">
        <f>IF($A43="","",SUMIFS('Araç giderleri'!$D$2:$D$301,'Araç giderleri'!$B$2:$B$301,$A43,'Araç giderleri'!$A$2:$A$301,"&gt;="&amp;$B$4,'Araç giderleri'!$A$2:$A$301,"&lt;="&amp;$B$5))</f>
        <v/>
      </c>
      <c r="H43" s="6">
        <f>IF($A43="","",E43-F43-G43)</f>
        <v/>
      </c>
      <c r="I43" s="17">
        <f>IF($A43="","",IF(C43=0,"",H43/C43))</f>
        <v/>
      </c>
      <c r="J43" s="5">
        <f>IF($A43="","",SUMPRODUCT(('Seferler'!$B$2:$B$1001=$A43)*('Seferler'!$C$2:$C$1001="Özmal")*('Seferler'!$A$2:$A$1001&gt;=$B$4)*('Seferler'!$A$2:$A$1001&lt;=$B$5)*ISNUMBER('Seferler'!$Q$2:$Q$1001),'Seferler'!$G$2:$G$1001)+SUMPRODUCT(('Seferler'!$B$2:$B$1001=$A43)*('Seferler'!$C$2:$C$1001="Özmal")*('Seferler'!$A$2:$A$1001&gt;=$B$4)*('Seferler'!$A$2:$A$1001&lt;=$B$5)*ISNUMBER('Seferler'!$Q$2:$Q$1001),'Seferler'!$H$2:$H$1001))</f>
        <v/>
      </c>
      <c r="K43" s="17">
        <f>IF($A43="","",IF(J43=0,"",SUMPRODUCT(('Seferler'!$B$2:$B$1001=$A43)*('Seferler'!$C$2:$C$1001="Özmal")*('Seferler'!$A$2:$A$1001&gt;=$B$4)*('Seferler'!$A$2:$A$1001&lt;=$B$5)*ISNUMBER('Seferler'!$Q$2:$Q$1001),'Seferler'!$H$2:$H$1001)/J43))</f>
        <v/>
      </c>
      <c r="L43" s="6">
        <f>IF($A43="","",IF(J43=0,"",C43/J43))</f>
        <v/>
      </c>
      <c r="M43" s="6">
        <f>IF($A43="","",IF(J43=0,"",(D43+F43+G43)/J43))</f>
        <v/>
      </c>
    </row>
    <row r="44">
      <c r="A44" s="4">
        <f>IF('Sabit giderler'!A15="","",'Sabit giderler'!A15)</f>
        <v/>
      </c>
      <c r="B44" s="5">
        <f>IF($A44="","",SUMPRODUCT(('Seferler'!$B$2:$B$1001=$A44)*('Seferler'!$C$2:$C$1001="Özmal")*('Seferler'!$A$2:$A$1001&gt;=$B$4)*('Seferler'!$A$2:$A$1001&lt;=$B$5)*ISNUMBER('Seferler'!$Q$2:$Q$1001)))</f>
        <v/>
      </c>
      <c r="C44" s="6">
        <f>IF($A44="","",SUMPRODUCT(('Seferler'!$B$2:$B$1001=$A44)*('Seferler'!$C$2:$C$1001="Özmal")*('Seferler'!$A$2:$A$1001&gt;=$B$4)*('Seferler'!$A$2:$A$1001&lt;=$B$5)*ISNUMBER('Seferler'!$Q$2:$Q$1001),'Seferler'!$I$2:$I$1001))</f>
        <v/>
      </c>
      <c r="D44" s="6">
        <f>IF($A44="","",C44-E44)</f>
        <v/>
      </c>
      <c r="E44" s="6">
        <f>IF($A44="","",SUMIFS('Seferler'!$Q$2:$Q$1001,'Seferler'!$B$2:$B$1001,$A44,'Seferler'!$C$2:$C$1001,"Özmal",'Seferler'!$A$2:$A$1001,"&gt;="&amp;$B$4,'Seferler'!$A$2:$A$1001,"&lt;="&amp;$B$5))</f>
        <v/>
      </c>
      <c r="F44" s="6">
        <f>IF($A44="","",'Sabit giderler'!J15)</f>
        <v/>
      </c>
      <c r="G44" s="6">
        <f>IF($A44="","",SUMIFS('Araç giderleri'!$D$2:$D$301,'Araç giderleri'!$B$2:$B$301,$A44,'Araç giderleri'!$A$2:$A$301,"&gt;="&amp;$B$4,'Araç giderleri'!$A$2:$A$301,"&lt;="&amp;$B$5))</f>
        <v/>
      </c>
      <c r="H44" s="6">
        <f>IF($A44="","",E44-F44-G44)</f>
        <v/>
      </c>
      <c r="I44" s="17">
        <f>IF($A44="","",IF(C44=0,"",H44/C44))</f>
        <v/>
      </c>
      <c r="J44" s="5">
        <f>IF($A44="","",SUMPRODUCT(('Seferler'!$B$2:$B$1001=$A44)*('Seferler'!$C$2:$C$1001="Özmal")*('Seferler'!$A$2:$A$1001&gt;=$B$4)*('Seferler'!$A$2:$A$1001&lt;=$B$5)*ISNUMBER('Seferler'!$Q$2:$Q$1001),'Seferler'!$G$2:$G$1001)+SUMPRODUCT(('Seferler'!$B$2:$B$1001=$A44)*('Seferler'!$C$2:$C$1001="Özmal")*('Seferler'!$A$2:$A$1001&gt;=$B$4)*('Seferler'!$A$2:$A$1001&lt;=$B$5)*ISNUMBER('Seferler'!$Q$2:$Q$1001),'Seferler'!$H$2:$H$1001))</f>
        <v/>
      </c>
      <c r="K44" s="17">
        <f>IF($A44="","",IF(J44=0,"",SUMPRODUCT(('Seferler'!$B$2:$B$1001=$A44)*('Seferler'!$C$2:$C$1001="Özmal")*('Seferler'!$A$2:$A$1001&gt;=$B$4)*('Seferler'!$A$2:$A$1001&lt;=$B$5)*ISNUMBER('Seferler'!$Q$2:$Q$1001),'Seferler'!$H$2:$H$1001)/J44))</f>
        <v/>
      </c>
      <c r="L44" s="6">
        <f>IF($A44="","",IF(J44=0,"",C44/J44))</f>
        <v/>
      </c>
      <c r="M44" s="6">
        <f>IF($A44="","",IF(J44=0,"",(D44+F44+G44)/J44))</f>
        <v/>
      </c>
    </row>
    <row r="45">
      <c r="A45" s="4">
        <f>IF('Sabit giderler'!A16="","",'Sabit giderler'!A16)</f>
        <v/>
      </c>
      <c r="B45" s="5">
        <f>IF($A45="","",SUMPRODUCT(('Seferler'!$B$2:$B$1001=$A45)*('Seferler'!$C$2:$C$1001="Özmal")*('Seferler'!$A$2:$A$1001&gt;=$B$4)*('Seferler'!$A$2:$A$1001&lt;=$B$5)*ISNUMBER('Seferler'!$Q$2:$Q$1001)))</f>
        <v/>
      </c>
      <c r="C45" s="6">
        <f>IF($A45="","",SUMPRODUCT(('Seferler'!$B$2:$B$1001=$A45)*('Seferler'!$C$2:$C$1001="Özmal")*('Seferler'!$A$2:$A$1001&gt;=$B$4)*('Seferler'!$A$2:$A$1001&lt;=$B$5)*ISNUMBER('Seferler'!$Q$2:$Q$1001),'Seferler'!$I$2:$I$1001))</f>
        <v/>
      </c>
      <c r="D45" s="6">
        <f>IF($A45="","",C45-E45)</f>
        <v/>
      </c>
      <c r="E45" s="6">
        <f>IF($A45="","",SUMIFS('Seferler'!$Q$2:$Q$1001,'Seferler'!$B$2:$B$1001,$A45,'Seferler'!$C$2:$C$1001,"Özmal",'Seferler'!$A$2:$A$1001,"&gt;="&amp;$B$4,'Seferler'!$A$2:$A$1001,"&lt;="&amp;$B$5))</f>
        <v/>
      </c>
      <c r="F45" s="6">
        <f>IF($A45="","",'Sabit giderler'!J16)</f>
        <v/>
      </c>
      <c r="G45" s="6">
        <f>IF($A45="","",SUMIFS('Araç giderleri'!$D$2:$D$301,'Araç giderleri'!$B$2:$B$301,$A45,'Araç giderleri'!$A$2:$A$301,"&gt;="&amp;$B$4,'Araç giderleri'!$A$2:$A$301,"&lt;="&amp;$B$5))</f>
        <v/>
      </c>
      <c r="H45" s="6">
        <f>IF($A45="","",E45-F45-G45)</f>
        <v/>
      </c>
      <c r="I45" s="17">
        <f>IF($A45="","",IF(C45=0,"",H45/C45))</f>
        <v/>
      </c>
      <c r="J45" s="5">
        <f>IF($A45="","",SUMPRODUCT(('Seferler'!$B$2:$B$1001=$A45)*('Seferler'!$C$2:$C$1001="Özmal")*('Seferler'!$A$2:$A$1001&gt;=$B$4)*('Seferler'!$A$2:$A$1001&lt;=$B$5)*ISNUMBER('Seferler'!$Q$2:$Q$1001),'Seferler'!$G$2:$G$1001)+SUMPRODUCT(('Seferler'!$B$2:$B$1001=$A45)*('Seferler'!$C$2:$C$1001="Özmal")*('Seferler'!$A$2:$A$1001&gt;=$B$4)*('Seferler'!$A$2:$A$1001&lt;=$B$5)*ISNUMBER('Seferler'!$Q$2:$Q$1001),'Seferler'!$H$2:$H$1001))</f>
        <v/>
      </c>
      <c r="K45" s="17">
        <f>IF($A45="","",IF(J45=0,"",SUMPRODUCT(('Seferler'!$B$2:$B$1001=$A45)*('Seferler'!$C$2:$C$1001="Özmal")*('Seferler'!$A$2:$A$1001&gt;=$B$4)*('Seferler'!$A$2:$A$1001&lt;=$B$5)*ISNUMBER('Seferler'!$Q$2:$Q$1001),'Seferler'!$H$2:$H$1001)/J45))</f>
        <v/>
      </c>
      <c r="L45" s="6">
        <f>IF($A45="","",IF(J45=0,"",C45/J45))</f>
        <v/>
      </c>
      <c r="M45" s="6">
        <f>IF($A45="","",IF(J45=0,"",(D45+F45+G45)/J45))</f>
        <v/>
      </c>
    </row>
    <row r="46">
      <c r="A46" s="4">
        <f>IF('Sabit giderler'!A17="","",'Sabit giderler'!A17)</f>
        <v/>
      </c>
      <c r="B46" s="5">
        <f>IF($A46="","",SUMPRODUCT(('Seferler'!$B$2:$B$1001=$A46)*('Seferler'!$C$2:$C$1001="Özmal")*('Seferler'!$A$2:$A$1001&gt;=$B$4)*('Seferler'!$A$2:$A$1001&lt;=$B$5)*ISNUMBER('Seferler'!$Q$2:$Q$1001)))</f>
        <v/>
      </c>
      <c r="C46" s="6">
        <f>IF($A46="","",SUMPRODUCT(('Seferler'!$B$2:$B$1001=$A46)*('Seferler'!$C$2:$C$1001="Özmal")*('Seferler'!$A$2:$A$1001&gt;=$B$4)*('Seferler'!$A$2:$A$1001&lt;=$B$5)*ISNUMBER('Seferler'!$Q$2:$Q$1001),'Seferler'!$I$2:$I$1001))</f>
        <v/>
      </c>
      <c r="D46" s="6">
        <f>IF($A46="","",C46-E46)</f>
        <v/>
      </c>
      <c r="E46" s="6">
        <f>IF($A46="","",SUMIFS('Seferler'!$Q$2:$Q$1001,'Seferler'!$B$2:$B$1001,$A46,'Seferler'!$C$2:$C$1001,"Özmal",'Seferler'!$A$2:$A$1001,"&gt;="&amp;$B$4,'Seferler'!$A$2:$A$1001,"&lt;="&amp;$B$5))</f>
        <v/>
      </c>
      <c r="F46" s="6">
        <f>IF($A46="","",'Sabit giderler'!J17)</f>
        <v/>
      </c>
      <c r="G46" s="6">
        <f>IF($A46="","",SUMIFS('Araç giderleri'!$D$2:$D$301,'Araç giderleri'!$B$2:$B$301,$A46,'Araç giderleri'!$A$2:$A$301,"&gt;="&amp;$B$4,'Araç giderleri'!$A$2:$A$301,"&lt;="&amp;$B$5))</f>
        <v/>
      </c>
      <c r="H46" s="6">
        <f>IF($A46="","",E46-F46-G46)</f>
        <v/>
      </c>
      <c r="I46" s="17">
        <f>IF($A46="","",IF(C46=0,"",H46/C46))</f>
        <v/>
      </c>
      <c r="J46" s="5">
        <f>IF($A46="","",SUMPRODUCT(('Seferler'!$B$2:$B$1001=$A46)*('Seferler'!$C$2:$C$1001="Özmal")*('Seferler'!$A$2:$A$1001&gt;=$B$4)*('Seferler'!$A$2:$A$1001&lt;=$B$5)*ISNUMBER('Seferler'!$Q$2:$Q$1001),'Seferler'!$G$2:$G$1001)+SUMPRODUCT(('Seferler'!$B$2:$B$1001=$A46)*('Seferler'!$C$2:$C$1001="Özmal")*('Seferler'!$A$2:$A$1001&gt;=$B$4)*('Seferler'!$A$2:$A$1001&lt;=$B$5)*ISNUMBER('Seferler'!$Q$2:$Q$1001),'Seferler'!$H$2:$H$1001))</f>
        <v/>
      </c>
      <c r="K46" s="17">
        <f>IF($A46="","",IF(J46=0,"",SUMPRODUCT(('Seferler'!$B$2:$B$1001=$A46)*('Seferler'!$C$2:$C$1001="Özmal")*('Seferler'!$A$2:$A$1001&gt;=$B$4)*('Seferler'!$A$2:$A$1001&lt;=$B$5)*ISNUMBER('Seferler'!$Q$2:$Q$1001),'Seferler'!$H$2:$H$1001)/J46))</f>
        <v/>
      </c>
      <c r="L46" s="6">
        <f>IF($A46="","",IF(J46=0,"",C46/J46))</f>
        <v/>
      </c>
      <c r="M46" s="6">
        <f>IF($A46="","",IF(J46=0,"",(D46+F46+G46)/J46))</f>
        <v/>
      </c>
    </row>
    <row r="47">
      <c r="A47" s="4">
        <f>IF('Sabit giderler'!A18="","",'Sabit giderler'!A18)</f>
        <v/>
      </c>
      <c r="B47" s="5">
        <f>IF($A47="","",SUMPRODUCT(('Seferler'!$B$2:$B$1001=$A47)*('Seferler'!$C$2:$C$1001="Özmal")*('Seferler'!$A$2:$A$1001&gt;=$B$4)*('Seferler'!$A$2:$A$1001&lt;=$B$5)*ISNUMBER('Seferler'!$Q$2:$Q$1001)))</f>
        <v/>
      </c>
      <c r="C47" s="6">
        <f>IF($A47="","",SUMPRODUCT(('Seferler'!$B$2:$B$1001=$A47)*('Seferler'!$C$2:$C$1001="Özmal")*('Seferler'!$A$2:$A$1001&gt;=$B$4)*('Seferler'!$A$2:$A$1001&lt;=$B$5)*ISNUMBER('Seferler'!$Q$2:$Q$1001),'Seferler'!$I$2:$I$1001))</f>
        <v/>
      </c>
      <c r="D47" s="6">
        <f>IF($A47="","",C47-E47)</f>
        <v/>
      </c>
      <c r="E47" s="6">
        <f>IF($A47="","",SUMIFS('Seferler'!$Q$2:$Q$1001,'Seferler'!$B$2:$B$1001,$A47,'Seferler'!$C$2:$C$1001,"Özmal",'Seferler'!$A$2:$A$1001,"&gt;="&amp;$B$4,'Seferler'!$A$2:$A$1001,"&lt;="&amp;$B$5))</f>
        <v/>
      </c>
      <c r="F47" s="6">
        <f>IF($A47="","",'Sabit giderler'!J18)</f>
        <v/>
      </c>
      <c r="G47" s="6">
        <f>IF($A47="","",SUMIFS('Araç giderleri'!$D$2:$D$301,'Araç giderleri'!$B$2:$B$301,$A47,'Araç giderleri'!$A$2:$A$301,"&gt;="&amp;$B$4,'Araç giderleri'!$A$2:$A$301,"&lt;="&amp;$B$5))</f>
        <v/>
      </c>
      <c r="H47" s="6">
        <f>IF($A47="","",E47-F47-G47)</f>
        <v/>
      </c>
      <c r="I47" s="17">
        <f>IF($A47="","",IF(C47=0,"",H47/C47))</f>
        <v/>
      </c>
      <c r="J47" s="5">
        <f>IF($A47="","",SUMPRODUCT(('Seferler'!$B$2:$B$1001=$A47)*('Seferler'!$C$2:$C$1001="Özmal")*('Seferler'!$A$2:$A$1001&gt;=$B$4)*('Seferler'!$A$2:$A$1001&lt;=$B$5)*ISNUMBER('Seferler'!$Q$2:$Q$1001),'Seferler'!$G$2:$G$1001)+SUMPRODUCT(('Seferler'!$B$2:$B$1001=$A47)*('Seferler'!$C$2:$C$1001="Özmal")*('Seferler'!$A$2:$A$1001&gt;=$B$4)*('Seferler'!$A$2:$A$1001&lt;=$B$5)*ISNUMBER('Seferler'!$Q$2:$Q$1001),'Seferler'!$H$2:$H$1001))</f>
        <v/>
      </c>
      <c r="K47" s="17">
        <f>IF($A47="","",IF(J47=0,"",SUMPRODUCT(('Seferler'!$B$2:$B$1001=$A47)*('Seferler'!$C$2:$C$1001="Özmal")*('Seferler'!$A$2:$A$1001&gt;=$B$4)*('Seferler'!$A$2:$A$1001&lt;=$B$5)*ISNUMBER('Seferler'!$Q$2:$Q$1001),'Seferler'!$H$2:$H$1001)/J47))</f>
        <v/>
      </c>
      <c r="L47" s="6">
        <f>IF($A47="","",IF(J47=0,"",C47/J47))</f>
        <v/>
      </c>
      <c r="M47" s="6">
        <f>IF($A47="","",IF(J47=0,"",(D47+F47+G47)/J47))</f>
        <v/>
      </c>
    </row>
    <row r="48">
      <c r="A48" s="4">
        <f>IF('Sabit giderler'!A19="","",'Sabit giderler'!A19)</f>
        <v/>
      </c>
      <c r="B48" s="5">
        <f>IF($A48="","",SUMPRODUCT(('Seferler'!$B$2:$B$1001=$A48)*('Seferler'!$C$2:$C$1001="Özmal")*('Seferler'!$A$2:$A$1001&gt;=$B$4)*('Seferler'!$A$2:$A$1001&lt;=$B$5)*ISNUMBER('Seferler'!$Q$2:$Q$1001)))</f>
        <v/>
      </c>
      <c r="C48" s="6">
        <f>IF($A48="","",SUMPRODUCT(('Seferler'!$B$2:$B$1001=$A48)*('Seferler'!$C$2:$C$1001="Özmal")*('Seferler'!$A$2:$A$1001&gt;=$B$4)*('Seferler'!$A$2:$A$1001&lt;=$B$5)*ISNUMBER('Seferler'!$Q$2:$Q$1001),'Seferler'!$I$2:$I$1001))</f>
        <v/>
      </c>
      <c r="D48" s="6">
        <f>IF($A48="","",C48-E48)</f>
        <v/>
      </c>
      <c r="E48" s="6">
        <f>IF($A48="","",SUMIFS('Seferler'!$Q$2:$Q$1001,'Seferler'!$B$2:$B$1001,$A48,'Seferler'!$C$2:$C$1001,"Özmal",'Seferler'!$A$2:$A$1001,"&gt;="&amp;$B$4,'Seferler'!$A$2:$A$1001,"&lt;="&amp;$B$5))</f>
        <v/>
      </c>
      <c r="F48" s="6">
        <f>IF($A48="","",'Sabit giderler'!J19)</f>
        <v/>
      </c>
      <c r="G48" s="6">
        <f>IF($A48="","",SUMIFS('Araç giderleri'!$D$2:$D$301,'Araç giderleri'!$B$2:$B$301,$A48,'Araç giderleri'!$A$2:$A$301,"&gt;="&amp;$B$4,'Araç giderleri'!$A$2:$A$301,"&lt;="&amp;$B$5))</f>
        <v/>
      </c>
      <c r="H48" s="6">
        <f>IF($A48="","",E48-F48-G48)</f>
        <v/>
      </c>
      <c r="I48" s="17">
        <f>IF($A48="","",IF(C48=0,"",H48/C48))</f>
        <v/>
      </c>
      <c r="J48" s="5">
        <f>IF($A48="","",SUMPRODUCT(('Seferler'!$B$2:$B$1001=$A48)*('Seferler'!$C$2:$C$1001="Özmal")*('Seferler'!$A$2:$A$1001&gt;=$B$4)*('Seferler'!$A$2:$A$1001&lt;=$B$5)*ISNUMBER('Seferler'!$Q$2:$Q$1001),'Seferler'!$G$2:$G$1001)+SUMPRODUCT(('Seferler'!$B$2:$B$1001=$A48)*('Seferler'!$C$2:$C$1001="Özmal")*('Seferler'!$A$2:$A$1001&gt;=$B$4)*('Seferler'!$A$2:$A$1001&lt;=$B$5)*ISNUMBER('Seferler'!$Q$2:$Q$1001),'Seferler'!$H$2:$H$1001))</f>
        <v/>
      </c>
      <c r="K48" s="17">
        <f>IF($A48="","",IF(J48=0,"",SUMPRODUCT(('Seferler'!$B$2:$B$1001=$A48)*('Seferler'!$C$2:$C$1001="Özmal")*('Seferler'!$A$2:$A$1001&gt;=$B$4)*('Seferler'!$A$2:$A$1001&lt;=$B$5)*ISNUMBER('Seferler'!$Q$2:$Q$1001),'Seferler'!$H$2:$H$1001)/J48))</f>
        <v/>
      </c>
      <c r="L48" s="6">
        <f>IF($A48="","",IF(J48=0,"",C48/J48))</f>
        <v/>
      </c>
      <c r="M48" s="6">
        <f>IF($A48="","",IF(J48=0,"",(D48+F48+G48)/J48))</f>
        <v/>
      </c>
    </row>
    <row r="49">
      <c r="A49" s="4">
        <f>IF('Sabit giderler'!A20="","",'Sabit giderler'!A20)</f>
        <v/>
      </c>
      <c r="B49" s="5">
        <f>IF($A49="","",SUMPRODUCT(('Seferler'!$B$2:$B$1001=$A49)*('Seferler'!$C$2:$C$1001="Özmal")*('Seferler'!$A$2:$A$1001&gt;=$B$4)*('Seferler'!$A$2:$A$1001&lt;=$B$5)*ISNUMBER('Seferler'!$Q$2:$Q$1001)))</f>
        <v/>
      </c>
      <c r="C49" s="6">
        <f>IF($A49="","",SUMPRODUCT(('Seferler'!$B$2:$B$1001=$A49)*('Seferler'!$C$2:$C$1001="Özmal")*('Seferler'!$A$2:$A$1001&gt;=$B$4)*('Seferler'!$A$2:$A$1001&lt;=$B$5)*ISNUMBER('Seferler'!$Q$2:$Q$1001),'Seferler'!$I$2:$I$1001))</f>
        <v/>
      </c>
      <c r="D49" s="6">
        <f>IF($A49="","",C49-E49)</f>
        <v/>
      </c>
      <c r="E49" s="6">
        <f>IF($A49="","",SUMIFS('Seferler'!$Q$2:$Q$1001,'Seferler'!$B$2:$B$1001,$A49,'Seferler'!$C$2:$C$1001,"Özmal",'Seferler'!$A$2:$A$1001,"&gt;="&amp;$B$4,'Seferler'!$A$2:$A$1001,"&lt;="&amp;$B$5))</f>
        <v/>
      </c>
      <c r="F49" s="6">
        <f>IF($A49="","",'Sabit giderler'!J20)</f>
        <v/>
      </c>
      <c r="G49" s="6">
        <f>IF($A49="","",SUMIFS('Araç giderleri'!$D$2:$D$301,'Araç giderleri'!$B$2:$B$301,$A49,'Araç giderleri'!$A$2:$A$301,"&gt;="&amp;$B$4,'Araç giderleri'!$A$2:$A$301,"&lt;="&amp;$B$5))</f>
        <v/>
      </c>
      <c r="H49" s="6">
        <f>IF($A49="","",E49-F49-G49)</f>
        <v/>
      </c>
      <c r="I49" s="17">
        <f>IF($A49="","",IF(C49=0,"",H49/C49))</f>
        <v/>
      </c>
      <c r="J49" s="5">
        <f>IF($A49="","",SUMPRODUCT(('Seferler'!$B$2:$B$1001=$A49)*('Seferler'!$C$2:$C$1001="Özmal")*('Seferler'!$A$2:$A$1001&gt;=$B$4)*('Seferler'!$A$2:$A$1001&lt;=$B$5)*ISNUMBER('Seferler'!$Q$2:$Q$1001),'Seferler'!$G$2:$G$1001)+SUMPRODUCT(('Seferler'!$B$2:$B$1001=$A49)*('Seferler'!$C$2:$C$1001="Özmal")*('Seferler'!$A$2:$A$1001&gt;=$B$4)*('Seferler'!$A$2:$A$1001&lt;=$B$5)*ISNUMBER('Seferler'!$Q$2:$Q$1001),'Seferler'!$H$2:$H$1001))</f>
        <v/>
      </c>
      <c r="K49" s="17">
        <f>IF($A49="","",IF(J49=0,"",SUMPRODUCT(('Seferler'!$B$2:$B$1001=$A49)*('Seferler'!$C$2:$C$1001="Özmal")*('Seferler'!$A$2:$A$1001&gt;=$B$4)*('Seferler'!$A$2:$A$1001&lt;=$B$5)*ISNUMBER('Seferler'!$Q$2:$Q$1001),'Seferler'!$H$2:$H$1001)/J49))</f>
        <v/>
      </c>
      <c r="L49" s="6">
        <f>IF($A49="","",IF(J49=0,"",C49/J49))</f>
        <v/>
      </c>
      <c r="M49" s="6">
        <f>IF($A49="","",IF(J49=0,"",(D49+F49+G49)/J49))</f>
        <v/>
      </c>
    </row>
    <row r="50">
      <c r="A50" s="4">
        <f>IF('Sabit giderler'!A21="","",'Sabit giderler'!A21)</f>
        <v/>
      </c>
      <c r="B50" s="5">
        <f>IF($A50="","",SUMPRODUCT(('Seferler'!$B$2:$B$1001=$A50)*('Seferler'!$C$2:$C$1001="Özmal")*('Seferler'!$A$2:$A$1001&gt;=$B$4)*('Seferler'!$A$2:$A$1001&lt;=$B$5)*ISNUMBER('Seferler'!$Q$2:$Q$1001)))</f>
        <v/>
      </c>
      <c r="C50" s="6">
        <f>IF($A50="","",SUMPRODUCT(('Seferler'!$B$2:$B$1001=$A50)*('Seferler'!$C$2:$C$1001="Özmal")*('Seferler'!$A$2:$A$1001&gt;=$B$4)*('Seferler'!$A$2:$A$1001&lt;=$B$5)*ISNUMBER('Seferler'!$Q$2:$Q$1001),'Seferler'!$I$2:$I$1001))</f>
        <v/>
      </c>
      <c r="D50" s="6">
        <f>IF($A50="","",C50-E50)</f>
        <v/>
      </c>
      <c r="E50" s="6">
        <f>IF($A50="","",SUMIFS('Seferler'!$Q$2:$Q$1001,'Seferler'!$B$2:$B$1001,$A50,'Seferler'!$C$2:$C$1001,"Özmal",'Seferler'!$A$2:$A$1001,"&gt;="&amp;$B$4,'Seferler'!$A$2:$A$1001,"&lt;="&amp;$B$5))</f>
        <v/>
      </c>
      <c r="F50" s="6">
        <f>IF($A50="","",'Sabit giderler'!J21)</f>
        <v/>
      </c>
      <c r="G50" s="6">
        <f>IF($A50="","",SUMIFS('Araç giderleri'!$D$2:$D$301,'Araç giderleri'!$B$2:$B$301,$A50,'Araç giderleri'!$A$2:$A$301,"&gt;="&amp;$B$4,'Araç giderleri'!$A$2:$A$301,"&lt;="&amp;$B$5))</f>
        <v/>
      </c>
      <c r="H50" s="6">
        <f>IF($A50="","",E50-F50-G50)</f>
        <v/>
      </c>
      <c r="I50" s="17">
        <f>IF($A50="","",IF(C50=0,"",H50/C50))</f>
        <v/>
      </c>
      <c r="J50" s="5">
        <f>IF($A50="","",SUMPRODUCT(('Seferler'!$B$2:$B$1001=$A50)*('Seferler'!$C$2:$C$1001="Özmal")*('Seferler'!$A$2:$A$1001&gt;=$B$4)*('Seferler'!$A$2:$A$1001&lt;=$B$5)*ISNUMBER('Seferler'!$Q$2:$Q$1001),'Seferler'!$G$2:$G$1001)+SUMPRODUCT(('Seferler'!$B$2:$B$1001=$A50)*('Seferler'!$C$2:$C$1001="Özmal")*('Seferler'!$A$2:$A$1001&gt;=$B$4)*('Seferler'!$A$2:$A$1001&lt;=$B$5)*ISNUMBER('Seferler'!$Q$2:$Q$1001),'Seferler'!$H$2:$H$1001))</f>
        <v/>
      </c>
      <c r="K50" s="17">
        <f>IF($A50="","",IF(J50=0,"",SUMPRODUCT(('Seferler'!$B$2:$B$1001=$A50)*('Seferler'!$C$2:$C$1001="Özmal")*('Seferler'!$A$2:$A$1001&gt;=$B$4)*('Seferler'!$A$2:$A$1001&lt;=$B$5)*ISNUMBER('Seferler'!$Q$2:$Q$1001),'Seferler'!$H$2:$H$1001)/J50))</f>
        <v/>
      </c>
      <c r="L50" s="6">
        <f>IF($A50="","",IF(J50=0,"",C50/J50))</f>
        <v/>
      </c>
      <c r="M50" s="6">
        <f>IF($A50="","",IF(J50=0,"",(D50+F50+G50)/J50))</f>
        <v/>
      </c>
    </row>
    <row r="51">
      <c r="A51" s="4">
        <f>IF('Sabit giderler'!A22="","",'Sabit giderler'!A22)</f>
        <v/>
      </c>
      <c r="B51" s="5">
        <f>IF($A51="","",SUMPRODUCT(('Seferler'!$B$2:$B$1001=$A51)*('Seferler'!$C$2:$C$1001="Özmal")*('Seferler'!$A$2:$A$1001&gt;=$B$4)*('Seferler'!$A$2:$A$1001&lt;=$B$5)*ISNUMBER('Seferler'!$Q$2:$Q$1001)))</f>
        <v/>
      </c>
      <c r="C51" s="6">
        <f>IF($A51="","",SUMPRODUCT(('Seferler'!$B$2:$B$1001=$A51)*('Seferler'!$C$2:$C$1001="Özmal")*('Seferler'!$A$2:$A$1001&gt;=$B$4)*('Seferler'!$A$2:$A$1001&lt;=$B$5)*ISNUMBER('Seferler'!$Q$2:$Q$1001),'Seferler'!$I$2:$I$1001))</f>
        <v/>
      </c>
      <c r="D51" s="6">
        <f>IF($A51="","",C51-E51)</f>
        <v/>
      </c>
      <c r="E51" s="6">
        <f>IF($A51="","",SUMIFS('Seferler'!$Q$2:$Q$1001,'Seferler'!$B$2:$B$1001,$A51,'Seferler'!$C$2:$C$1001,"Özmal",'Seferler'!$A$2:$A$1001,"&gt;="&amp;$B$4,'Seferler'!$A$2:$A$1001,"&lt;="&amp;$B$5))</f>
        <v/>
      </c>
      <c r="F51" s="6">
        <f>IF($A51="","",'Sabit giderler'!J22)</f>
        <v/>
      </c>
      <c r="G51" s="6">
        <f>IF($A51="","",SUMIFS('Araç giderleri'!$D$2:$D$301,'Araç giderleri'!$B$2:$B$301,$A51,'Araç giderleri'!$A$2:$A$301,"&gt;="&amp;$B$4,'Araç giderleri'!$A$2:$A$301,"&lt;="&amp;$B$5))</f>
        <v/>
      </c>
      <c r="H51" s="6">
        <f>IF($A51="","",E51-F51-G51)</f>
        <v/>
      </c>
      <c r="I51" s="17">
        <f>IF($A51="","",IF(C51=0,"",H51/C51))</f>
        <v/>
      </c>
      <c r="J51" s="5">
        <f>IF($A51="","",SUMPRODUCT(('Seferler'!$B$2:$B$1001=$A51)*('Seferler'!$C$2:$C$1001="Özmal")*('Seferler'!$A$2:$A$1001&gt;=$B$4)*('Seferler'!$A$2:$A$1001&lt;=$B$5)*ISNUMBER('Seferler'!$Q$2:$Q$1001),'Seferler'!$G$2:$G$1001)+SUMPRODUCT(('Seferler'!$B$2:$B$1001=$A51)*('Seferler'!$C$2:$C$1001="Özmal")*('Seferler'!$A$2:$A$1001&gt;=$B$4)*('Seferler'!$A$2:$A$1001&lt;=$B$5)*ISNUMBER('Seferler'!$Q$2:$Q$1001),'Seferler'!$H$2:$H$1001))</f>
        <v/>
      </c>
      <c r="K51" s="17">
        <f>IF($A51="","",IF(J51=0,"",SUMPRODUCT(('Seferler'!$B$2:$B$1001=$A51)*('Seferler'!$C$2:$C$1001="Özmal")*('Seferler'!$A$2:$A$1001&gt;=$B$4)*('Seferler'!$A$2:$A$1001&lt;=$B$5)*ISNUMBER('Seferler'!$Q$2:$Q$1001),'Seferler'!$H$2:$H$1001)/J51))</f>
        <v/>
      </c>
      <c r="L51" s="6">
        <f>IF($A51="","",IF(J51=0,"",C51/J51))</f>
        <v/>
      </c>
      <c r="M51" s="6">
        <f>IF($A51="","",IF(J51=0,"",(D51+F51+G51)/J51))</f>
        <v/>
      </c>
    </row>
    <row r="52">
      <c r="A52" s="4">
        <f>IF('Sabit giderler'!A23="","",'Sabit giderler'!A23)</f>
        <v/>
      </c>
      <c r="B52" s="5">
        <f>IF($A52="","",SUMPRODUCT(('Seferler'!$B$2:$B$1001=$A52)*('Seferler'!$C$2:$C$1001="Özmal")*('Seferler'!$A$2:$A$1001&gt;=$B$4)*('Seferler'!$A$2:$A$1001&lt;=$B$5)*ISNUMBER('Seferler'!$Q$2:$Q$1001)))</f>
        <v/>
      </c>
      <c r="C52" s="6">
        <f>IF($A52="","",SUMPRODUCT(('Seferler'!$B$2:$B$1001=$A52)*('Seferler'!$C$2:$C$1001="Özmal")*('Seferler'!$A$2:$A$1001&gt;=$B$4)*('Seferler'!$A$2:$A$1001&lt;=$B$5)*ISNUMBER('Seferler'!$Q$2:$Q$1001),'Seferler'!$I$2:$I$1001))</f>
        <v/>
      </c>
      <c r="D52" s="6">
        <f>IF($A52="","",C52-E52)</f>
        <v/>
      </c>
      <c r="E52" s="6">
        <f>IF($A52="","",SUMIFS('Seferler'!$Q$2:$Q$1001,'Seferler'!$B$2:$B$1001,$A52,'Seferler'!$C$2:$C$1001,"Özmal",'Seferler'!$A$2:$A$1001,"&gt;="&amp;$B$4,'Seferler'!$A$2:$A$1001,"&lt;="&amp;$B$5))</f>
        <v/>
      </c>
      <c r="F52" s="6">
        <f>IF($A52="","",'Sabit giderler'!J23)</f>
        <v/>
      </c>
      <c r="G52" s="6">
        <f>IF($A52="","",SUMIFS('Araç giderleri'!$D$2:$D$301,'Araç giderleri'!$B$2:$B$301,$A52,'Araç giderleri'!$A$2:$A$301,"&gt;="&amp;$B$4,'Araç giderleri'!$A$2:$A$301,"&lt;="&amp;$B$5))</f>
        <v/>
      </c>
      <c r="H52" s="6">
        <f>IF($A52="","",E52-F52-G52)</f>
        <v/>
      </c>
      <c r="I52" s="17">
        <f>IF($A52="","",IF(C52=0,"",H52/C52))</f>
        <v/>
      </c>
      <c r="J52" s="5">
        <f>IF($A52="","",SUMPRODUCT(('Seferler'!$B$2:$B$1001=$A52)*('Seferler'!$C$2:$C$1001="Özmal")*('Seferler'!$A$2:$A$1001&gt;=$B$4)*('Seferler'!$A$2:$A$1001&lt;=$B$5)*ISNUMBER('Seferler'!$Q$2:$Q$1001),'Seferler'!$G$2:$G$1001)+SUMPRODUCT(('Seferler'!$B$2:$B$1001=$A52)*('Seferler'!$C$2:$C$1001="Özmal")*('Seferler'!$A$2:$A$1001&gt;=$B$4)*('Seferler'!$A$2:$A$1001&lt;=$B$5)*ISNUMBER('Seferler'!$Q$2:$Q$1001),'Seferler'!$H$2:$H$1001))</f>
        <v/>
      </c>
      <c r="K52" s="17">
        <f>IF($A52="","",IF(J52=0,"",SUMPRODUCT(('Seferler'!$B$2:$B$1001=$A52)*('Seferler'!$C$2:$C$1001="Özmal")*('Seferler'!$A$2:$A$1001&gt;=$B$4)*('Seferler'!$A$2:$A$1001&lt;=$B$5)*ISNUMBER('Seferler'!$Q$2:$Q$1001),'Seferler'!$H$2:$H$1001)/J52))</f>
        <v/>
      </c>
      <c r="L52" s="6">
        <f>IF($A52="","",IF(J52=0,"",C52/J52))</f>
        <v/>
      </c>
      <c r="M52" s="6">
        <f>IF($A52="","",IF(J52=0,"",(D52+F52+G52)/J52))</f>
        <v/>
      </c>
    </row>
    <row r="53">
      <c r="A53" s="4">
        <f>IF('Sabit giderler'!A24="","",'Sabit giderler'!A24)</f>
        <v/>
      </c>
      <c r="B53" s="5">
        <f>IF($A53="","",SUMPRODUCT(('Seferler'!$B$2:$B$1001=$A53)*('Seferler'!$C$2:$C$1001="Özmal")*('Seferler'!$A$2:$A$1001&gt;=$B$4)*('Seferler'!$A$2:$A$1001&lt;=$B$5)*ISNUMBER('Seferler'!$Q$2:$Q$1001)))</f>
        <v/>
      </c>
      <c r="C53" s="6">
        <f>IF($A53="","",SUMPRODUCT(('Seferler'!$B$2:$B$1001=$A53)*('Seferler'!$C$2:$C$1001="Özmal")*('Seferler'!$A$2:$A$1001&gt;=$B$4)*('Seferler'!$A$2:$A$1001&lt;=$B$5)*ISNUMBER('Seferler'!$Q$2:$Q$1001),'Seferler'!$I$2:$I$1001))</f>
        <v/>
      </c>
      <c r="D53" s="6">
        <f>IF($A53="","",C53-E53)</f>
        <v/>
      </c>
      <c r="E53" s="6">
        <f>IF($A53="","",SUMIFS('Seferler'!$Q$2:$Q$1001,'Seferler'!$B$2:$B$1001,$A53,'Seferler'!$C$2:$C$1001,"Özmal",'Seferler'!$A$2:$A$1001,"&gt;="&amp;$B$4,'Seferler'!$A$2:$A$1001,"&lt;="&amp;$B$5))</f>
        <v/>
      </c>
      <c r="F53" s="6">
        <f>IF($A53="","",'Sabit giderler'!J24)</f>
        <v/>
      </c>
      <c r="G53" s="6">
        <f>IF($A53="","",SUMIFS('Araç giderleri'!$D$2:$D$301,'Araç giderleri'!$B$2:$B$301,$A53,'Araç giderleri'!$A$2:$A$301,"&gt;="&amp;$B$4,'Araç giderleri'!$A$2:$A$301,"&lt;="&amp;$B$5))</f>
        <v/>
      </c>
      <c r="H53" s="6">
        <f>IF($A53="","",E53-F53-G53)</f>
        <v/>
      </c>
      <c r="I53" s="17">
        <f>IF($A53="","",IF(C53=0,"",H53/C53))</f>
        <v/>
      </c>
      <c r="J53" s="5">
        <f>IF($A53="","",SUMPRODUCT(('Seferler'!$B$2:$B$1001=$A53)*('Seferler'!$C$2:$C$1001="Özmal")*('Seferler'!$A$2:$A$1001&gt;=$B$4)*('Seferler'!$A$2:$A$1001&lt;=$B$5)*ISNUMBER('Seferler'!$Q$2:$Q$1001),'Seferler'!$G$2:$G$1001)+SUMPRODUCT(('Seferler'!$B$2:$B$1001=$A53)*('Seferler'!$C$2:$C$1001="Özmal")*('Seferler'!$A$2:$A$1001&gt;=$B$4)*('Seferler'!$A$2:$A$1001&lt;=$B$5)*ISNUMBER('Seferler'!$Q$2:$Q$1001),'Seferler'!$H$2:$H$1001))</f>
        <v/>
      </c>
      <c r="K53" s="17">
        <f>IF($A53="","",IF(J53=0,"",SUMPRODUCT(('Seferler'!$B$2:$B$1001=$A53)*('Seferler'!$C$2:$C$1001="Özmal")*('Seferler'!$A$2:$A$1001&gt;=$B$4)*('Seferler'!$A$2:$A$1001&lt;=$B$5)*ISNUMBER('Seferler'!$Q$2:$Q$1001),'Seferler'!$H$2:$H$1001)/J53))</f>
        <v/>
      </c>
      <c r="L53" s="6">
        <f>IF($A53="","",IF(J53=0,"",C53/J53))</f>
        <v/>
      </c>
      <c r="M53" s="6">
        <f>IF($A53="","",IF(J53=0,"",(D53+F53+G53)/J53))</f>
        <v/>
      </c>
    </row>
    <row r="54">
      <c r="A54" s="4">
        <f>IF('Sabit giderler'!A25="","",'Sabit giderler'!A25)</f>
        <v/>
      </c>
      <c r="B54" s="5">
        <f>IF($A54="","",SUMPRODUCT(('Seferler'!$B$2:$B$1001=$A54)*('Seferler'!$C$2:$C$1001="Özmal")*('Seferler'!$A$2:$A$1001&gt;=$B$4)*('Seferler'!$A$2:$A$1001&lt;=$B$5)*ISNUMBER('Seferler'!$Q$2:$Q$1001)))</f>
        <v/>
      </c>
      <c r="C54" s="6">
        <f>IF($A54="","",SUMPRODUCT(('Seferler'!$B$2:$B$1001=$A54)*('Seferler'!$C$2:$C$1001="Özmal")*('Seferler'!$A$2:$A$1001&gt;=$B$4)*('Seferler'!$A$2:$A$1001&lt;=$B$5)*ISNUMBER('Seferler'!$Q$2:$Q$1001),'Seferler'!$I$2:$I$1001))</f>
        <v/>
      </c>
      <c r="D54" s="6">
        <f>IF($A54="","",C54-E54)</f>
        <v/>
      </c>
      <c r="E54" s="6">
        <f>IF($A54="","",SUMIFS('Seferler'!$Q$2:$Q$1001,'Seferler'!$B$2:$B$1001,$A54,'Seferler'!$C$2:$C$1001,"Özmal",'Seferler'!$A$2:$A$1001,"&gt;="&amp;$B$4,'Seferler'!$A$2:$A$1001,"&lt;="&amp;$B$5))</f>
        <v/>
      </c>
      <c r="F54" s="6">
        <f>IF($A54="","",'Sabit giderler'!J25)</f>
        <v/>
      </c>
      <c r="G54" s="6">
        <f>IF($A54="","",SUMIFS('Araç giderleri'!$D$2:$D$301,'Araç giderleri'!$B$2:$B$301,$A54,'Araç giderleri'!$A$2:$A$301,"&gt;="&amp;$B$4,'Araç giderleri'!$A$2:$A$301,"&lt;="&amp;$B$5))</f>
        <v/>
      </c>
      <c r="H54" s="6">
        <f>IF($A54="","",E54-F54-G54)</f>
        <v/>
      </c>
      <c r="I54" s="17">
        <f>IF($A54="","",IF(C54=0,"",H54/C54))</f>
        <v/>
      </c>
      <c r="J54" s="5">
        <f>IF($A54="","",SUMPRODUCT(('Seferler'!$B$2:$B$1001=$A54)*('Seferler'!$C$2:$C$1001="Özmal")*('Seferler'!$A$2:$A$1001&gt;=$B$4)*('Seferler'!$A$2:$A$1001&lt;=$B$5)*ISNUMBER('Seferler'!$Q$2:$Q$1001),'Seferler'!$G$2:$G$1001)+SUMPRODUCT(('Seferler'!$B$2:$B$1001=$A54)*('Seferler'!$C$2:$C$1001="Özmal")*('Seferler'!$A$2:$A$1001&gt;=$B$4)*('Seferler'!$A$2:$A$1001&lt;=$B$5)*ISNUMBER('Seferler'!$Q$2:$Q$1001),'Seferler'!$H$2:$H$1001))</f>
        <v/>
      </c>
      <c r="K54" s="17">
        <f>IF($A54="","",IF(J54=0,"",SUMPRODUCT(('Seferler'!$B$2:$B$1001=$A54)*('Seferler'!$C$2:$C$1001="Özmal")*('Seferler'!$A$2:$A$1001&gt;=$B$4)*('Seferler'!$A$2:$A$1001&lt;=$B$5)*ISNUMBER('Seferler'!$Q$2:$Q$1001),'Seferler'!$H$2:$H$1001)/J54))</f>
        <v/>
      </c>
      <c r="L54" s="6">
        <f>IF($A54="","",IF(J54=0,"",C54/J54))</f>
        <v/>
      </c>
      <c r="M54" s="6">
        <f>IF($A54="","",IF(J54=0,"",(D54+F54+G54)/J54))</f>
        <v/>
      </c>
    </row>
    <row r="55">
      <c r="A55" s="4">
        <f>IF('Sabit giderler'!A26="","",'Sabit giderler'!A26)</f>
        <v/>
      </c>
      <c r="B55" s="5">
        <f>IF($A55="","",SUMPRODUCT(('Seferler'!$B$2:$B$1001=$A55)*('Seferler'!$C$2:$C$1001="Özmal")*('Seferler'!$A$2:$A$1001&gt;=$B$4)*('Seferler'!$A$2:$A$1001&lt;=$B$5)*ISNUMBER('Seferler'!$Q$2:$Q$1001)))</f>
        <v/>
      </c>
      <c r="C55" s="6">
        <f>IF($A55="","",SUMPRODUCT(('Seferler'!$B$2:$B$1001=$A55)*('Seferler'!$C$2:$C$1001="Özmal")*('Seferler'!$A$2:$A$1001&gt;=$B$4)*('Seferler'!$A$2:$A$1001&lt;=$B$5)*ISNUMBER('Seferler'!$Q$2:$Q$1001),'Seferler'!$I$2:$I$1001))</f>
        <v/>
      </c>
      <c r="D55" s="6">
        <f>IF($A55="","",C55-E55)</f>
        <v/>
      </c>
      <c r="E55" s="6">
        <f>IF($A55="","",SUMIFS('Seferler'!$Q$2:$Q$1001,'Seferler'!$B$2:$B$1001,$A55,'Seferler'!$C$2:$C$1001,"Özmal",'Seferler'!$A$2:$A$1001,"&gt;="&amp;$B$4,'Seferler'!$A$2:$A$1001,"&lt;="&amp;$B$5))</f>
        <v/>
      </c>
      <c r="F55" s="6">
        <f>IF($A55="","",'Sabit giderler'!J26)</f>
        <v/>
      </c>
      <c r="G55" s="6">
        <f>IF($A55="","",SUMIFS('Araç giderleri'!$D$2:$D$301,'Araç giderleri'!$B$2:$B$301,$A55,'Araç giderleri'!$A$2:$A$301,"&gt;="&amp;$B$4,'Araç giderleri'!$A$2:$A$301,"&lt;="&amp;$B$5))</f>
        <v/>
      </c>
      <c r="H55" s="6">
        <f>IF($A55="","",E55-F55-G55)</f>
        <v/>
      </c>
      <c r="I55" s="17">
        <f>IF($A55="","",IF(C55=0,"",H55/C55))</f>
        <v/>
      </c>
      <c r="J55" s="5">
        <f>IF($A55="","",SUMPRODUCT(('Seferler'!$B$2:$B$1001=$A55)*('Seferler'!$C$2:$C$1001="Özmal")*('Seferler'!$A$2:$A$1001&gt;=$B$4)*('Seferler'!$A$2:$A$1001&lt;=$B$5)*ISNUMBER('Seferler'!$Q$2:$Q$1001),'Seferler'!$G$2:$G$1001)+SUMPRODUCT(('Seferler'!$B$2:$B$1001=$A55)*('Seferler'!$C$2:$C$1001="Özmal")*('Seferler'!$A$2:$A$1001&gt;=$B$4)*('Seferler'!$A$2:$A$1001&lt;=$B$5)*ISNUMBER('Seferler'!$Q$2:$Q$1001),'Seferler'!$H$2:$H$1001))</f>
        <v/>
      </c>
      <c r="K55" s="17">
        <f>IF($A55="","",IF(J55=0,"",SUMPRODUCT(('Seferler'!$B$2:$B$1001=$A55)*('Seferler'!$C$2:$C$1001="Özmal")*('Seferler'!$A$2:$A$1001&gt;=$B$4)*('Seferler'!$A$2:$A$1001&lt;=$B$5)*ISNUMBER('Seferler'!$Q$2:$Q$1001),'Seferler'!$H$2:$H$1001)/J55))</f>
        <v/>
      </c>
      <c r="L55" s="6">
        <f>IF($A55="","",IF(J55=0,"",C55/J55))</f>
        <v/>
      </c>
      <c r="M55" s="6">
        <f>IF($A55="","",IF(J55=0,"",(D55+F55+G55)/J55))</f>
        <v/>
      </c>
    </row>
    <row r="56">
      <c r="A56" s="4">
        <f>IF('Sabit giderler'!A27="","",'Sabit giderler'!A27)</f>
        <v/>
      </c>
      <c r="B56" s="5">
        <f>IF($A56="","",SUMPRODUCT(('Seferler'!$B$2:$B$1001=$A56)*('Seferler'!$C$2:$C$1001="Özmal")*('Seferler'!$A$2:$A$1001&gt;=$B$4)*('Seferler'!$A$2:$A$1001&lt;=$B$5)*ISNUMBER('Seferler'!$Q$2:$Q$1001)))</f>
        <v/>
      </c>
      <c r="C56" s="6">
        <f>IF($A56="","",SUMPRODUCT(('Seferler'!$B$2:$B$1001=$A56)*('Seferler'!$C$2:$C$1001="Özmal")*('Seferler'!$A$2:$A$1001&gt;=$B$4)*('Seferler'!$A$2:$A$1001&lt;=$B$5)*ISNUMBER('Seferler'!$Q$2:$Q$1001),'Seferler'!$I$2:$I$1001))</f>
        <v/>
      </c>
      <c r="D56" s="6">
        <f>IF($A56="","",C56-E56)</f>
        <v/>
      </c>
      <c r="E56" s="6">
        <f>IF($A56="","",SUMIFS('Seferler'!$Q$2:$Q$1001,'Seferler'!$B$2:$B$1001,$A56,'Seferler'!$C$2:$C$1001,"Özmal",'Seferler'!$A$2:$A$1001,"&gt;="&amp;$B$4,'Seferler'!$A$2:$A$1001,"&lt;="&amp;$B$5))</f>
        <v/>
      </c>
      <c r="F56" s="6">
        <f>IF($A56="","",'Sabit giderler'!J27)</f>
        <v/>
      </c>
      <c r="G56" s="6">
        <f>IF($A56="","",SUMIFS('Araç giderleri'!$D$2:$D$301,'Araç giderleri'!$B$2:$B$301,$A56,'Araç giderleri'!$A$2:$A$301,"&gt;="&amp;$B$4,'Araç giderleri'!$A$2:$A$301,"&lt;="&amp;$B$5))</f>
        <v/>
      </c>
      <c r="H56" s="6">
        <f>IF($A56="","",E56-F56-G56)</f>
        <v/>
      </c>
      <c r="I56" s="17">
        <f>IF($A56="","",IF(C56=0,"",H56/C56))</f>
        <v/>
      </c>
      <c r="J56" s="5">
        <f>IF($A56="","",SUMPRODUCT(('Seferler'!$B$2:$B$1001=$A56)*('Seferler'!$C$2:$C$1001="Özmal")*('Seferler'!$A$2:$A$1001&gt;=$B$4)*('Seferler'!$A$2:$A$1001&lt;=$B$5)*ISNUMBER('Seferler'!$Q$2:$Q$1001),'Seferler'!$G$2:$G$1001)+SUMPRODUCT(('Seferler'!$B$2:$B$1001=$A56)*('Seferler'!$C$2:$C$1001="Özmal")*('Seferler'!$A$2:$A$1001&gt;=$B$4)*('Seferler'!$A$2:$A$1001&lt;=$B$5)*ISNUMBER('Seferler'!$Q$2:$Q$1001),'Seferler'!$H$2:$H$1001))</f>
        <v/>
      </c>
      <c r="K56" s="17">
        <f>IF($A56="","",IF(J56=0,"",SUMPRODUCT(('Seferler'!$B$2:$B$1001=$A56)*('Seferler'!$C$2:$C$1001="Özmal")*('Seferler'!$A$2:$A$1001&gt;=$B$4)*('Seferler'!$A$2:$A$1001&lt;=$B$5)*ISNUMBER('Seferler'!$Q$2:$Q$1001),'Seferler'!$H$2:$H$1001)/J56))</f>
        <v/>
      </c>
      <c r="L56" s="6">
        <f>IF($A56="","",IF(J56=0,"",C56/J56))</f>
        <v/>
      </c>
      <c r="M56" s="6">
        <f>IF($A56="","",IF(J56=0,"",(D56+F56+G56)/J56))</f>
        <v/>
      </c>
    </row>
    <row r="57">
      <c r="A57" s="4">
        <f>IF('Sabit giderler'!A28="","",'Sabit giderler'!A28)</f>
        <v/>
      </c>
      <c r="B57" s="5">
        <f>IF($A57="","",SUMPRODUCT(('Seferler'!$B$2:$B$1001=$A57)*('Seferler'!$C$2:$C$1001="Özmal")*('Seferler'!$A$2:$A$1001&gt;=$B$4)*('Seferler'!$A$2:$A$1001&lt;=$B$5)*ISNUMBER('Seferler'!$Q$2:$Q$1001)))</f>
        <v/>
      </c>
      <c r="C57" s="6">
        <f>IF($A57="","",SUMPRODUCT(('Seferler'!$B$2:$B$1001=$A57)*('Seferler'!$C$2:$C$1001="Özmal")*('Seferler'!$A$2:$A$1001&gt;=$B$4)*('Seferler'!$A$2:$A$1001&lt;=$B$5)*ISNUMBER('Seferler'!$Q$2:$Q$1001),'Seferler'!$I$2:$I$1001))</f>
        <v/>
      </c>
      <c r="D57" s="6">
        <f>IF($A57="","",C57-E57)</f>
        <v/>
      </c>
      <c r="E57" s="6">
        <f>IF($A57="","",SUMIFS('Seferler'!$Q$2:$Q$1001,'Seferler'!$B$2:$B$1001,$A57,'Seferler'!$C$2:$C$1001,"Özmal",'Seferler'!$A$2:$A$1001,"&gt;="&amp;$B$4,'Seferler'!$A$2:$A$1001,"&lt;="&amp;$B$5))</f>
        <v/>
      </c>
      <c r="F57" s="6">
        <f>IF($A57="","",'Sabit giderler'!J28)</f>
        <v/>
      </c>
      <c r="G57" s="6">
        <f>IF($A57="","",SUMIFS('Araç giderleri'!$D$2:$D$301,'Araç giderleri'!$B$2:$B$301,$A57,'Araç giderleri'!$A$2:$A$301,"&gt;="&amp;$B$4,'Araç giderleri'!$A$2:$A$301,"&lt;="&amp;$B$5))</f>
        <v/>
      </c>
      <c r="H57" s="6">
        <f>IF($A57="","",E57-F57-G57)</f>
        <v/>
      </c>
      <c r="I57" s="17">
        <f>IF($A57="","",IF(C57=0,"",H57/C57))</f>
        <v/>
      </c>
      <c r="J57" s="5">
        <f>IF($A57="","",SUMPRODUCT(('Seferler'!$B$2:$B$1001=$A57)*('Seferler'!$C$2:$C$1001="Özmal")*('Seferler'!$A$2:$A$1001&gt;=$B$4)*('Seferler'!$A$2:$A$1001&lt;=$B$5)*ISNUMBER('Seferler'!$Q$2:$Q$1001),'Seferler'!$G$2:$G$1001)+SUMPRODUCT(('Seferler'!$B$2:$B$1001=$A57)*('Seferler'!$C$2:$C$1001="Özmal")*('Seferler'!$A$2:$A$1001&gt;=$B$4)*('Seferler'!$A$2:$A$1001&lt;=$B$5)*ISNUMBER('Seferler'!$Q$2:$Q$1001),'Seferler'!$H$2:$H$1001))</f>
        <v/>
      </c>
      <c r="K57" s="17">
        <f>IF($A57="","",IF(J57=0,"",SUMPRODUCT(('Seferler'!$B$2:$B$1001=$A57)*('Seferler'!$C$2:$C$1001="Özmal")*('Seferler'!$A$2:$A$1001&gt;=$B$4)*('Seferler'!$A$2:$A$1001&lt;=$B$5)*ISNUMBER('Seferler'!$Q$2:$Q$1001),'Seferler'!$H$2:$H$1001)/J57))</f>
        <v/>
      </c>
      <c r="L57" s="6">
        <f>IF($A57="","",IF(J57=0,"",C57/J57))</f>
        <v/>
      </c>
      <c r="M57" s="6">
        <f>IF($A57="","",IF(J57=0,"",(D57+F57+G57)/J57))</f>
        <v/>
      </c>
    </row>
    <row r="58">
      <c r="A58" s="4">
        <f>IF('Sabit giderler'!A29="","",'Sabit giderler'!A29)</f>
        <v/>
      </c>
      <c r="B58" s="5">
        <f>IF($A58="","",SUMPRODUCT(('Seferler'!$B$2:$B$1001=$A58)*('Seferler'!$C$2:$C$1001="Özmal")*('Seferler'!$A$2:$A$1001&gt;=$B$4)*('Seferler'!$A$2:$A$1001&lt;=$B$5)*ISNUMBER('Seferler'!$Q$2:$Q$1001)))</f>
        <v/>
      </c>
      <c r="C58" s="6">
        <f>IF($A58="","",SUMPRODUCT(('Seferler'!$B$2:$B$1001=$A58)*('Seferler'!$C$2:$C$1001="Özmal")*('Seferler'!$A$2:$A$1001&gt;=$B$4)*('Seferler'!$A$2:$A$1001&lt;=$B$5)*ISNUMBER('Seferler'!$Q$2:$Q$1001),'Seferler'!$I$2:$I$1001))</f>
        <v/>
      </c>
      <c r="D58" s="6">
        <f>IF($A58="","",C58-E58)</f>
        <v/>
      </c>
      <c r="E58" s="6">
        <f>IF($A58="","",SUMIFS('Seferler'!$Q$2:$Q$1001,'Seferler'!$B$2:$B$1001,$A58,'Seferler'!$C$2:$C$1001,"Özmal",'Seferler'!$A$2:$A$1001,"&gt;="&amp;$B$4,'Seferler'!$A$2:$A$1001,"&lt;="&amp;$B$5))</f>
        <v/>
      </c>
      <c r="F58" s="6">
        <f>IF($A58="","",'Sabit giderler'!J29)</f>
        <v/>
      </c>
      <c r="G58" s="6">
        <f>IF($A58="","",SUMIFS('Araç giderleri'!$D$2:$D$301,'Araç giderleri'!$B$2:$B$301,$A58,'Araç giderleri'!$A$2:$A$301,"&gt;="&amp;$B$4,'Araç giderleri'!$A$2:$A$301,"&lt;="&amp;$B$5))</f>
        <v/>
      </c>
      <c r="H58" s="6">
        <f>IF($A58="","",E58-F58-G58)</f>
        <v/>
      </c>
      <c r="I58" s="17">
        <f>IF($A58="","",IF(C58=0,"",H58/C58))</f>
        <v/>
      </c>
      <c r="J58" s="5">
        <f>IF($A58="","",SUMPRODUCT(('Seferler'!$B$2:$B$1001=$A58)*('Seferler'!$C$2:$C$1001="Özmal")*('Seferler'!$A$2:$A$1001&gt;=$B$4)*('Seferler'!$A$2:$A$1001&lt;=$B$5)*ISNUMBER('Seferler'!$Q$2:$Q$1001),'Seferler'!$G$2:$G$1001)+SUMPRODUCT(('Seferler'!$B$2:$B$1001=$A58)*('Seferler'!$C$2:$C$1001="Özmal")*('Seferler'!$A$2:$A$1001&gt;=$B$4)*('Seferler'!$A$2:$A$1001&lt;=$B$5)*ISNUMBER('Seferler'!$Q$2:$Q$1001),'Seferler'!$H$2:$H$1001))</f>
        <v/>
      </c>
      <c r="K58" s="17">
        <f>IF($A58="","",IF(J58=0,"",SUMPRODUCT(('Seferler'!$B$2:$B$1001=$A58)*('Seferler'!$C$2:$C$1001="Özmal")*('Seferler'!$A$2:$A$1001&gt;=$B$4)*('Seferler'!$A$2:$A$1001&lt;=$B$5)*ISNUMBER('Seferler'!$Q$2:$Q$1001),'Seferler'!$H$2:$H$1001)/J58))</f>
        <v/>
      </c>
      <c r="L58" s="6">
        <f>IF($A58="","",IF(J58=0,"",C58/J58))</f>
        <v/>
      </c>
      <c r="M58" s="6">
        <f>IF($A58="","",IF(J58=0,"",(D58+F58+G58)/J58))</f>
        <v/>
      </c>
    </row>
    <row r="59">
      <c r="A59" s="4">
        <f>IF('Sabit giderler'!A30="","",'Sabit giderler'!A30)</f>
        <v/>
      </c>
      <c r="B59" s="5">
        <f>IF($A59="","",SUMPRODUCT(('Seferler'!$B$2:$B$1001=$A59)*('Seferler'!$C$2:$C$1001="Özmal")*('Seferler'!$A$2:$A$1001&gt;=$B$4)*('Seferler'!$A$2:$A$1001&lt;=$B$5)*ISNUMBER('Seferler'!$Q$2:$Q$1001)))</f>
        <v/>
      </c>
      <c r="C59" s="6">
        <f>IF($A59="","",SUMPRODUCT(('Seferler'!$B$2:$B$1001=$A59)*('Seferler'!$C$2:$C$1001="Özmal")*('Seferler'!$A$2:$A$1001&gt;=$B$4)*('Seferler'!$A$2:$A$1001&lt;=$B$5)*ISNUMBER('Seferler'!$Q$2:$Q$1001),'Seferler'!$I$2:$I$1001))</f>
        <v/>
      </c>
      <c r="D59" s="6">
        <f>IF($A59="","",C59-E59)</f>
        <v/>
      </c>
      <c r="E59" s="6">
        <f>IF($A59="","",SUMIFS('Seferler'!$Q$2:$Q$1001,'Seferler'!$B$2:$B$1001,$A59,'Seferler'!$C$2:$C$1001,"Özmal",'Seferler'!$A$2:$A$1001,"&gt;="&amp;$B$4,'Seferler'!$A$2:$A$1001,"&lt;="&amp;$B$5))</f>
        <v/>
      </c>
      <c r="F59" s="6">
        <f>IF($A59="","",'Sabit giderler'!J30)</f>
        <v/>
      </c>
      <c r="G59" s="6">
        <f>IF($A59="","",SUMIFS('Araç giderleri'!$D$2:$D$301,'Araç giderleri'!$B$2:$B$301,$A59,'Araç giderleri'!$A$2:$A$301,"&gt;="&amp;$B$4,'Araç giderleri'!$A$2:$A$301,"&lt;="&amp;$B$5))</f>
        <v/>
      </c>
      <c r="H59" s="6">
        <f>IF($A59="","",E59-F59-G59)</f>
        <v/>
      </c>
      <c r="I59" s="17">
        <f>IF($A59="","",IF(C59=0,"",H59/C59))</f>
        <v/>
      </c>
      <c r="J59" s="5">
        <f>IF($A59="","",SUMPRODUCT(('Seferler'!$B$2:$B$1001=$A59)*('Seferler'!$C$2:$C$1001="Özmal")*('Seferler'!$A$2:$A$1001&gt;=$B$4)*('Seferler'!$A$2:$A$1001&lt;=$B$5)*ISNUMBER('Seferler'!$Q$2:$Q$1001),'Seferler'!$G$2:$G$1001)+SUMPRODUCT(('Seferler'!$B$2:$B$1001=$A59)*('Seferler'!$C$2:$C$1001="Özmal")*('Seferler'!$A$2:$A$1001&gt;=$B$4)*('Seferler'!$A$2:$A$1001&lt;=$B$5)*ISNUMBER('Seferler'!$Q$2:$Q$1001),'Seferler'!$H$2:$H$1001))</f>
        <v/>
      </c>
      <c r="K59" s="17">
        <f>IF($A59="","",IF(J59=0,"",SUMPRODUCT(('Seferler'!$B$2:$B$1001=$A59)*('Seferler'!$C$2:$C$1001="Özmal")*('Seferler'!$A$2:$A$1001&gt;=$B$4)*('Seferler'!$A$2:$A$1001&lt;=$B$5)*ISNUMBER('Seferler'!$Q$2:$Q$1001),'Seferler'!$H$2:$H$1001)/J59))</f>
        <v/>
      </c>
      <c r="L59" s="6">
        <f>IF($A59="","",IF(J59=0,"",C59/J59))</f>
        <v/>
      </c>
      <c r="M59" s="6">
        <f>IF($A59="","",IF(J59=0,"",(D59+F59+G59)/J59))</f>
        <v/>
      </c>
    </row>
    <row r="60">
      <c r="A60" s="4">
        <f>IF('Sabit giderler'!A31="","",'Sabit giderler'!A31)</f>
        <v/>
      </c>
      <c r="B60" s="5">
        <f>IF($A60="","",SUMPRODUCT(('Seferler'!$B$2:$B$1001=$A60)*('Seferler'!$C$2:$C$1001="Özmal")*('Seferler'!$A$2:$A$1001&gt;=$B$4)*('Seferler'!$A$2:$A$1001&lt;=$B$5)*ISNUMBER('Seferler'!$Q$2:$Q$1001)))</f>
        <v/>
      </c>
      <c r="C60" s="6">
        <f>IF($A60="","",SUMPRODUCT(('Seferler'!$B$2:$B$1001=$A60)*('Seferler'!$C$2:$C$1001="Özmal")*('Seferler'!$A$2:$A$1001&gt;=$B$4)*('Seferler'!$A$2:$A$1001&lt;=$B$5)*ISNUMBER('Seferler'!$Q$2:$Q$1001),'Seferler'!$I$2:$I$1001))</f>
        <v/>
      </c>
      <c r="D60" s="6">
        <f>IF($A60="","",C60-E60)</f>
        <v/>
      </c>
      <c r="E60" s="6">
        <f>IF($A60="","",SUMIFS('Seferler'!$Q$2:$Q$1001,'Seferler'!$B$2:$B$1001,$A60,'Seferler'!$C$2:$C$1001,"Özmal",'Seferler'!$A$2:$A$1001,"&gt;="&amp;$B$4,'Seferler'!$A$2:$A$1001,"&lt;="&amp;$B$5))</f>
        <v/>
      </c>
      <c r="F60" s="6">
        <f>IF($A60="","",'Sabit giderler'!J31)</f>
        <v/>
      </c>
      <c r="G60" s="6">
        <f>IF($A60="","",SUMIFS('Araç giderleri'!$D$2:$D$301,'Araç giderleri'!$B$2:$B$301,$A60,'Araç giderleri'!$A$2:$A$301,"&gt;="&amp;$B$4,'Araç giderleri'!$A$2:$A$301,"&lt;="&amp;$B$5))</f>
        <v/>
      </c>
      <c r="H60" s="6">
        <f>IF($A60="","",E60-F60-G60)</f>
        <v/>
      </c>
      <c r="I60" s="17">
        <f>IF($A60="","",IF(C60=0,"",H60/C60))</f>
        <v/>
      </c>
      <c r="J60" s="5">
        <f>IF($A60="","",SUMPRODUCT(('Seferler'!$B$2:$B$1001=$A60)*('Seferler'!$C$2:$C$1001="Özmal")*('Seferler'!$A$2:$A$1001&gt;=$B$4)*('Seferler'!$A$2:$A$1001&lt;=$B$5)*ISNUMBER('Seferler'!$Q$2:$Q$1001),'Seferler'!$G$2:$G$1001)+SUMPRODUCT(('Seferler'!$B$2:$B$1001=$A60)*('Seferler'!$C$2:$C$1001="Özmal")*('Seferler'!$A$2:$A$1001&gt;=$B$4)*('Seferler'!$A$2:$A$1001&lt;=$B$5)*ISNUMBER('Seferler'!$Q$2:$Q$1001),'Seferler'!$H$2:$H$1001))</f>
        <v/>
      </c>
      <c r="K60" s="17">
        <f>IF($A60="","",IF(J60=0,"",SUMPRODUCT(('Seferler'!$B$2:$B$1001=$A60)*('Seferler'!$C$2:$C$1001="Özmal")*('Seferler'!$A$2:$A$1001&gt;=$B$4)*('Seferler'!$A$2:$A$1001&lt;=$B$5)*ISNUMBER('Seferler'!$Q$2:$Q$1001),'Seferler'!$H$2:$H$1001)/J60))</f>
        <v/>
      </c>
      <c r="L60" s="6">
        <f>IF($A60="","",IF(J60=0,"",C60/J60))</f>
        <v/>
      </c>
      <c r="M60" s="6">
        <f>IF($A60="","",IF(J60=0,"",(D60+F60+G60)/J60))</f>
        <v/>
      </c>
    </row>
    <row r="61">
      <c r="A61" s="4">
        <f>IF('Sabit giderler'!A32="","",'Sabit giderler'!A32)</f>
        <v/>
      </c>
      <c r="B61" s="5">
        <f>IF($A61="","",SUMPRODUCT(('Seferler'!$B$2:$B$1001=$A61)*('Seferler'!$C$2:$C$1001="Özmal")*('Seferler'!$A$2:$A$1001&gt;=$B$4)*('Seferler'!$A$2:$A$1001&lt;=$B$5)*ISNUMBER('Seferler'!$Q$2:$Q$1001)))</f>
        <v/>
      </c>
      <c r="C61" s="6">
        <f>IF($A61="","",SUMPRODUCT(('Seferler'!$B$2:$B$1001=$A61)*('Seferler'!$C$2:$C$1001="Özmal")*('Seferler'!$A$2:$A$1001&gt;=$B$4)*('Seferler'!$A$2:$A$1001&lt;=$B$5)*ISNUMBER('Seferler'!$Q$2:$Q$1001),'Seferler'!$I$2:$I$1001))</f>
        <v/>
      </c>
      <c r="D61" s="6">
        <f>IF($A61="","",C61-E61)</f>
        <v/>
      </c>
      <c r="E61" s="6">
        <f>IF($A61="","",SUMIFS('Seferler'!$Q$2:$Q$1001,'Seferler'!$B$2:$B$1001,$A61,'Seferler'!$C$2:$C$1001,"Özmal",'Seferler'!$A$2:$A$1001,"&gt;="&amp;$B$4,'Seferler'!$A$2:$A$1001,"&lt;="&amp;$B$5))</f>
        <v/>
      </c>
      <c r="F61" s="6">
        <f>IF($A61="","",'Sabit giderler'!J32)</f>
        <v/>
      </c>
      <c r="G61" s="6">
        <f>IF($A61="","",SUMIFS('Araç giderleri'!$D$2:$D$301,'Araç giderleri'!$B$2:$B$301,$A61,'Araç giderleri'!$A$2:$A$301,"&gt;="&amp;$B$4,'Araç giderleri'!$A$2:$A$301,"&lt;="&amp;$B$5))</f>
        <v/>
      </c>
      <c r="H61" s="6">
        <f>IF($A61="","",E61-F61-G61)</f>
        <v/>
      </c>
      <c r="I61" s="17">
        <f>IF($A61="","",IF(C61=0,"",H61/C61))</f>
        <v/>
      </c>
      <c r="J61" s="5">
        <f>IF($A61="","",SUMPRODUCT(('Seferler'!$B$2:$B$1001=$A61)*('Seferler'!$C$2:$C$1001="Özmal")*('Seferler'!$A$2:$A$1001&gt;=$B$4)*('Seferler'!$A$2:$A$1001&lt;=$B$5)*ISNUMBER('Seferler'!$Q$2:$Q$1001),'Seferler'!$G$2:$G$1001)+SUMPRODUCT(('Seferler'!$B$2:$B$1001=$A61)*('Seferler'!$C$2:$C$1001="Özmal")*('Seferler'!$A$2:$A$1001&gt;=$B$4)*('Seferler'!$A$2:$A$1001&lt;=$B$5)*ISNUMBER('Seferler'!$Q$2:$Q$1001),'Seferler'!$H$2:$H$1001))</f>
        <v/>
      </c>
      <c r="K61" s="17">
        <f>IF($A61="","",IF(J61=0,"",SUMPRODUCT(('Seferler'!$B$2:$B$1001=$A61)*('Seferler'!$C$2:$C$1001="Özmal")*('Seferler'!$A$2:$A$1001&gt;=$B$4)*('Seferler'!$A$2:$A$1001&lt;=$B$5)*ISNUMBER('Seferler'!$Q$2:$Q$1001),'Seferler'!$H$2:$H$1001)/J61))</f>
        <v/>
      </c>
      <c r="L61" s="6">
        <f>IF($A61="","",IF(J61=0,"",C61/J61))</f>
        <v/>
      </c>
      <c r="M61" s="6">
        <f>IF($A61="","",IF(J61=0,"",(D61+F61+G61)/J61))</f>
        <v/>
      </c>
    </row>
    <row r="62">
      <c r="A62" s="4">
        <f>IF('Sabit giderler'!A33="","",'Sabit giderler'!A33)</f>
        <v/>
      </c>
      <c r="B62" s="5">
        <f>IF($A62="","",SUMPRODUCT(('Seferler'!$B$2:$B$1001=$A62)*('Seferler'!$C$2:$C$1001="Özmal")*('Seferler'!$A$2:$A$1001&gt;=$B$4)*('Seferler'!$A$2:$A$1001&lt;=$B$5)*ISNUMBER('Seferler'!$Q$2:$Q$1001)))</f>
        <v/>
      </c>
      <c r="C62" s="6">
        <f>IF($A62="","",SUMPRODUCT(('Seferler'!$B$2:$B$1001=$A62)*('Seferler'!$C$2:$C$1001="Özmal")*('Seferler'!$A$2:$A$1001&gt;=$B$4)*('Seferler'!$A$2:$A$1001&lt;=$B$5)*ISNUMBER('Seferler'!$Q$2:$Q$1001),'Seferler'!$I$2:$I$1001))</f>
        <v/>
      </c>
      <c r="D62" s="6">
        <f>IF($A62="","",C62-E62)</f>
        <v/>
      </c>
      <c r="E62" s="6">
        <f>IF($A62="","",SUMIFS('Seferler'!$Q$2:$Q$1001,'Seferler'!$B$2:$B$1001,$A62,'Seferler'!$C$2:$C$1001,"Özmal",'Seferler'!$A$2:$A$1001,"&gt;="&amp;$B$4,'Seferler'!$A$2:$A$1001,"&lt;="&amp;$B$5))</f>
        <v/>
      </c>
      <c r="F62" s="6">
        <f>IF($A62="","",'Sabit giderler'!J33)</f>
        <v/>
      </c>
      <c r="G62" s="6">
        <f>IF($A62="","",SUMIFS('Araç giderleri'!$D$2:$D$301,'Araç giderleri'!$B$2:$B$301,$A62,'Araç giderleri'!$A$2:$A$301,"&gt;="&amp;$B$4,'Araç giderleri'!$A$2:$A$301,"&lt;="&amp;$B$5))</f>
        <v/>
      </c>
      <c r="H62" s="6">
        <f>IF($A62="","",E62-F62-G62)</f>
        <v/>
      </c>
      <c r="I62" s="17">
        <f>IF($A62="","",IF(C62=0,"",H62/C62))</f>
        <v/>
      </c>
      <c r="J62" s="5">
        <f>IF($A62="","",SUMPRODUCT(('Seferler'!$B$2:$B$1001=$A62)*('Seferler'!$C$2:$C$1001="Özmal")*('Seferler'!$A$2:$A$1001&gt;=$B$4)*('Seferler'!$A$2:$A$1001&lt;=$B$5)*ISNUMBER('Seferler'!$Q$2:$Q$1001),'Seferler'!$G$2:$G$1001)+SUMPRODUCT(('Seferler'!$B$2:$B$1001=$A62)*('Seferler'!$C$2:$C$1001="Özmal")*('Seferler'!$A$2:$A$1001&gt;=$B$4)*('Seferler'!$A$2:$A$1001&lt;=$B$5)*ISNUMBER('Seferler'!$Q$2:$Q$1001),'Seferler'!$H$2:$H$1001))</f>
        <v/>
      </c>
      <c r="K62" s="17">
        <f>IF($A62="","",IF(J62=0,"",SUMPRODUCT(('Seferler'!$B$2:$B$1001=$A62)*('Seferler'!$C$2:$C$1001="Özmal")*('Seferler'!$A$2:$A$1001&gt;=$B$4)*('Seferler'!$A$2:$A$1001&lt;=$B$5)*ISNUMBER('Seferler'!$Q$2:$Q$1001),'Seferler'!$H$2:$H$1001)/J62))</f>
        <v/>
      </c>
      <c r="L62" s="6">
        <f>IF($A62="","",IF(J62=0,"",C62/J62))</f>
        <v/>
      </c>
      <c r="M62" s="6">
        <f>IF($A62="","",IF(J62=0,"",(D62+F62+G62)/J62))</f>
        <v/>
      </c>
    </row>
    <row r="63">
      <c r="A63" s="4">
        <f>IF('Sabit giderler'!A34="","",'Sabit giderler'!A34)</f>
        <v/>
      </c>
      <c r="B63" s="5">
        <f>IF($A63="","",SUMPRODUCT(('Seferler'!$B$2:$B$1001=$A63)*('Seferler'!$C$2:$C$1001="Özmal")*('Seferler'!$A$2:$A$1001&gt;=$B$4)*('Seferler'!$A$2:$A$1001&lt;=$B$5)*ISNUMBER('Seferler'!$Q$2:$Q$1001)))</f>
        <v/>
      </c>
      <c r="C63" s="6">
        <f>IF($A63="","",SUMPRODUCT(('Seferler'!$B$2:$B$1001=$A63)*('Seferler'!$C$2:$C$1001="Özmal")*('Seferler'!$A$2:$A$1001&gt;=$B$4)*('Seferler'!$A$2:$A$1001&lt;=$B$5)*ISNUMBER('Seferler'!$Q$2:$Q$1001),'Seferler'!$I$2:$I$1001))</f>
        <v/>
      </c>
      <c r="D63" s="6">
        <f>IF($A63="","",C63-E63)</f>
        <v/>
      </c>
      <c r="E63" s="6">
        <f>IF($A63="","",SUMIFS('Seferler'!$Q$2:$Q$1001,'Seferler'!$B$2:$B$1001,$A63,'Seferler'!$C$2:$C$1001,"Özmal",'Seferler'!$A$2:$A$1001,"&gt;="&amp;$B$4,'Seferler'!$A$2:$A$1001,"&lt;="&amp;$B$5))</f>
        <v/>
      </c>
      <c r="F63" s="6">
        <f>IF($A63="","",'Sabit giderler'!J34)</f>
        <v/>
      </c>
      <c r="G63" s="6">
        <f>IF($A63="","",SUMIFS('Araç giderleri'!$D$2:$D$301,'Araç giderleri'!$B$2:$B$301,$A63,'Araç giderleri'!$A$2:$A$301,"&gt;="&amp;$B$4,'Araç giderleri'!$A$2:$A$301,"&lt;="&amp;$B$5))</f>
        <v/>
      </c>
      <c r="H63" s="6">
        <f>IF($A63="","",E63-F63-G63)</f>
        <v/>
      </c>
      <c r="I63" s="17">
        <f>IF($A63="","",IF(C63=0,"",H63/C63))</f>
        <v/>
      </c>
      <c r="J63" s="5">
        <f>IF($A63="","",SUMPRODUCT(('Seferler'!$B$2:$B$1001=$A63)*('Seferler'!$C$2:$C$1001="Özmal")*('Seferler'!$A$2:$A$1001&gt;=$B$4)*('Seferler'!$A$2:$A$1001&lt;=$B$5)*ISNUMBER('Seferler'!$Q$2:$Q$1001),'Seferler'!$G$2:$G$1001)+SUMPRODUCT(('Seferler'!$B$2:$B$1001=$A63)*('Seferler'!$C$2:$C$1001="Özmal")*('Seferler'!$A$2:$A$1001&gt;=$B$4)*('Seferler'!$A$2:$A$1001&lt;=$B$5)*ISNUMBER('Seferler'!$Q$2:$Q$1001),'Seferler'!$H$2:$H$1001))</f>
        <v/>
      </c>
      <c r="K63" s="17">
        <f>IF($A63="","",IF(J63=0,"",SUMPRODUCT(('Seferler'!$B$2:$B$1001=$A63)*('Seferler'!$C$2:$C$1001="Özmal")*('Seferler'!$A$2:$A$1001&gt;=$B$4)*('Seferler'!$A$2:$A$1001&lt;=$B$5)*ISNUMBER('Seferler'!$Q$2:$Q$1001),'Seferler'!$H$2:$H$1001)/J63))</f>
        <v/>
      </c>
      <c r="L63" s="6">
        <f>IF($A63="","",IF(J63=0,"",C63/J63))</f>
        <v/>
      </c>
      <c r="M63" s="6">
        <f>IF($A63="","",IF(J63=0,"",(D63+F63+G63)/J63))</f>
        <v/>
      </c>
    </row>
    <row r="64">
      <c r="A64" s="4">
        <f>IF('Sabit giderler'!A35="","",'Sabit giderler'!A35)</f>
        <v/>
      </c>
      <c r="B64" s="5">
        <f>IF($A64="","",SUMPRODUCT(('Seferler'!$B$2:$B$1001=$A64)*('Seferler'!$C$2:$C$1001="Özmal")*('Seferler'!$A$2:$A$1001&gt;=$B$4)*('Seferler'!$A$2:$A$1001&lt;=$B$5)*ISNUMBER('Seferler'!$Q$2:$Q$1001)))</f>
        <v/>
      </c>
      <c r="C64" s="6">
        <f>IF($A64="","",SUMPRODUCT(('Seferler'!$B$2:$B$1001=$A64)*('Seferler'!$C$2:$C$1001="Özmal")*('Seferler'!$A$2:$A$1001&gt;=$B$4)*('Seferler'!$A$2:$A$1001&lt;=$B$5)*ISNUMBER('Seferler'!$Q$2:$Q$1001),'Seferler'!$I$2:$I$1001))</f>
        <v/>
      </c>
      <c r="D64" s="6">
        <f>IF($A64="","",C64-E64)</f>
        <v/>
      </c>
      <c r="E64" s="6">
        <f>IF($A64="","",SUMIFS('Seferler'!$Q$2:$Q$1001,'Seferler'!$B$2:$B$1001,$A64,'Seferler'!$C$2:$C$1001,"Özmal",'Seferler'!$A$2:$A$1001,"&gt;="&amp;$B$4,'Seferler'!$A$2:$A$1001,"&lt;="&amp;$B$5))</f>
        <v/>
      </c>
      <c r="F64" s="6">
        <f>IF($A64="","",'Sabit giderler'!J35)</f>
        <v/>
      </c>
      <c r="G64" s="6">
        <f>IF($A64="","",SUMIFS('Araç giderleri'!$D$2:$D$301,'Araç giderleri'!$B$2:$B$301,$A64,'Araç giderleri'!$A$2:$A$301,"&gt;="&amp;$B$4,'Araç giderleri'!$A$2:$A$301,"&lt;="&amp;$B$5))</f>
        <v/>
      </c>
      <c r="H64" s="6">
        <f>IF($A64="","",E64-F64-G64)</f>
        <v/>
      </c>
      <c r="I64" s="17">
        <f>IF($A64="","",IF(C64=0,"",H64/C64))</f>
        <v/>
      </c>
      <c r="J64" s="5">
        <f>IF($A64="","",SUMPRODUCT(('Seferler'!$B$2:$B$1001=$A64)*('Seferler'!$C$2:$C$1001="Özmal")*('Seferler'!$A$2:$A$1001&gt;=$B$4)*('Seferler'!$A$2:$A$1001&lt;=$B$5)*ISNUMBER('Seferler'!$Q$2:$Q$1001),'Seferler'!$G$2:$G$1001)+SUMPRODUCT(('Seferler'!$B$2:$B$1001=$A64)*('Seferler'!$C$2:$C$1001="Özmal")*('Seferler'!$A$2:$A$1001&gt;=$B$4)*('Seferler'!$A$2:$A$1001&lt;=$B$5)*ISNUMBER('Seferler'!$Q$2:$Q$1001),'Seferler'!$H$2:$H$1001))</f>
        <v/>
      </c>
      <c r="K64" s="17">
        <f>IF($A64="","",IF(J64=0,"",SUMPRODUCT(('Seferler'!$B$2:$B$1001=$A64)*('Seferler'!$C$2:$C$1001="Özmal")*('Seferler'!$A$2:$A$1001&gt;=$B$4)*('Seferler'!$A$2:$A$1001&lt;=$B$5)*ISNUMBER('Seferler'!$Q$2:$Q$1001),'Seferler'!$H$2:$H$1001)/J64))</f>
        <v/>
      </c>
      <c r="L64" s="6">
        <f>IF($A64="","",IF(J64=0,"",C64/J64))</f>
        <v/>
      </c>
      <c r="M64" s="6">
        <f>IF($A64="","",IF(J64=0,"",(D64+F64+G64)/J64))</f>
        <v/>
      </c>
    </row>
    <row r="65">
      <c r="A65" s="4">
        <f>IF('Sabit giderler'!A36="","",'Sabit giderler'!A36)</f>
        <v/>
      </c>
      <c r="B65" s="5">
        <f>IF($A65="","",SUMPRODUCT(('Seferler'!$B$2:$B$1001=$A65)*('Seferler'!$C$2:$C$1001="Özmal")*('Seferler'!$A$2:$A$1001&gt;=$B$4)*('Seferler'!$A$2:$A$1001&lt;=$B$5)*ISNUMBER('Seferler'!$Q$2:$Q$1001)))</f>
        <v/>
      </c>
      <c r="C65" s="6">
        <f>IF($A65="","",SUMPRODUCT(('Seferler'!$B$2:$B$1001=$A65)*('Seferler'!$C$2:$C$1001="Özmal")*('Seferler'!$A$2:$A$1001&gt;=$B$4)*('Seferler'!$A$2:$A$1001&lt;=$B$5)*ISNUMBER('Seferler'!$Q$2:$Q$1001),'Seferler'!$I$2:$I$1001))</f>
        <v/>
      </c>
      <c r="D65" s="6">
        <f>IF($A65="","",C65-E65)</f>
        <v/>
      </c>
      <c r="E65" s="6">
        <f>IF($A65="","",SUMIFS('Seferler'!$Q$2:$Q$1001,'Seferler'!$B$2:$B$1001,$A65,'Seferler'!$C$2:$C$1001,"Özmal",'Seferler'!$A$2:$A$1001,"&gt;="&amp;$B$4,'Seferler'!$A$2:$A$1001,"&lt;="&amp;$B$5))</f>
        <v/>
      </c>
      <c r="F65" s="6">
        <f>IF($A65="","",'Sabit giderler'!J36)</f>
        <v/>
      </c>
      <c r="G65" s="6">
        <f>IF($A65="","",SUMIFS('Araç giderleri'!$D$2:$D$301,'Araç giderleri'!$B$2:$B$301,$A65,'Araç giderleri'!$A$2:$A$301,"&gt;="&amp;$B$4,'Araç giderleri'!$A$2:$A$301,"&lt;="&amp;$B$5))</f>
        <v/>
      </c>
      <c r="H65" s="6">
        <f>IF($A65="","",E65-F65-G65)</f>
        <v/>
      </c>
      <c r="I65" s="17">
        <f>IF($A65="","",IF(C65=0,"",H65/C65))</f>
        <v/>
      </c>
      <c r="J65" s="5">
        <f>IF($A65="","",SUMPRODUCT(('Seferler'!$B$2:$B$1001=$A65)*('Seferler'!$C$2:$C$1001="Özmal")*('Seferler'!$A$2:$A$1001&gt;=$B$4)*('Seferler'!$A$2:$A$1001&lt;=$B$5)*ISNUMBER('Seferler'!$Q$2:$Q$1001),'Seferler'!$G$2:$G$1001)+SUMPRODUCT(('Seferler'!$B$2:$B$1001=$A65)*('Seferler'!$C$2:$C$1001="Özmal")*('Seferler'!$A$2:$A$1001&gt;=$B$4)*('Seferler'!$A$2:$A$1001&lt;=$B$5)*ISNUMBER('Seferler'!$Q$2:$Q$1001),'Seferler'!$H$2:$H$1001))</f>
        <v/>
      </c>
      <c r="K65" s="17">
        <f>IF($A65="","",IF(J65=0,"",SUMPRODUCT(('Seferler'!$B$2:$B$1001=$A65)*('Seferler'!$C$2:$C$1001="Özmal")*('Seferler'!$A$2:$A$1001&gt;=$B$4)*('Seferler'!$A$2:$A$1001&lt;=$B$5)*ISNUMBER('Seferler'!$Q$2:$Q$1001),'Seferler'!$H$2:$H$1001)/J65))</f>
        <v/>
      </c>
      <c r="L65" s="6">
        <f>IF($A65="","",IF(J65=0,"",C65/J65))</f>
        <v/>
      </c>
      <c r="M65" s="6">
        <f>IF($A65="","",IF(J65=0,"",(D65+F65+G65)/J65))</f>
        <v/>
      </c>
    </row>
    <row r="66">
      <c r="A66" s="4">
        <f>IF('Sabit giderler'!A37="","",'Sabit giderler'!A37)</f>
        <v/>
      </c>
      <c r="B66" s="5">
        <f>IF($A66="","",SUMPRODUCT(('Seferler'!$B$2:$B$1001=$A66)*('Seferler'!$C$2:$C$1001="Özmal")*('Seferler'!$A$2:$A$1001&gt;=$B$4)*('Seferler'!$A$2:$A$1001&lt;=$B$5)*ISNUMBER('Seferler'!$Q$2:$Q$1001)))</f>
        <v/>
      </c>
      <c r="C66" s="6">
        <f>IF($A66="","",SUMPRODUCT(('Seferler'!$B$2:$B$1001=$A66)*('Seferler'!$C$2:$C$1001="Özmal")*('Seferler'!$A$2:$A$1001&gt;=$B$4)*('Seferler'!$A$2:$A$1001&lt;=$B$5)*ISNUMBER('Seferler'!$Q$2:$Q$1001),'Seferler'!$I$2:$I$1001))</f>
        <v/>
      </c>
      <c r="D66" s="6">
        <f>IF($A66="","",C66-E66)</f>
        <v/>
      </c>
      <c r="E66" s="6">
        <f>IF($A66="","",SUMIFS('Seferler'!$Q$2:$Q$1001,'Seferler'!$B$2:$B$1001,$A66,'Seferler'!$C$2:$C$1001,"Özmal",'Seferler'!$A$2:$A$1001,"&gt;="&amp;$B$4,'Seferler'!$A$2:$A$1001,"&lt;="&amp;$B$5))</f>
        <v/>
      </c>
      <c r="F66" s="6">
        <f>IF($A66="","",'Sabit giderler'!J37)</f>
        <v/>
      </c>
      <c r="G66" s="6">
        <f>IF($A66="","",SUMIFS('Araç giderleri'!$D$2:$D$301,'Araç giderleri'!$B$2:$B$301,$A66,'Araç giderleri'!$A$2:$A$301,"&gt;="&amp;$B$4,'Araç giderleri'!$A$2:$A$301,"&lt;="&amp;$B$5))</f>
        <v/>
      </c>
      <c r="H66" s="6">
        <f>IF($A66="","",E66-F66-G66)</f>
        <v/>
      </c>
      <c r="I66" s="17">
        <f>IF($A66="","",IF(C66=0,"",H66/C66))</f>
        <v/>
      </c>
      <c r="J66" s="5">
        <f>IF($A66="","",SUMPRODUCT(('Seferler'!$B$2:$B$1001=$A66)*('Seferler'!$C$2:$C$1001="Özmal")*('Seferler'!$A$2:$A$1001&gt;=$B$4)*('Seferler'!$A$2:$A$1001&lt;=$B$5)*ISNUMBER('Seferler'!$Q$2:$Q$1001),'Seferler'!$G$2:$G$1001)+SUMPRODUCT(('Seferler'!$B$2:$B$1001=$A66)*('Seferler'!$C$2:$C$1001="Özmal")*('Seferler'!$A$2:$A$1001&gt;=$B$4)*('Seferler'!$A$2:$A$1001&lt;=$B$5)*ISNUMBER('Seferler'!$Q$2:$Q$1001),'Seferler'!$H$2:$H$1001))</f>
        <v/>
      </c>
      <c r="K66" s="17">
        <f>IF($A66="","",IF(J66=0,"",SUMPRODUCT(('Seferler'!$B$2:$B$1001=$A66)*('Seferler'!$C$2:$C$1001="Özmal")*('Seferler'!$A$2:$A$1001&gt;=$B$4)*('Seferler'!$A$2:$A$1001&lt;=$B$5)*ISNUMBER('Seferler'!$Q$2:$Q$1001),'Seferler'!$H$2:$H$1001)/J66))</f>
        <v/>
      </c>
      <c r="L66" s="6">
        <f>IF($A66="","",IF(J66=0,"",C66/J66))</f>
        <v/>
      </c>
      <c r="M66" s="6">
        <f>IF($A66="","",IF(J66=0,"",(D66+F66+G66)/J66))</f>
        <v/>
      </c>
    </row>
    <row r="67">
      <c r="A67" s="4">
        <f>IF('Sabit giderler'!A38="","",'Sabit giderler'!A38)</f>
        <v/>
      </c>
      <c r="B67" s="5">
        <f>IF($A67="","",SUMPRODUCT(('Seferler'!$B$2:$B$1001=$A67)*('Seferler'!$C$2:$C$1001="Özmal")*('Seferler'!$A$2:$A$1001&gt;=$B$4)*('Seferler'!$A$2:$A$1001&lt;=$B$5)*ISNUMBER('Seferler'!$Q$2:$Q$1001)))</f>
        <v/>
      </c>
      <c r="C67" s="6">
        <f>IF($A67="","",SUMPRODUCT(('Seferler'!$B$2:$B$1001=$A67)*('Seferler'!$C$2:$C$1001="Özmal")*('Seferler'!$A$2:$A$1001&gt;=$B$4)*('Seferler'!$A$2:$A$1001&lt;=$B$5)*ISNUMBER('Seferler'!$Q$2:$Q$1001),'Seferler'!$I$2:$I$1001))</f>
        <v/>
      </c>
      <c r="D67" s="6">
        <f>IF($A67="","",C67-E67)</f>
        <v/>
      </c>
      <c r="E67" s="6">
        <f>IF($A67="","",SUMIFS('Seferler'!$Q$2:$Q$1001,'Seferler'!$B$2:$B$1001,$A67,'Seferler'!$C$2:$C$1001,"Özmal",'Seferler'!$A$2:$A$1001,"&gt;="&amp;$B$4,'Seferler'!$A$2:$A$1001,"&lt;="&amp;$B$5))</f>
        <v/>
      </c>
      <c r="F67" s="6">
        <f>IF($A67="","",'Sabit giderler'!J38)</f>
        <v/>
      </c>
      <c r="G67" s="6">
        <f>IF($A67="","",SUMIFS('Araç giderleri'!$D$2:$D$301,'Araç giderleri'!$B$2:$B$301,$A67,'Araç giderleri'!$A$2:$A$301,"&gt;="&amp;$B$4,'Araç giderleri'!$A$2:$A$301,"&lt;="&amp;$B$5))</f>
        <v/>
      </c>
      <c r="H67" s="6">
        <f>IF($A67="","",E67-F67-G67)</f>
        <v/>
      </c>
      <c r="I67" s="17">
        <f>IF($A67="","",IF(C67=0,"",H67/C67))</f>
        <v/>
      </c>
      <c r="J67" s="5">
        <f>IF($A67="","",SUMPRODUCT(('Seferler'!$B$2:$B$1001=$A67)*('Seferler'!$C$2:$C$1001="Özmal")*('Seferler'!$A$2:$A$1001&gt;=$B$4)*('Seferler'!$A$2:$A$1001&lt;=$B$5)*ISNUMBER('Seferler'!$Q$2:$Q$1001),'Seferler'!$G$2:$G$1001)+SUMPRODUCT(('Seferler'!$B$2:$B$1001=$A67)*('Seferler'!$C$2:$C$1001="Özmal")*('Seferler'!$A$2:$A$1001&gt;=$B$4)*('Seferler'!$A$2:$A$1001&lt;=$B$5)*ISNUMBER('Seferler'!$Q$2:$Q$1001),'Seferler'!$H$2:$H$1001))</f>
        <v/>
      </c>
      <c r="K67" s="17">
        <f>IF($A67="","",IF(J67=0,"",SUMPRODUCT(('Seferler'!$B$2:$B$1001=$A67)*('Seferler'!$C$2:$C$1001="Özmal")*('Seferler'!$A$2:$A$1001&gt;=$B$4)*('Seferler'!$A$2:$A$1001&lt;=$B$5)*ISNUMBER('Seferler'!$Q$2:$Q$1001),'Seferler'!$H$2:$H$1001)/J67))</f>
        <v/>
      </c>
      <c r="L67" s="6">
        <f>IF($A67="","",IF(J67=0,"",C67/J67))</f>
        <v/>
      </c>
      <c r="M67" s="6">
        <f>IF($A67="","",IF(J67=0,"",(D67+F67+G67)/J67))</f>
        <v/>
      </c>
    </row>
    <row r="68">
      <c r="A68" s="4">
        <f>IF('Sabit giderler'!A39="","",'Sabit giderler'!A39)</f>
        <v/>
      </c>
      <c r="B68" s="5">
        <f>IF($A68="","",SUMPRODUCT(('Seferler'!$B$2:$B$1001=$A68)*('Seferler'!$C$2:$C$1001="Özmal")*('Seferler'!$A$2:$A$1001&gt;=$B$4)*('Seferler'!$A$2:$A$1001&lt;=$B$5)*ISNUMBER('Seferler'!$Q$2:$Q$1001)))</f>
        <v/>
      </c>
      <c r="C68" s="6">
        <f>IF($A68="","",SUMPRODUCT(('Seferler'!$B$2:$B$1001=$A68)*('Seferler'!$C$2:$C$1001="Özmal")*('Seferler'!$A$2:$A$1001&gt;=$B$4)*('Seferler'!$A$2:$A$1001&lt;=$B$5)*ISNUMBER('Seferler'!$Q$2:$Q$1001),'Seferler'!$I$2:$I$1001))</f>
        <v/>
      </c>
      <c r="D68" s="6">
        <f>IF($A68="","",C68-E68)</f>
        <v/>
      </c>
      <c r="E68" s="6">
        <f>IF($A68="","",SUMIFS('Seferler'!$Q$2:$Q$1001,'Seferler'!$B$2:$B$1001,$A68,'Seferler'!$C$2:$C$1001,"Özmal",'Seferler'!$A$2:$A$1001,"&gt;="&amp;$B$4,'Seferler'!$A$2:$A$1001,"&lt;="&amp;$B$5))</f>
        <v/>
      </c>
      <c r="F68" s="6">
        <f>IF($A68="","",'Sabit giderler'!J39)</f>
        <v/>
      </c>
      <c r="G68" s="6">
        <f>IF($A68="","",SUMIFS('Araç giderleri'!$D$2:$D$301,'Araç giderleri'!$B$2:$B$301,$A68,'Araç giderleri'!$A$2:$A$301,"&gt;="&amp;$B$4,'Araç giderleri'!$A$2:$A$301,"&lt;="&amp;$B$5))</f>
        <v/>
      </c>
      <c r="H68" s="6">
        <f>IF($A68="","",E68-F68-G68)</f>
        <v/>
      </c>
      <c r="I68" s="17">
        <f>IF($A68="","",IF(C68=0,"",H68/C68))</f>
        <v/>
      </c>
      <c r="J68" s="5">
        <f>IF($A68="","",SUMPRODUCT(('Seferler'!$B$2:$B$1001=$A68)*('Seferler'!$C$2:$C$1001="Özmal")*('Seferler'!$A$2:$A$1001&gt;=$B$4)*('Seferler'!$A$2:$A$1001&lt;=$B$5)*ISNUMBER('Seferler'!$Q$2:$Q$1001),'Seferler'!$G$2:$G$1001)+SUMPRODUCT(('Seferler'!$B$2:$B$1001=$A68)*('Seferler'!$C$2:$C$1001="Özmal")*('Seferler'!$A$2:$A$1001&gt;=$B$4)*('Seferler'!$A$2:$A$1001&lt;=$B$5)*ISNUMBER('Seferler'!$Q$2:$Q$1001),'Seferler'!$H$2:$H$1001))</f>
        <v/>
      </c>
      <c r="K68" s="17">
        <f>IF($A68="","",IF(J68=0,"",SUMPRODUCT(('Seferler'!$B$2:$B$1001=$A68)*('Seferler'!$C$2:$C$1001="Özmal")*('Seferler'!$A$2:$A$1001&gt;=$B$4)*('Seferler'!$A$2:$A$1001&lt;=$B$5)*ISNUMBER('Seferler'!$Q$2:$Q$1001),'Seferler'!$H$2:$H$1001)/J68))</f>
        <v/>
      </c>
      <c r="L68" s="6">
        <f>IF($A68="","",IF(J68=0,"",C68/J68))</f>
        <v/>
      </c>
      <c r="M68" s="6">
        <f>IF($A68="","",IF(J68=0,"",(D68+F68+G68)/J68))</f>
        <v/>
      </c>
    </row>
    <row r="69">
      <c r="A69" s="4">
        <f>IF('Sabit giderler'!A40="","",'Sabit giderler'!A40)</f>
        <v/>
      </c>
      <c r="B69" s="5">
        <f>IF($A69="","",SUMPRODUCT(('Seferler'!$B$2:$B$1001=$A69)*('Seferler'!$C$2:$C$1001="Özmal")*('Seferler'!$A$2:$A$1001&gt;=$B$4)*('Seferler'!$A$2:$A$1001&lt;=$B$5)*ISNUMBER('Seferler'!$Q$2:$Q$1001)))</f>
        <v/>
      </c>
      <c r="C69" s="6">
        <f>IF($A69="","",SUMPRODUCT(('Seferler'!$B$2:$B$1001=$A69)*('Seferler'!$C$2:$C$1001="Özmal")*('Seferler'!$A$2:$A$1001&gt;=$B$4)*('Seferler'!$A$2:$A$1001&lt;=$B$5)*ISNUMBER('Seferler'!$Q$2:$Q$1001),'Seferler'!$I$2:$I$1001))</f>
        <v/>
      </c>
      <c r="D69" s="6">
        <f>IF($A69="","",C69-E69)</f>
        <v/>
      </c>
      <c r="E69" s="6">
        <f>IF($A69="","",SUMIFS('Seferler'!$Q$2:$Q$1001,'Seferler'!$B$2:$B$1001,$A69,'Seferler'!$C$2:$C$1001,"Özmal",'Seferler'!$A$2:$A$1001,"&gt;="&amp;$B$4,'Seferler'!$A$2:$A$1001,"&lt;="&amp;$B$5))</f>
        <v/>
      </c>
      <c r="F69" s="6">
        <f>IF($A69="","",'Sabit giderler'!J40)</f>
        <v/>
      </c>
      <c r="G69" s="6">
        <f>IF($A69="","",SUMIFS('Araç giderleri'!$D$2:$D$301,'Araç giderleri'!$B$2:$B$301,$A69,'Araç giderleri'!$A$2:$A$301,"&gt;="&amp;$B$4,'Araç giderleri'!$A$2:$A$301,"&lt;="&amp;$B$5))</f>
        <v/>
      </c>
      <c r="H69" s="6">
        <f>IF($A69="","",E69-F69-G69)</f>
        <v/>
      </c>
      <c r="I69" s="17">
        <f>IF($A69="","",IF(C69=0,"",H69/C69))</f>
        <v/>
      </c>
      <c r="J69" s="5">
        <f>IF($A69="","",SUMPRODUCT(('Seferler'!$B$2:$B$1001=$A69)*('Seferler'!$C$2:$C$1001="Özmal")*('Seferler'!$A$2:$A$1001&gt;=$B$4)*('Seferler'!$A$2:$A$1001&lt;=$B$5)*ISNUMBER('Seferler'!$Q$2:$Q$1001),'Seferler'!$G$2:$G$1001)+SUMPRODUCT(('Seferler'!$B$2:$B$1001=$A69)*('Seferler'!$C$2:$C$1001="Özmal")*('Seferler'!$A$2:$A$1001&gt;=$B$4)*('Seferler'!$A$2:$A$1001&lt;=$B$5)*ISNUMBER('Seferler'!$Q$2:$Q$1001),'Seferler'!$H$2:$H$1001))</f>
        <v/>
      </c>
      <c r="K69" s="17">
        <f>IF($A69="","",IF(J69=0,"",SUMPRODUCT(('Seferler'!$B$2:$B$1001=$A69)*('Seferler'!$C$2:$C$1001="Özmal")*('Seferler'!$A$2:$A$1001&gt;=$B$4)*('Seferler'!$A$2:$A$1001&lt;=$B$5)*ISNUMBER('Seferler'!$Q$2:$Q$1001),'Seferler'!$H$2:$H$1001)/J69))</f>
        <v/>
      </c>
      <c r="L69" s="6">
        <f>IF($A69="","",IF(J69=0,"",C69/J69))</f>
        <v/>
      </c>
      <c r="M69" s="6">
        <f>IF($A69="","",IF(J69=0,"",(D69+F69+G69)/J69))</f>
        <v/>
      </c>
    </row>
    <row r="70">
      <c r="A70" s="4">
        <f>IF('Sabit giderler'!A41="","",'Sabit giderler'!A41)</f>
        <v/>
      </c>
      <c r="B70" s="5">
        <f>IF($A70="","",SUMPRODUCT(('Seferler'!$B$2:$B$1001=$A70)*('Seferler'!$C$2:$C$1001="Özmal")*('Seferler'!$A$2:$A$1001&gt;=$B$4)*('Seferler'!$A$2:$A$1001&lt;=$B$5)*ISNUMBER('Seferler'!$Q$2:$Q$1001)))</f>
        <v/>
      </c>
      <c r="C70" s="6">
        <f>IF($A70="","",SUMPRODUCT(('Seferler'!$B$2:$B$1001=$A70)*('Seferler'!$C$2:$C$1001="Özmal")*('Seferler'!$A$2:$A$1001&gt;=$B$4)*('Seferler'!$A$2:$A$1001&lt;=$B$5)*ISNUMBER('Seferler'!$Q$2:$Q$1001),'Seferler'!$I$2:$I$1001))</f>
        <v/>
      </c>
      <c r="D70" s="6">
        <f>IF($A70="","",C70-E70)</f>
        <v/>
      </c>
      <c r="E70" s="6">
        <f>IF($A70="","",SUMIFS('Seferler'!$Q$2:$Q$1001,'Seferler'!$B$2:$B$1001,$A70,'Seferler'!$C$2:$C$1001,"Özmal",'Seferler'!$A$2:$A$1001,"&gt;="&amp;$B$4,'Seferler'!$A$2:$A$1001,"&lt;="&amp;$B$5))</f>
        <v/>
      </c>
      <c r="F70" s="6">
        <f>IF($A70="","",'Sabit giderler'!J41)</f>
        <v/>
      </c>
      <c r="G70" s="6">
        <f>IF($A70="","",SUMIFS('Araç giderleri'!$D$2:$D$301,'Araç giderleri'!$B$2:$B$301,$A70,'Araç giderleri'!$A$2:$A$301,"&gt;="&amp;$B$4,'Araç giderleri'!$A$2:$A$301,"&lt;="&amp;$B$5))</f>
        <v/>
      </c>
      <c r="H70" s="6">
        <f>IF($A70="","",E70-F70-G70)</f>
        <v/>
      </c>
      <c r="I70" s="17">
        <f>IF($A70="","",IF(C70=0,"",H70/C70))</f>
        <v/>
      </c>
      <c r="J70" s="5">
        <f>IF($A70="","",SUMPRODUCT(('Seferler'!$B$2:$B$1001=$A70)*('Seferler'!$C$2:$C$1001="Özmal")*('Seferler'!$A$2:$A$1001&gt;=$B$4)*('Seferler'!$A$2:$A$1001&lt;=$B$5)*ISNUMBER('Seferler'!$Q$2:$Q$1001),'Seferler'!$G$2:$G$1001)+SUMPRODUCT(('Seferler'!$B$2:$B$1001=$A70)*('Seferler'!$C$2:$C$1001="Özmal")*('Seferler'!$A$2:$A$1001&gt;=$B$4)*('Seferler'!$A$2:$A$1001&lt;=$B$5)*ISNUMBER('Seferler'!$Q$2:$Q$1001),'Seferler'!$H$2:$H$1001))</f>
        <v/>
      </c>
      <c r="K70" s="17">
        <f>IF($A70="","",IF(J70=0,"",SUMPRODUCT(('Seferler'!$B$2:$B$1001=$A70)*('Seferler'!$C$2:$C$1001="Özmal")*('Seferler'!$A$2:$A$1001&gt;=$B$4)*('Seferler'!$A$2:$A$1001&lt;=$B$5)*ISNUMBER('Seferler'!$Q$2:$Q$1001),'Seferler'!$H$2:$H$1001)/J70))</f>
        <v/>
      </c>
      <c r="L70" s="6">
        <f>IF($A70="","",IF(J70=0,"",C70/J70))</f>
        <v/>
      </c>
      <c r="M70" s="6">
        <f>IF($A70="","",IF(J70=0,"",(D70+F70+G70)/J70))</f>
        <v/>
      </c>
    </row>
    <row r="71">
      <c r="A71" s="4">
        <f>IF('Sabit giderler'!A42="","",'Sabit giderler'!A42)</f>
        <v/>
      </c>
      <c r="B71" s="5">
        <f>IF($A71="","",SUMPRODUCT(('Seferler'!$B$2:$B$1001=$A71)*('Seferler'!$C$2:$C$1001="Özmal")*('Seferler'!$A$2:$A$1001&gt;=$B$4)*('Seferler'!$A$2:$A$1001&lt;=$B$5)*ISNUMBER('Seferler'!$Q$2:$Q$1001)))</f>
        <v/>
      </c>
      <c r="C71" s="6">
        <f>IF($A71="","",SUMPRODUCT(('Seferler'!$B$2:$B$1001=$A71)*('Seferler'!$C$2:$C$1001="Özmal")*('Seferler'!$A$2:$A$1001&gt;=$B$4)*('Seferler'!$A$2:$A$1001&lt;=$B$5)*ISNUMBER('Seferler'!$Q$2:$Q$1001),'Seferler'!$I$2:$I$1001))</f>
        <v/>
      </c>
      <c r="D71" s="6">
        <f>IF($A71="","",C71-E71)</f>
        <v/>
      </c>
      <c r="E71" s="6">
        <f>IF($A71="","",SUMIFS('Seferler'!$Q$2:$Q$1001,'Seferler'!$B$2:$B$1001,$A71,'Seferler'!$C$2:$C$1001,"Özmal",'Seferler'!$A$2:$A$1001,"&gt;="&amp;$B$4,'Seferler'!$A$2:$A$1001,"&lt;="&amp;$B$5))</f>
        <v/>
      </c>
      <c r="F71" s="6">
        <f>IF($A71="","",'Sabit giderler'!J42)</f>
        <v/>
      </c>
      <c r="G71" s="6">
        <f>IF($A71="","",SUMIFS('Araç giderleri'!$D$2:$D$301,'Araç giderleri'!$B$2:$B$301,$A71,'Araç giderleri'!$A$2:$A$301,"&gt;="&amp;$B$4,'Araç giderleri'!$A$2:$A$301,"&lt;="&amp;$B$5))</f>
        <v/>
      </c>
      <c r="H71" s="6">
        <f>IF($A71="","",E71-F71-G71)</f>
        <v/>
      </c>
      <c r="I71" s="17">
        <f>IF($A71="","",IF(C71=0,"",H71/C71))</f>
        <v/>
      </c>
      <c r="J71" s="5">
        <f>IF($A71="","",SUMPRODUCT(('Seferler'!$B$2:$B$1001=$A71)*('Seferler'!$C$2:$C$1001="Özmal")*('Seferler'!$A$2:$A$1001&gt;=$B$4)*('Seferler'!$A$2:$A$1001&lt;=$B$5)*ISNUMBER('Seferler'!$Q$2:$Q$1001),'Seferler'!$G$2:$G$1001)+SUMPRODUCT(('Seferler'!$B$2:$B$1001=$A71)*('Seferler'!$C$2:$C$1001="Özmal")*('Seferler'!$A$2:$A$1001&gt;=$B$4)*('Seferler'!$A$2:$A$1001&lt;=$B$5)*ISNUMBER('Seferler'!$Q$2:$Q$1001),'Seferler'!$H$2:$H$1001))</f>
        <v/>
      </c>
      <c r="K71" s="17">
        <f>IF($A71="","",IF(J71=0,"",SUMPRODUCT(('Seferler'!$B$2:$B$1001=$A71)*('Seferler'!$C$2:$C$1001="Özmal")*('Seferler'!$A$2:$A$1001&gt;=$B$4)*('Seferler'!$A$2:$A$1001&lt;=$B$5)*ISNUMBER('Seferler'!$Q$2:$Q$1001),'Seferler'!$H$2:$H$1001)/J71))</f>
        <v/>
      </c>
      <c r="L71" s="6">
        <f>IF($A71="","",IF(J71=0,"",C71/J71))</f>
        <v/>
      </c>
      <c r="M71" s="6">
        <f>IF($A71="","",IF(J71=0,"",(D71+F71+G71)/J71))</f>
        <v/>
      </c>
    </row>
    <row r="72">
      <c r="A72" s="4">
        <f>IF('Sabit giderler'!A43="","",'Sabit giderler'!A43)</f>
        <v/>
      </c>
      <c r="B72" s="5">
        <f>IF($A72="","",SUMPRODUCT(('Seferler'!$B$2:$B$1001=$A72)*('Seferler'!$C$2:$C$1001="Özmal")*('Seferler'!$A$2:$A$1001&gt;=$B$4)*('Seferler'!$A$2:$A$1001&lt;=$B$5)*ISNUMBER('Seferler'!$Q$2:$Q$1001)))</f>
        <v/>
      </c>
      <c r="C72" s="6">
        <f>IF($A72="","",SUMPRODUCT(('Seferler'!$B$2:$B$1001=$A72)*('Seferler'!$C$2:$C$1001="Özmal")*('Seferler'!$A$2:$A$1001&gt;=$B$4)*('Seferler'!$A$2:$A$1001&lt;=$B$5)*ISNUMBER('Seferler'!$Q$2:$Q$1001),'Seferler'!$I$2:$I$1001))</f>
        <v/>
      </c>
      <c r="D72" s="6">
        <f>IF($A72="","",C72-E72)</f>
        <v/>
      </c>
      <c r="E72" s="6">
        <f>IF($A72="","",SUMIFS('Seferler'!$Q$2:$Q$1001,'Seferler'!$B$2:$B$1001,$A72,'Seferler'!$C$2:$C$1001,"Özmal",'Seferler'!$A$2:$A$1001,"&gt;="&amp;$B$4,'Seferler'!$A$2:$A$1001,"&lt;="&amp;$B$5))</f>
        <v/>
      </c>
      <c r="F72" s="6">
        <f>IF($A72="","",'Sabit giderler'!J43)</f>
        <v/>
      </c>
      <c r="G72" s="6">
        <f>IF($A72="","",SUMIFS('Araç giderleri'!$D$2:$D$301,'Araç giderleri'!$B$2:$B$301,$A72,'Araç giderleri'!$A$2:$A$301,"&gt;="&amp;$B$4,'Araç giderleri'!$A$2:$A$301,"&lt;="&amp;$B$5))</f>
        <v/>
      </c>
      <c r="H72" s="6">
        <f>IF($A72="","",E72-F72-G72)</f>
        <v/>
      </c>
      <c r="I72" s="17">
        <f>IF($A72="","",IF(C72=0,"",H72/C72))</f>
        <v/>
      </c>
      <c r="J72" s="5">
        <f>IF($A72="","",SUMPRODUCT(('Seferler'!$B$2:$B$1001=$A72)*('Seferler'!$C$2:$C$1001="Özmal")*('Seferler'!$A$2:$A$1001&gt;=$B$4)*('Seferler'!$A$2:$A$1001&lt;=$B$5)*ISNUMBER('Seferler'!$Q$2:$Q$1001),'Seferler'!$G$2:$G$1001)+SUMPRODUCT(('Seferler'!$B$2:$B$1001=$A72)*('Seferler'!$C$2:$C$1001="Özmal")*('Seferler'!$A$2:$A$1001&gt;=$B$4)*('Seferler'!$A$2:$A$1001&lt;=$B$5)*ISNUMBER('Seferler'!$Q$2:$Q$1001),'Seferler'!$H$2:$H$1001))</f>
        <v/>
      </c>
      <c r="K72" s="17">
        <f>IF($A72="","",IF(J72=0,"",SUMPRODUCT(('Seferler'!$B$2:$B$1001=$A72)*('Seferler'!$C$2:$C$1001="Özmal")*('Seferler'!$A$2:$A$1001&gt;=$B$4)*('Seferler'!$A$2:$A$1001&lt;=$B$5)*ISNUMBER('Seferler'!$Q$2:$Q$1001),'Seferler'!$H$2:$H$1001)/J72))</f>
        <v/>
      </c>
      <c r="L72" s="6">
        <f>IF($A72="","",IF(J72=0,"",C72/J72))</f>
        <v/>
      </c>
      <c r="M72" s="6">
        <f>IF($A72="","",IF(J72=0,"",(D72+F72+G72)/J72))</f>
        <v/>
      </c>
    </row>
    <row r="73">
      <c r="A73" s="4">
        <f>IF('Sabit giderler'!A44="","",'Sabit giderler'!A44)</f>
        <v/>
      </c>
      <c r="B73" s="5">
        <f>IF($A73="","",SUMPRODUCT(('Seferler'!$B$2:$B$1001=$A73)*('Seferler'!$C$2:$C$1001="Özmal")*('Seferler'!$A$2:$A$1001&gt;=$B$4)*('Seferler'!$A$2:$A$1001&lt;=$B$5)*ISNUMBER('Seferler'!$Q$2:$Q$1001)))</f>
        <v/>
      </c>
      <c r="C73" s="6">
        <f>IF($A73="","",SUMPRODUCT(('Seferler'!$B$2:$B$1001=$A73)*('Seferler'!$C$2:$C$1001="Özmal")*('Seferler'!$A$2:$A$1001&gt;=$B$4)*('Seferler'!$A$2:$A$1001&lt;=$B$5)*ISNUMBER('Seferler'!$Q$2:$Q$1001),'Seferler'!$I$2:$I$1001))</f>
        <v/>
      </c>
      <c r="D73" s="6">
        <f>IF($A73="","",C73-E73)</f>
        <v/>
      </c>
      <c r="E73" s="6">
        <f>IF($A73="","",SUMIFS('Seferler'!$Q$2:$Q$1001,'Seferler'!$B$2:$B$1001,$A73,'Seferler'!$C$2:$C$1001,"Özmal",'Seferler'!$A$2:$A$1001,"&gt;="&amp;$B$4,'Seferler'!$A$2:$A$1001,"&lt;="&amp;$B$5))</f>
        <v/>
      </c>
      <c r="F73" s="6">
        <f>IF($A73="","",'Sabit giderler'!J44)</f>
        <v/>
      </c>
      <c r="G73" s="6">
        <f>IF($A73="","",SUMIFS('Araç giderleri'!$D$2:$D$301,'Araç giderleri'!$B$2:$B$301,$A73,'Araç giderleri'!$A$2:$A$301,"&gt;="&amp;$B$4,'Araç giderleri'!$A$2:$A$301,"&lt;="&amp;$B$5))</f>
        <v/>
      </c>
      <c r="H73" s="6">
        <f>IF($A73="","",E73-F73-G73)</f>
        <v/>
      </c>
      <c r="I73" s="17">
        <f>IF($A73="","",IF(C73=0,"",H73/C73))</f>
        <v/>
      </c>
      <c r="J73" s="5">
        <f>IF($A73="","",SUMPRODUCT(('Seferler'!$B$2:$B$1001=$A73)*('Seferler'!$C$2:$C$1001="Özmal")*('Seferler'!$A$2:$A$1001&gt;=$B$4)*('Seferler'!$A$2:$A$1001&lt;=$B$5)*ISNUMBER('Seferler'!$Q$2:$Q$1001),'Seferler'!$G$2:$G$1001)+SUMPRODUCT(('Seferler'!$B$2:$B$1001=$A73)*('Seferler'!$C$2:$C$1001="Özmal")*('Seferler'!$A$2:$A$1001&gt;=$B$4)*('Seferler'!$A$2:$A$1001&lt;=$B$5)*ISNUMBER('Seferler'!$Q$2:$Q$1001),'Seferler'!$H$2:$H$1001))</f>
        <v/>
      </c>
      <c r="K73" s="17">
        <f>IF($A73="","",IF(J73=0,"",SUMPRODUCT(('Seferler'!$B$2:$B$1001=$A73)*('Seferler'!$C$2:$C$1001="Özmal")*('Seferler'!$A$2:$A$1001&gt;=$B$4)*('Seferler'!$A$2:$A$1001&lt;=$B$5)*ISNUMBER('Seferler'!$Q$2:$Q$1001),'Seferler'!$H$2:$H$1001)/J73))</f>
        <v/>
      </c>
      <c r="L73" s="6">
        <f>IF($A73="","",IF(J73=0,"",C73/J73))</f>
        <v/>
      </c>
      <c r="M73" s="6">
        <f>IF($A73="","",IF(J73=0,"",(D73+F73+G73)/J73))</f>
        <v/>
      </c>
    </row>
    <row r="74">
      <c r="A74" s="4">
        <f>IF('Sabit giderler'!A45="","",'Sabit giderler'!A45)</f>
        <v/>
      </c>
      <c r="B74" s="5">
        <f>IF($A74="","",SUMPRODUCT(('Seferler'!$B$2:$B$1001=$A74)*('Seferler'!$C$2:$C$1001="Özmal")*('Seferler'!$A$2:$A$1001&gt;=$B$4)*('Seferler'!$A$2:$A$1001&lt;=$B$5)*ISNUMBER('Seferler'!$Q$2:$Q$1001)))</f>
        <v/>
      </c>
      <c r="C74" s="6">
        <f>IF($A74="","",SUMPRODUCT(('Seferler'!$B$2:$B$1001=$A74)*('Seferler'!$C$2:$C$1001="Özmal")*('Seferler'!$A$2:$A$1001&gt;=$B$4)*('Seferler'!$A$2:$A$1001&lt;=$B$5)*ISNUMBER('Seferler'!$Q$2:$Q$1001),'Seferler'!$I$2:$I$1001))</f>
        <v/>
      </c>
      <c r="D74" s="6">
        <f>IF($A74="","",C74-E74)</f>
        <v/>
      </c>
      <c r="E74" s="6">
        <f>IF($A74="","",SUMIFS('Seferler'!$Q$2:$Q$1001,'Seferler'!$B$2:$B$1001,$A74,'Seferler'!$C$2:$C$1001,"Özmal",'Seferler'!$A$2:$A$1001,"&gt;="&amp;$B$4,'Seferler'!$A$2:$A$1001,"&lt;="&amp;$B$5))</f>
        <v/>
      </c>
      <c r="F74" s="6">
        <f>IF($A74="","",'Sabit giderler'!J45)</f>
        <v/>
      </c>
      <c r="G74" s="6">
        <f>IF($A74="","",SUMIFS('Araç giderleri'!$D$2:$D$301,'Araç giderleri'!$B$2:$B$301,$A74,'Araç giderleri'!$A$2:$A$301,"&gt;="&amp;$B$4,'Araç giderleri'!$A$2:$A$301,"&lt;="&amp;$B$5))</f>
        <v/>
      </c>
      <c r="H74" s="6">
        <f>IF($A74="","",E74-F74-G74)</f>
        <v/>
      </c>
      <c r="I74" s="17">
        <f>IF($A74="","",IF(C74=0,"",H74/C74))</f>
        <v/>
      </c>
      <c r="J74" s="5">
        <f>IF($A74="","",SUMPRODUCT(('Seferler'!$B$2:$B$1001=$A74)*('Seferler'!$C$2:$C$1001="Özmal")*('Seferler'!$A$2:$A$1001&gt;=$B$4)*('Seferler'!$A$2:$A$1001&lt;=$B$5)*ISNUMBER('Seferler'!$Q$2:$Q$1001),'Seferler'!$G$2:$G$1001)+SUMPRODUCT(('Seferler'!$B$2:$B$1001=$A74)*('Seferler'!$C$2:$C$1001="Özmal")*('Seferler'!$A$2:$A$1001&gt;=$B$4)*('Seferler'!$A$2:$A$1001&lt;=$B$5)*ISNUMBER('Seferler'!$Q$2:$Q$1001),'Seferler'!$H$2:$H$1001))</f>
        <v/>
      </c>
      <c r="K74" s="17">
        <f>IF($A74="","",IF(J74=0,"",SUMPRODUCT(('Seferler'!$B$2:$B$1001=$A74)*('Seferler'!$C$2:$C$1001="Özmal")*('Seferler'!$A$2:$A$1001&gt;=$B$4)*('Seferler'!$A$2:$A$1001&lt;=$B$5)*ISNUMBER('Seferler'!$Q$2:$Q$1001),'Seferler'!$H$2:$H$1001)/J74))</f>
        <v/>
      </c>
      <c r="L74" s="6">
        <f>IF($A74="","",IF(J74=0,"",C74/J74))</f>
        <v/>
      </c>
      <c r="M74" s="6">
        <f>IF($A74="","",IF(J74=0,"",(D74+F74+G74)/J74))</f>
        <v/>
      </c>
    </row>
    <row r="75">
      <c r="A75" s="4">
        <f>IF('Sabit giderler'!A46="","",'Sabit giderler'!A46)</f>
        <v/>
      </c>
      <c r="B75" s="5">
        <f>IF($A75="","",SUMPRODUCT(('Seferler'!$B$2:$B$1001=$A75)*('Seferler'!$C$2:$C$1001="Özmal")*('Seferler'!$A$2:$A$1001&gt;=$B$4)*('Seferler'!$A$2:$A$1001&lt;=$B$5)*ISNUMBER('Seferler'!$Q$2:$Q$1001)))</f>
        <v/>
      </c>
      <c r="C75" s="6">
        <f>IF($A75="","",SUMPRODUCT(('Seferler'!$B$2:$B$1001=$A75)*('Seferler'!$C$2:$C$1001="Özmal")*('Seferler'!$A$2:$A$1001&gt;=$B$4)*('Seferler'!$A$2:$A$1001&lt;=$B$5)*ISNUMBER('Seferler'!$Q$2:$Q$1001),'Seferler'!$I$2:$I$1001))</f>
        <v/>
      </c>
      <c r="D75" s="6">
        <f>IF($A75="","",C75-E75)</f>
        <v/>
      </c>
      <c r="E75" s="6">
        <f>IF($A75="","",SUMIFS('Seferler'!$Q$2:$Q$1001,'Seferler'!$B$2:$B$1001,$A75,'Seferler'!$C$2:$C$1001,"Özmal",'Seferler'!$A$2:$A$1001,"&gt;="&amp;$B$4,'Seferler'!$A$2:$A$1001,"&lt;="&amp;$B$5))</f>
        <v/>
      </c>
      <c r="F75" s="6">
        <f>IF($A75="","",'Sabit giderler'!J46)</f>
        <v/>
      </c>
      <c r="G75" s="6">
        <f>IF($A75="","",SUMIFS('Araç giderleri'!$D$2:$D$301,'Araç giderleri'!$B$2:$B$301,$A75,'Araç giderleri'!$A$2:$A$301,"&gt;="&amp;$B$4,'Araç giderleri'!$A$2:$A$301,"&lt;="&amp;$B$5))</f>
        <v/>
      </c>
      <c r="H75" s="6">
        <f>IF($A75="","",E75-F75-G75)</f>
        <v/>
      </c>
      <c r="I75" s="17">
        <f>IF($A75="","",IF(C75=0,"",H75/C75))</f>
        <v/>
      </c>
      <c r="J75" s="5">
        <f>IF($A75="","",SUMPRODUCT(('Seferler'!$B$2:$B$1001=$A75)*('Seferler'!$C$2:$C$1001="Özmal")*('Seferler'!$A$2:$A$1001&gt;=$B$4)*('Seferler'!$A$2:$A$1001&lt;=$B$5)*ISNUMBER('Seferler'!$Q$2:$Q$1001),'Seferler'!$G$2:$G$1001)+SUMPRODUCT(('Seferler'!$B$2:$B$1001=$A75)*('Seferler'!$C$2:$C$1001="Özmal")*('Seferler'!$A$2:$A$1001&gt;=$B$4)*('Seferler'!$A$2:$A$1001&lt;=$B$5)*ISNUMBER('Seferler'!$Q$2:$Q$1001),'Seferler'!$H$2:$H$1001))</f>
        <v/>
      </c>
      <c r="K75" s="17">
        <f>IF($A75="","",IF(J75=0,"",SUMPRODUCT(('Seferler'!$B$2:$B$1001=$A75)*('Seferler'!$C$2:$C$1001="Özmal")*('Seferler'!$A$2:$A$1001&gt;=$B$4)*('Seferler'!$A$2:$A$1001&lt;=$B$5)*ISNUMBER('Seferler'!$Q$2:$Q$1001),'Seferler'!$H$2:$H$1001)/J75))</f>
        <v/>
      </c>
      <c r="L75" s="6">
        <f>IF($A75="","",IF(J75=0,"",C75/J75))</f>
        <v/>
      </c>
      <c r="M75" s="6">
        <f>IF($A75="","",IF(J75=0,"",(D75+F75+G75)/J75))</f>
        <v/>
      </c>
    </row>
    <row r="76">
      <c r="A76" s="4">
        <f>IF('Sabit giderler'!A47="","",'Sabit giderler'!A47)</f>
        <v/>
      </c>
      <c r="B76" s="5">
        <f>IF($A76="","",SUMPRODUCT(('Seferler'!$B$2:$B$1001=$A76)*('Seferler'!$C$2:$C$1001="Özmal")*('Seferler'!$A$2:$A$1001&gt;=$B$4)*('Seferler'!$A$2:$A$1001&lt;=$B$5)*ISNUMBER('Seferler'!$Q$2:$Q$1001)))</f>
        <v/>
      </c>
      <c r="C76" s="6">
        <f>IF($A76="","",SUMPRODUCT(('Seferler'!$B$2:$B$1001=$A76)*('Seferler'!$C$2:$C$1001="Özmal")*('Seferler'!$A$2:$A$1001&gt;=$B$4)*('Seferler'!$A$2:$A$1001&lt;=$B$5)*ISNUMBER('Seferler'!$Q$2:$Q$1001),'Seferler'!$I$2:$I$1001))</f>
        <v/>
      </c>
      <c r="D76" s="6">
        <f>IF($A76="","",C76-E76)</f>
        <v/>
      </c>
      <c r="E76" s="6">
        <f>IF($A76="","",SUMIFS('Seferler'!$Q$2:$Q$1001,'Seferler'!$B$2:$B$1001,$A76,'Seferler'!$C$2:$C$1001,"Özmal",'Seferler'!$A$2:$A$1001,"&gt;="&amp;$B$4,'Seferler'!$A$2:$A$1001,"&lt;="&amp;$B$5))</f>
        <v/>
      </c>
      <c r="F76" s="6">
        <f>IF($A76="","",'Sabit giderler'!J47)</f>
        <v/>
      </c>
      <c r="G76" s="6">
        <f>IF($A76="","",SUMIFS('Araç giderleri'!$D$2:$D$301,'Araç giderleri'!$B$2:$B$301,$A76,'Araç giderleri'!$A$2:$A$301,"&gt;="&amp;$B$4,'Araç giderleri'!$A$2:$A$301,"&lt;="&amp;$B$5))</f>
        <v/>
      </c>
      <c r="H76" s="6">
        <f>IF($A76="","",E76-F76-G76)</f>
        <v/>
      </c>
      <c r="I76" s="17">
        <f>IF($A76="","",IF(C76=0,"",H76/C76))</f>
        <v/>
      </c>
      <c r="J76" s="5">
        <f>IF($A76="","",SUMPRODUCT(('Seferler'!$B$2:$B$1001=$A76)*('Seferler'!$C$2:$C$1001="Özmal")*('Seferler'!$A$2:$A$1001&gt;=$B$4)*('Seferler'!$A$2:$A$1001&lt;=$B$5)*ISNUMBER('Seferler'!$Q$2:$Q$1001),'Seferler'!$G$2:$G$1001)+SUMPRODUCT(('Seferler'!$B$2:$B$1001=$A76)*('Seferler'!$C$2:$C$1001="Özmal")*('Seferler'!$A$2:$A$1001&gt;=$B$4)*('Seferler'!$A$2:$A$1001&lt;=$B$5)*ISNUMBER('Seferler'!$Q$2:$Q$1001),'Seferler'!$H$2:$H$1001))</f>
        <v/>
      </c>
      <c r="K76" s="17">
        <f>IF($A76="","",IF(J76=0,"",SUMPRODUCT(('Seferler'!$B$2:$B$1001=$A76)*('Seferler'!$C$2:$C$1001="Özmal")*('Seferler'!$A$2:$A$1001&gt;=$B$4)*('Seferler'!$A$2:$A$1001&lt;=$B$5)*ISNUMBER('Seferler'!$Q$2:$Q$1001),'Seferler'!$H$2:$H$1001)/J76))</f>
        <v/>
      </c>
      <c r="L76" s="6">
        <f>IF($A76="","",IF(J76=0,"",C76/J76))</f>
        <v/>
      </c>
      <c r="M76" s="6">
        <f>IF($A76="","",IF(J76=0,"",(D76+F76+G76)/J76))</f>
        <v/>
      </c>
    </row>
    <row r="77">
      <c r="A77" s="4">
        <f>IF('Sabit giderler'!A48="","",'Sabit giderler'!A48)</f>
        <v/>
      </c>
      <c r="B77" s="5">
        <f>IF($A77="","",SUMPRODUCT(('Seferler'!$B$2:$B$1001=$A77)*('Seferler'!$C$2:$C$1001="Özmal")*('Seferler'!$A$2:$A$1001&gt;=$B$4)*('Seferler'!$A$2:$A$1001&lt;=$B$5)*ISNUMBER('Seferler'!$Q$2:$Q$1001)))</f>
        <v/>
      </c>
      <c r="C77" s="6">
        <f>IF($A77="","",SUMPRODUCT(('Seferler'!$B$2:$B$1001=$A77)*('Seferler'!$C$2:$C$1001="Özmal")*('Seferler'!$A$2:$A$1001&gt;=$B$4)*('Seferler'!$A$2:$A$1001&lt;=$B$5)*ISNUMBER('Seferler'!$Q$2:$Q$1001),'Seferler'!$I$2:$I$1001))</f>
        <v/>
      </c>
      <c r="D77" s="6">
        <f>IF($A77="","",C77-E77)</f>
        <v/>
      </c>
      <c r="E77" s="6">
        <f>IF($A77="","",SUMIFS('Seferler'!$Q$2:$Q$1001,'Seferler'!$B$2:$B$1001,$A77,'Seferler'!$C$2:$C$1001,"Özmal",'Seferler'!$A$2:$A$1001,"&gt;="&amp;$B$4,'Seferler'!$A$2:$A$1001,"&lt;="&amp;$B$5))</f>
        <v/>
      </c>
      <c r="F77" s="6">
        <f>IF($A77="","",'Sabit giderler'!J48)</f>
        <v/>
      </c>
      <c r="G77" s="6">
        <f>IF($A77="","",SUMIFS('Araç giderleri'!$D$2:$D$301,'Araç giderleri'!$B$2:$B$301,$A77,'Araç giderleri'!$A$2:$A$301,"&gt;="&amp;$B$4,'Araç giderleri'!$A$2:$A$301,"&lt;="&amp;$B$5))</f>
        <v/>
      </c>
      <c r="H77" s="6">
        <f>IF($A77="","",E77-F77-G77)</f>
        <v/>
      </c>
      <c r="I77" s="17">
        <f>IF($A77="","",IF(C77=0,"",H77/C77))</f>
        <v/>
      </c>
      <c r="J77" s="5">
        <f>IF($A77="","",SUMPRODUCT(('Seferler'!$B$2:$B$1001=$A77)*('Seferler'!$C$2:$C$1001="Özmal")*('Seferler'!$A$2:$A$1001&gt;=$B$4)*('Seferler'!$A$2:$A$1001&lt;=$B$5)*ISNUMBER('Seferler'!$Q$2:$Q$1001),'Seferler'!$G$2:$G$1001)+SUMPRODUCT(('Seferler'!$B$2:$B$1001=$A77)*('Seferler'!$C$2:$C$1001="Özmal")*('Seferler'!$A$2:$A$1001&gt;=$B$4)*('Seferler'!$A$2:$A$1001&lt;=$B$5)*ISNUMBER('Seferler'!$Q$2:$Q$1001),'Seferler'!$H$2:$H$1001))</f>
        <v/>
      </c>
      <c r="K77" s="17">
        <f>IF($A77="","",IF(J77=0,"",SUMPRODUCT(('Seferler'!$B$2:$B$1001=$A77)*('Seferler'!$C$2:$C$1001="Özmal")*('Seferler'!$A$2:$A$1001&gt;=$B$4)*('Seferler'!$A$2:$A$1001&lt;=$B$5)*ISNUMBER('Seferler'!$Q$2:$Q$1001),'Seferler'!$H$2:$H$1001)/J77))</f>
        <v/>
      </c>
      <c r="L77" s="6">
        <f>IF($A77="","",IF(J77=0,"",C77/J77))</f>
        <v/>
      </c>
      <c r="M77" s="6">
        <f>IF($A77="","",IF(J77=0,"",(D77+F77+G77)/J77))</f>
        <v/>
      </c>
    </row>
    <row r="78">
      <c r="A78" s="4">
        <f>IF('Sabit giderler'!A49="","",'Sabit giderler'!A49)</f>
        <v/>
      </c>
      <c r="B78" s="5">
        <f>IF($A78="","",SUMPRODUCT(('Seferler'!$B$2:$B$1001=$A78)*('Seferler'!$C$2:$C$1001="Özmal")*('Seferler'!$A$2:$A$1001&gt;=$B$4)*('Seferler'!$A$2:$A$1001&lt;=$B$5)*ISNUMBER('Seferler'!$Q$2:$Q$1001)))</f>
        <v/>
      </c>
      <c r="C78" s="6">
        <f>IF($A78="","",SUMPRODUCT(('Seferler'!$B$2:$B$1001=$A78)*('Seferler'!$C$2:$C$1001="Özmal")*('Seferler'!$A$2:$A$1001&gt;=$B$4)*('Seferler'!$A$2:$A$1001&lt;=$B$5)*ISNUMBER('Seferler'!$Q$2:$Q$1001),'Seferler'!$I$2:$I$1001))</f>
        <v/>
      </c>
      <c r="D78" s="6">
        <f>IF($A78="","",C78-E78)</f>
        <v/>
      </c>
      <c r="E78" s="6">
        <f>IF($A78="","",SUMIFS('Seferler'!$Q$2:$Q$1001,'Seferler'!$B$2:$B$1001,$A78,'Seferler'!$C$2:$C$1001,"Özmal",'Seferler'!$A$2:$A$1001,"&gt;="&amp;$B$4,'Seferler'!$A$2:$A$1001,"&lt;="&amp;$B$5))</f>
        <v/>
      </c>
      <c r="F78" s="6">
        <f>IF($A78="","",'Sabit giderler'!J49)</f>
        <v/>
      </c>
      <c r="G78" s="6">
        <f>IF($A78="","",SUMIFS('Araç giderleri'!$D$2:$D$301,'Araç giderleri'!$B$2:$B$301,$A78,'Araç giderleri'!$A$2:$A$301,"&gt;="&amp;$B$4,'Araç giderleri'!$A$2:$A$301,"&lt;="&amp;$B$5))</f>
        <v/>
      </c>
      <c r="H78" s="6">
        <f>IF($A78="","",E78-F78-G78)</f>
        <v/>
      </c>
      <c r="I78" s="17">
        <f>IF($A78="","",IF(C78=0,"",H78/C78))</f>
        <v/>
      </c>
      <c r="J78" s="5">
        <f>IF($A78="","",SUMPRODUCT(('Seferler'!$B$2:$B$1001=$A78)*('Seferler'!$C$2:$C$1001="Özmal")*('Seferler'!$A$2:$A$1001&gt;=$B$4)*('Seferler'!$A$2:$A$1001&lt;=$B$5)*ISNUMBER('Seferler'!$Q$2:$Q$1001),'Seferler'!$G$2:$G$1001)+SUMPRODUCT(('Seferler'!$B$2:$B$1001=$A78)*('Seferler'!$C$2:$C$1001="Özmal")*('Seferler'!$A$2:$A$1001&gt;=$B$4)*('Seferler'!$A$2:$A$1001&lt;=$B$5)*ISNUMBER('Seferler'!$Q$2:$Q$1001),'Seferler'!$H$2:$H$1001))</f>
        <v/>
      </c>
      <c r="K78" s="17">
        <f>IF($A78="","",IF(J78=0,"",SUMPRODUCT(('Seferler'!$B$2:$B$1001=$A78)*('Seferler'!$C$2:$C$1001="Özmal")*('Seferler'!$A$2:$A$1001&gt;=$B$4)*('Seferler'!$A$2:$A$1001&lt;=$B$5)*ISNUMBER('Seferler'!$Q$2:$Q$1001),'Seferler'!$H$2:$H$1001)/J78))</f>
        <v/>
      </c>
      <c r="L78" s="6">
        <f>IF($A78="","",IF(J78=0,"",C78/J78))</f>
        <v/>
      </c>
      <c r="M78" s="6">
        <f>IF($A78="","",IF(J78=0,"",(D78+F78+G78)/J78))</f>
        <v/>
      </c>
    </row>
    <row r="79">
      <c r="A79" s="4">
        <f>IF('Sabit giderler'!A50="","",'Sabit giderler'!A50)</f>
        <v/>
      </c>
      <c r="B79" s="5">
        <f>IF($A79="","",SUMPRODUCT(('Seferler'!$B$2:$B$1001=$A79)*('Seferler'!$C$2:$C$1001="Özmal")*('Seferler'!$A$2:$A$1001&gt;=$B$4)*('Seferler'!$A$2:$A$1001&lt;=$B$5)*ISNUMBER('Seferler'!$Q$2:$Q$1001)))</f>
        <v/>
      </c>
      <c r="C79" s="6">
        <f>IF($A79="","",SUMPRODUCT(('Seferler'!$B$2:$B$1001=$A79)*('Seferler'!$C$2:$C$1001="Özmal")*('Seferler'!$A$2:$A$1001&gt;=$B$4)*('Seferler'!$A$2:$A$1001&lt;=$B$5)*ISNUMBER('Seferler'!$Q$2:$Q$1001),'Seferler'!$I$2:$I$1001))</f>
        <v/>
      </c>
      <c r="D79" s="6">
        <f>IF($A79="","",C79-E79)</f>
        <v/>
      </c>
      <c r="E79" s="6">
        <f>IF($A79="","",SUMIFS('Seferler'!$Q$2:$Q$1001,'Seferler'!$B$2:$B$1001,$A79,'Seferler'!$C$2:$C$1001,"Özmal",'Seferler'!$A$2:$A$1001,"&gt;="&amp;$B$4,'Seferler'!$A$2:$A$1001,"&lt;="&amp;$B$5))</f>
        <v/>
      </c>
      <c r="F79" s="6">
        <f>IF($A79="","",'Sabit giderler'!J50)</f>
        <v/>
      </c>
      <c r="G79" s="6">
        <f>IF($A79="","",SUMIFS('Araç giderleri'!$D$2:$D$301,'Araç giderleri'!$B$2:$B$301,$A79,'Araç giderleri'!$A$2:$A$301,"&gt;="&amp;$B$4,'Araç giderleri'!$A$2:$A$301,"&lt;="&amp;$B$5))</f>
        <v/>
      </c>
      <c r="H79" s="6">
        <f>IF($A79="","",E79-F79-G79)</f>
        <v/>
      </c>
      <c r="I79" s="17">
        <f>IF($A79="","",IF(C79=0,"",H79/C79))</f>
        <v/>
      </c>
      <c r="J79" s="5">
        <f>IF($A79="","",SUMPRODUCT(('Seferler'!$B$2:$B$1001=$A79)*('Seferler'!$C$2:$C$1001="Özmal")*('Seferler'!$A$2:$A$1001&gt;=$B$4)*('Seferler'!$A$2:$A$1001&lt;=$B$5)*ISNUMBER('Seferler'!$Q$2:$Q$1001),'Seferler'!$G$2:$G$1001)+SUMPRODUCT(('Seferler'!$B$2:$B$1001=$A79)*('Seferler'!$C$2:$C$1001="Özmal")*('Seferler'!$A$2:$A$1001&gt;=$B$4)*('Seferler'!$A$2:$A$1001&lt;=$B$5)*ISNUMBER('Seferler'!$Q$2:$Q$1001),'Seferler'!$H$2:$H$1001))</f>
        <v/>
      </c>
      <c r="K79" s="17">
        <f>IF($A79="","",IF(J79=0,"",SUMPRODUCT(('Seferler'!$B$2:$B$1001=$A79)*('Seferler'!$C$2:$C$1001="Özmal")*('Seferler'!$A$2:$A$1001&gt;=$B$4)*('Seferler'!$A$2:$A$1001&lt;=$B$5)*ISNUMBER('Seferler'!$Q$2:$Q$1001),'Seferler'!$H$2:$H$1001)/J79))</f>
        <v/>
      </c>
      <c r="L79" s="6">
        <f>IF($A79="","",IF(J79=0,"",C79/J79))</f>
        <v/>
      </c>
      <c r="M79" s="6">
        <f>IF($A79="","",IF(J79=0,"",(D79+F79+G79)/J79))</f>
        <v/>
      </c>
    </row>
    <row r="80">
      <c r="A80" s="4">
        <f>IF('Sabit giderler'!A51="","",'Sabit giderler'!A51)</f>
        <v/>
      </c>
      <c r="B80" s="5">
        <f>IF($A80="","",SUMPRODUCT(('Seferler'!$B$2:$B$1001=$A80)*('Seferler'!$C$2:$C$1001="Özmal")*('Seferler'!$A$2:$A$1001&gt;=$B$4)*('Seferler'!$A$2:$A$1001&lt;=$B$5)*ISNUMBER('Seferler'!$Q$2:$Q$1001)))</f>
        <v/>
      </c>
      <c r="C80" s="6">
        <f>IF($A80="","",SUMPRODUCT(('Seferler'!$B$2:$B$1001=$A80)*('Seferler'!$C$2:$C$1001="Özmal")*('Seferler'!$A$2:$A$1001&gt;=$B$4)*('Seferler'!$A$2:$A$1001&lt;=$B$5)*ISNUMBER('Seferler'!$Q$2:$Q$1001),'Seferler'!$I$2:$I$1001))</f>
        <v/>
      </c>
      <c r="D80" s="6">
        <f>IF($A80="","",C80-E80)</f>
        <v/>
      </c>
      <c r="E80" s="6">
        <f>IF($A80="","",SUMIFS('Seferler'!$Q$2:$Q$1001,'Seferler'!$B$2:$B$1001,$A80,'Seferler'!$C$2:$C$1001,"Özmal",'Seferler'!$A$2:$A$1001,"&gt;="&amp;$B$4,'Seferler'!$A$2:$A$1001,"&lt;="&amp;$B$5))</f>
        <v/>
      </c>
      <c r="F80" s="6">
        <f>IF($A80="","",'Sabit giderler'!J51)</f>
        <v/>
      </c>
      <c r="G80" s="6">
        <f>IF($A80="","",SUMIFS('Araç giderleri'!$D$2:$D$301,'Araç giderleri'!$B$2:$B$301,$A80,'Araç giderleri'!$A$2:$A$301,"&gt;="&amp;$B$4,'Araç giderleri'!$A$2:$A$301,"&lt;="&amp;$B$5))</f>
        <v/>
      </c>
      <c r="H80" s="6">
        <f>IF($A80="","",E80-F80-G80)</f>
        <v/>
      </c>
      <c r="I80" s="17">
        <f>IF($A80="","",IF(C80=0,"",H80/C80))</f>
        <v/>
      </c>
      <c r="J80" s="5">
        <f>IF($A80="","",SUMPRODUCT(('Seferler'!$B$2:$B$1001=$A80)*('Seferler'!$C$2:$C$1001="Özmal")*('Seferler'!$A$2:$A$1001&gt;=$B$4)*('Seferler'!$A$2:$A$1001&lt;=$B$5)*ISNUMBER('Seferler'!$Q$2:$Q$1001),'Seferler'!$G$2:$G$1001)+SUMPRODUCT(('Seferler'!$B$2:$B$1001=$A80)*('Seferler'!$C$2:$C$1001="Özmal")*('Seferler'!$A$2:$A$1001&gt;=$B$4)*('Seferler'!$A$2:$A$1001&lt;=$B$5)*ISNUMBER('Seferler'!$Q$2:$Q$1001),'Seferler'!$H$2:$H$1001))</f>
        <v/>
      </c>
      <c r="K80" s="17">
        <f>IF($A80="","",IF(J80=0,"",SUMPRODUCT(('Seferler'!$B$2:$B$1001=$A80)*('Seferler'!$C$2:$C$1001="Özmal")*('Seferler'!$A$2:$A$1001&gt;=$B$4)*('Seferler'!$A$2:$A$1001&lt;=$B$5)*ISNUMBER('Seferler'!$Q$2:$Q$1001),'Seferler'!$H$2:$H$1001)/J80))</f>
        <v/>
      </c>
      <c r="L80" s="6">
        <f>IF($A80="","",IF(J80=0,"",C80/J80))</f>
        <v/>
      </c>
      <c r="M80" s="6">
        <f>IF($A80="","",IF(J80=0,"",(D80+F80+G80)/J80))</f>
        <v/>
      </c>
    </row>
    <row r="81">
      <c r="A81" s="4">
        <f>IF('Sabit giderler'!A52="","",'Sabit giderler'!A52)</f>
        <v/>
      </c>
      <c r="B81" s="5">
        <f>IF($A81="","",SUMPRODUCT(('Seferler'!$B$2:$B$1001=$A81)*('Seferler'!$C$2:$C$1001="Özmal")*('Seferler'!$A$2:$A$1001&gt;=$B$4)*('Seferler'!$A$2:$A$1001&lt;=$B$5)*ISNUMBER('Seferler'!$Q$2:$Q$1001)))</f>
        <v/>
      </c>
      <c r="C81" s="6">
        <f>IF($A81="","",SUMPRODUCT(('Seferler'!$B$2:$B$1001=$A81)*('Seferler'!$C$2:$C$1001="Özmal")*('Seferler'!$A$2:$A$1001&gt;=$B$4)*('Seferler'!$A$2:$A$1001&lt;=$B$5)*ISNUMBER('Seferler'!$Q$2:$Q$1001),'Seferler'!$I$2:$I$1001))</f>
        <v/>
      </c>
      <c r="D81" s="6">
        <f>IF($A81="","",C81-E81)</f>
        <v/>
      </c>
      <c r="E81" s="6">
        <f>IF($A81="","",SUMIFS('Seferler'!$Q$2:$Q$1001,'Seferler'!$B$2:$B$1001,$A81,'Seferler'!$C$2:$C$1001,"Özmal",'Seferler'!$A$2:$A$1001,"&gt;="&amp;$B$4,'Seferler'!$A$2:$A$1001,"&lt;="&amp;$B$5))</f>
        <v/>
      </c>
      <c r="F81" s="6">
        <f>IF($A81="","",'Sabit giderler'!J52)</f>
        <v/>
      </c>
      <c r="G81" s="6">
        <f>IF($A81="","",SUMIFS('Araç giderleri'!$D$2:$D$301,'Araç giderleri'!$B$2:$B$301,$A81,'Araç giderleri'!$A$2:$A$301,"&gt;="&amp;$B$4,'Araç giderleri'!$A$2:$A$301,"&lt;="&amp;$B$5))</f>
        <v/>
      </c>
      <c r="H81" s="6">
        <f>IF($A81="","",E81-F81-G81)</f>
        <v/>
      </c>
      <c r="I81" s="17">
        <f>IF($A81="","",IF(C81=0,"",H81/C81))</f>
        <v/>
      </c>
      <c r="J81" s="5">
        <f>IF($A81="","",SUMPRODUCT(('Seferler'!$B$2:$B$1001=$A81)*('Seferler'!$C$2:$C$1001="Özmal")*('Seferler'!$A$2:$A$1001&gt;=$B$4)*('Seferler'!$A$2:$A$1001&lt;=$B$5)*ISNUMBER('Seferler'!$Q$2:$Q$1001),'Seferler'!$G$2:$G$1001)+SUMPRODUCT(('Seferler'!$B$2:$B$1001=$A81)*('Seferler'!$C$2:$C$1001="Özmal")*('Seferler'!$A$2:$A$1001&gt;=$B$4)*('Seferler'!$A$2:$A$1001&lt;=$B$5)*ISNUMBER('Seferler'!$Q$2:$Q$1001),'Seferler'!$H$2:$H$1001))</f>
        <v/>
      </c>
      <c r="K81" s="17">
        <f>IF($A81="","",IF(J81=0,"",SUMPRODUCT(('Seferler'!$B$2:$B$1001=$A81)*('Seferler'!$C$2:$C$1001="Özmal")*('Seferler'!$A$2:$A$1001&gt;=$B$4)*('Seferler'!$A$2:$A$1001&lt;=$B$5)*ISNUMBER('Seferler'!$Q$2:$Q$1001),'Seferler'!$H$2:$H$1001)/J81))</f>
        <v/>
      </c>
      <c r="L81" s="6">
        <f>IF($A81="","",IF(J81=0,"",C81/J81))</f>
        <v/>
      </c>
      <c r="M81" s="6">
        <f>IF($A81="","",IF(J81=0,"",(D81+F81+G81)/J81))</f>
        <v/>
      </c>
    </row>
    <row r="82">
      <c r="A82" s="4">
        <f>IF('Sabit giderler'!A53="","",'Sabit giderler'!A53)</f>
        <v/>
      </c>
      <c r="B82" s="5">
        <f>IF($A82="","",SUMPRODUCT(('Seferler'!$B$2:$B$1001=$A82)*('Seferler'!$C$2:$C$1001="Özmal")*('Seferler'!$A$2:$A$1001&gt;=$B$4)*('Seferler'!$A$2:$A$1001&lt;=$B$5)*ISNUMBER('Seferler'!$Q$2:$Q$1001)))</f>
        <v/>
      </c>
      <c r="C82" s="6">
        <f>IF($A82="","",SUMPRODUCT(('Seferler'!$B$2:$B$1001=$A82)*('Seferler'!$C$2:$C$1001="Özmal")*('Seferler'!$A$2:$A$1001&gt;=$B$4)*('Seferler'!$A$2:$A$1001&lt;=$B$5)*ISNUMBER('Seferler'!$Q$2:$Q$1001),'Seferler'!$I$2:$I$1001))</f>
        <v/>
      </c>
      <c r="D82" s="6">
        <f>IF($A82="","",C82-E82)</f>
        <v/>
      </c>
      <c r="E82" s="6">
        <f>IF($A82="","",SUMIFS('Seferler'!$Q$2:$Q$1001,'Seferler'!$B$2:$B$1001,$A82,'Seferler'!$C$2:$C$1001,"Özmal",'Seferler'!$A$2:$A$1001,"&gt;="&amp;$B$4,'Seferler'!$A$2:$A$1001,"&lt;="&amp;$B$5))</f>
        <v/>
      </c>
      <c r="F82" s="6">
        <f>IF($A82="","",'Sabit giderler'!J53)</f>
        <v/>
      </c>
      <c r="G82" s="6">
        <f>IF($A82="","",SUMIFS('Araç giderleri'!$D$2:$D$301,'Araç giderleri'!$B$2:$B$301,$A82,'Araç giderleri'!$A$2:$A$301,"&gt;="&amp;$B$4,'Araç giderleri'!$A$2:$A$301,"&lt;="&amp;$B$5))</f>
        <v/>
      </c>
      <c r="H82" s="6">
        <f>IF($A82="","",E82-F82-G82)</f>
        <v/>
      </c>
      <c r="I82" s="17">
        <f>IF($A82="","",IF(C82=0,"",H82/C82))</f>
        <v/>
      </c>
      <c r="J82" s="5">
        <f>IF($A82="","",SUMPRODUCT(('Seferler'!$B$2:$B$1001=$A82)*('Seferler'!$C$2:$C$1001="Özmal")*('Seferler'!$A$2:$A$1001&gt;=$B$4)*('Seferler'!$A$2:$A$1001&lt;=$B$5)*ISNUMBER('Seferler'!$Q$2:$Q$1001),'Seferler'!$G$2:$G$1001)+SUMPRODUCT(('Seferler'!$B$2:$B$1001=$A82)*('Seferler'!$C$2:$C$1001="Özmal")*('Seferler'!$A$2:$A$1001&gt;=$B$4)*('Seferler'!$A$2:$A$1001&lt;=$B$5)*ISNUMBER('Seferler'!$Q$2:$Q$1001),'Seferler'!$H$2:$H$1001))</f>
        <v/>
      </c>
      <c r="K82" s="17">
        <f>IF($A82="","",IF(J82=0,"",SUMPRODUCT(('Seferler'!$B$2:$B$1001=$A82)*('Seferler'!$C$2:$C$1001="Özmal")*('Seferler'!$A$2:$A$1001&gt;=$B$4)*('Seferler'!$A$2:$A$1001&lt;=$B$5)*ISNUMBER('Seferler'!$Q$2:$Q$1001),'Seferler'!$H$2:$H$1001)/J82))</f>
        <v/>
      </c>
      <c r="L82" s="6">
        <f>IF($A82="","",IF(J82=0,"",C82/J82))</f>
        <v/>
      </c>
      <c r="M82" s="6">
        <f>IF($A82="","",IF(J82=0,"",(D82+F82+G82)/J82))</f>
        <v/>
      </c>
    </row>
    <row r="83">
      <c r="A83" s="4">
        <f>IF('Sabit giderler'!A54="","",'Sabit giderler'!A54)</f>
        <v/>
      </c>
      <c r="B83" s="5">
        <f>IF($A83="","",SUMPRODUCT(('Seferler'!$B$2:$B$1001=$A83)*('Seferler'!$C$2:$C$1001="Özmal")*('Seferler'!$A$2:$A$1001&gt;=$B$4)*('Seferler'!$A$2:$A$1001&lt;=$B$5)*ISNUMBER('Seferler'!$Q$2:$Q$1001)))</f>
        <v/>
      </c>
      <c r="C83" s="6">
        <f>IF($A83="","",SUMPRODUCT(('Seferler'!$B$2:$B$1001=$A83)*('Seferler'!$C$2:$C$1001="Özmal")*('Seferler'!$A$2:$A$1001&gt;=$B$4)*('Seferler'!$A$2:$A$1001&lt;=$B$5)*ISNUMBER('Seferler'!$Q$2:$Q$1001),'Seferler'!$I$2:$I$1001))</f>
        <v/>
      </c>
      <c r="D83" s="6">
        <f>IF($A83="","",C83-E83)</f>
        <v/>
      </c>
      <c r="E83" s="6">
        <f>IF($A83="","",SUMIFS('Seferler'!$Q$2:$Q$1001,'Seferler'!$B$2:$B$1001,$A83,'Seferler'!$C$2:$C$1001,"Özmal",'Seferler'!$A$2:$A$1001,"&gt;="&amp;$B$4,'Seferler'!$A$2:$A$1001,"&lt;="&amp;$B$5))</f>
        <v/>
      </c>
      <c r="F83" s="6">
        <f>IF($A83="","",'Sabit giderler'!J54)</f>
        <v/>
      </c>
      <c r="G83" s="6">
        <f>IF($A83="","",SUMIFS('Araç giderleri'!$D$2:$D$301,'Araç giderleri'!$B$2:$B$301,$A83,'Araç giderleri'!$A$2:$A$301,"&gt;="&amp;$B$4,'Araç giderleri'!$A$2:$A$301,"&lt;="&amp;$B$5))</f>
        <v/>
      </c>
      <c r="H83" s="6">
        <f>IF($A83="","",E83-F83-G83)</f>
        <v/>
      </c>
      <c r="I83" s="17">
        <f>IF($A83="","",IF(C83=0,"",H83/C83))</f>
        <v/>
      </c>
      <c r="J83" s="5">
        <f>IF($A83="","",SUMPRODUCT(('Seferler'!$B$2:$B$1001=$A83)*('Seferler'!$C$2:$C$1001="Özmal")*('Seferler'!$A$2:$A$1001&gt;=$B$4)*('Seferler'!$A$2:$A$1001&lt;=$B$5)*ISNUMBER('Seferler'!$Q$2:$Q$1001),'Seferler'!$G$2:$G$1001)+SUMPRODUCT(('Seferler'!$B$2:$B$1001=$A83)*('Seferler'!$C$2:$C$1001="Özmal")*('Seferler'!$A$2:$A$1001&gt;=$B$4)*('Seferler'!$A$2:$A$1001&lt;=$B$5)*ISNUMBER('Seferler'!$Q$2:$Q$1001),'Seferler'!$H$2:$H$1001))</f>
        <v/>
      </c>
      <c r="K83" s="17">
        <f>IF($A83="","",IF(J83=0,"",SUMPRODUCT(('Seferler'!$B$2:$B$1001=$A83)*('Seferler'!$C$2:$C$1001="Özmal")*('Seferler'!$A$2:$A$1001&gt;=$B$4)*('Seferler'!$A$2:$A$1001&lt;=$B$5)*ISNUMBER('Seferler'!$Q$2:$Q$1001),'Seferler'!$H$2:$H$1001)/J83))</f>
        <v/>
      </c>
      <c r="L83" s="6">
        <f>IF($A83="","",IF(J83=0,"",C83/J83))</f>
        <v/>
      </c>
      <c r="M83" s="6">
        <f>IF($A83="","",IF(J83=0,"",(D83+F83+G83)/J83))</f>
        <v/>
      </c>
    </row>
    <row r="84">
      <c r="A84" s="4">
        <f>IF('Sabit giderler'!A55="","",'Sabit giderler'!A55)</f>
        <v/>
      </c>
      <c r="B84" s="5">
        <f>IF($A84="","",SUMPRODUCT(('Seferler'!$B$2:$B$1001=$A84)*('Seferler'!$C$2:$C$1001="Özmal")*('Seferler'!$A$2:$A$1001&gt;=$B$4)*('Seferler'!$A$2:$A$1001&lt;=$B$5)*ISNUMBER('Seferler'!$Q$2:$Q$1001)))</f>
        <v/>
      </c>
      <c r="C84" s="6">
        <f>IF($A84="","",SUMPRODUCT(('Seferler'!$B$2:$B$1001=$A84)*('Seferler'!$C$2:$C$1001="Özmal")*('Seferler'!$A$2:$A$1001&gt;=$B$4)*('Seferler'!$A$2:$A$1001&lt;=$B$5)*ISNUMBER('Seferler'!$Q$2:$Q$1001),'Seferler'!$I$2:$I$1001))</f>
        <v/>
      </c>
      <c r="D84" s="6">
        <f>IF($A84="","",C84-E84)</f>
        <v/>
      </c>
      <c r="E84" s="6">
        <f>IF($A84="","",SUMIFS('Seferler'!$Q$2:$Q$1001,'Seferler'!$B$2:$B$1001,$A84,'Seferler'!$C$2:$C$1001,"Özmal",'Seferler'!$A$2:$A$1001,"&gt;="&amp;$B$4,'Seferler'!$A$2:$A$1001,"&lt;="&amp;$B$5))</f>
        <v/>
      </c>
      <c r="F84" s="6">
        <f>IF($A84="","",'Sabit giderler'!J55)</f>
        <v/>
      </c>
      <c r="G84" s="6">
        <f>IF($A84="","",SUMIFS('Araç giderleri'!$D$2:$D$301,'Araç giderleri'!$B$2:$B$301,$A84,'Araç giderleri'!$A$2:$A$301,"&gt;="&amp;$B$4,'Araç giderleri'!$A$2:$A$301,"&lt;="&amp;$B$5))</f>
        <v/>
      </c>
      <c r="H84" s="6">
        <f>IF($A84="","",E84-F84-G84)</f>
        <v/>
      </c>
      <c r="I84" s="17">
        <f>IF($A84="","",IF(C84=0,"",H84/C84))</f>
        <v/>
      </c>
      <c r="J84" s="5">
        <f>IF($A84="","",SUMPRODUCT(('Seferler'!$B$2:$B$1001=$A84)*('Seferler'!$C$2:$C$1001="Özmal")*('Seferler'!$A$2:$A$1001&gt;=$B$4)*('Seferler'!$A$2:$A$1001&lt;=$B$5)*ISNUMBER('Seferler'!$Q$2:$Q$1001),'Seferler'!$G$2:$G$1001)+SUMPRODUCT(('Seferler'!$B$2:$B$1001=$A84)*('Seferler'!$C$2:$C$1001="Özmal")*('Seferler'!$A$2:$A$1001&gt;=$B$4)*('Seferler'!$A$2:$A$1001&lt;=$B$5)*ISNUMBER('Seferler'!$Q$2:$Q$1001),'Seferler'!$H$2:$H$1001))</f>
        <v/>
      </c>
      <c r="K84" s="17">
        <f>IF($A84="","",IF(J84=0,"",SUMPRODUCT(('Seferler'!$B$2:$B$1001=$A84)*('Seferler'!$C$2:$C$1001="Özmal")*('Seferler'!$A$2:$A$1001&gt;=$B$4)*('Seferler'!$A$2:$A$1001&lt;=$B$5)*ISNUMBER('Seferler'!$Q$2:$Q$1001),'Seferler'!$H$2:$H$1001)/J84))</f>
        <v/>
      </c>
      <c r="L84" s="6">
        <f>IF($A84="","",IF(J84=0,"",C84/J84))</f>
        <v/>
      </c>
      <c r="M84" s="6">
        <f>IF($A84="","",IF(J84=0,"",(D84+F84+G84)/J84))</f>
        <v/>
      </c>
    </row>
    <row r="85">
      <c r="A85" s="4">
        <f>IF('Sabit giderler'!A56="","",'Sabit giderler'!A56)</f>
        <v/>
      </c>
      <c r="B85" s="5">
        <f>IF($A85="","",SUMPRODUCT(('Seferler'!$B$2:$B$1001=$A85)*('Seferler'!$C$2:$C$1001="Özmal")*('Seferler'!$A$2:$A$1001&gt;=$B$4)*('Seferler'!$A$2:$A$1001&lt;=$B$5)*ISNUMBER('Seferler'!$Q$2:$Q$1001)))</f>
        <v/>
      </c>
      <c r="C85" s="6">
        <f>IF($A85="","",SUMPRODUCT(('Seferler'!$B$2:$B$1001=$A85)*('Seferler'!$C$2:$C$1001="Özmal")*('Seferler'!$A$2:$A$1001&gt;=$B$4)*('Seferler'!$A$2:$A$1001&lt;=$B$5)*ISNUMBER('Seferler'!$Q$2:$Q$1001),'Seferler'!$I$2:$I$1001))</f>
        <v/>
      </c>
      <c r="D85" s="6">
        <f>IF($A85="","",C85-E85)</f>
        <v/>
      </c>
      <c r="E85" s="6">
        <f>IF($A85="","",SUMIFS('Seferler'!$Q$2:$Q$1001,'Seferler'!$B$2:$B$1001,$A85,'Seferler'!$C$2:$C$1001,"Özmal",'Seferler'!$A$2:$A$1001,"&gt;="&amp;$B$4,'Seferler'!$A$2:$A$1001,"&lt;="&amp;$B$5))</f>
        <v/>
      </c>
      <c r="F85" s="6">
        <f>IF($A85="","",'Sabit giderler'!J56)</f>
        <v/>
      </c>
      <c r="G85" s="6">
        <f>IF($A85="","",SUMIFS('Araç giderleri'!$D$2:$D$301,'Araç giderleri'!$B$2:$B$301,$A85,'Araç giderleri'!$A$2:$A$301,"&gt;="&amp;$B$4,'Araç giderleri'!$A$2:$A$301,"&lt;="&amp;$B$5))</f>
        <v/>
      </c>
      <c r="H85" s="6">
        <f>IF($A85="","",E85-F85-G85)</f>
        <v/>
      </c>
      <c r="I85" s="17">
        <f>IF($A85="","",IF(C85=0,"",H85/C85))</f>
        <v/>
      </c>
      <c r="J85" s="5">
        <f>IF($A85="","",SUMPRODUCT(('Seferler'!$B$2:$B$1001=$A85)*('Seferler'!$C$2:$C$1001="Özmal")*('Seferler'!$A$2:$A$1001&gt;=$B$4)*('Seferler'!$A$2:$A$1001&lt;=$B$5)*ISNUMBER('Seferler'!$Q$2:$Q$1001),'Seferler'!$G$2:$G$1001)+SUMPRODUCT(('Seferler'!$B$2:$B$1001=$A85)*('Seferler'!$C$2:$C$1001="Özmal")*('Seferler'!$A$2:$A$1001&gt;=$B$4)*('Seferler'!$A$2:$A$1001&lt;=$B$5)*ISNUMBER('Seferler'!$Q$2:$Q$1001),'Seferler'!$H$2:$H$1001))</f>
        <v/>
      </c>
      <c r="K85" s="17">
        <f>IF($A85="","",IF(J85=0,"",SUMPRODUCT(('Seferler'!$B$2:$B$1001=$A85)*('Seferler'!$C$2:$C$1001="Özmal")*('Seferler'!$A$2:$A$1001&gt;=$B$4)*('Seferler'!$A$2:$A$1001&lt;=$B$5)*ISNUMBER('Seferler'!$Q$2:$Q$1001),'Seferler'!$H$2:$H$1001)/J85))</f>
        <v/>
      </c>
      <c r="L85" s="6">
        <f>IF($A85="","",IF(J85=0,"",C85/J85))</f>
        <v/>
      </c>
      <c r="M85" s="6">
        <f>IF($A85="","",IF(J85=0,"",(D85+F85+G85)/J85))</f>
        <v/>
      </c>
    </row>
    <row r="86">
      <c r="A86" s="4">
        <f>IF('Sabit giderler'!A57="","",'Sabit giderler'!A57)</f>
        <v/>
      </c>
      <c r="B86" s="5">
        <f>IF($A86="","",SUMPRODUCT(('Seferler'!$B$2:$B$1001=$A86)*('Seferler'!$C$2:$C$1001="Özmal")*('Seferler'!$A$2:$A$1001&gt;=$B$4)*('Seferler'!$A$2:$A$1001&lt;=$B$5)*ISNUMBER('Seferler'!$Q$2:$Q$1001)))</f>
        <v/>
      </c>
      <c r="C86" s="6">
        <f>IF($A86="","",SUMPRODUCT(('Seferler'!$B$2:$B$1001=$A86)*('Seferler'!$C$2:$C$1001="Özmal")*('Seferler'!$A$2:$A$1001&gt;=$B$4)*('Seferler'!$A$2:$A$1001&lt;=$B$5)*ISNUMBER('Seferler'!$Q$2:$Q$1001),'Seferler'!$I$2:$I$1001))</f>
        <v/>
      </c>
      <c r="D86" s="6">
        <f>IF($A86="","",C86-E86)</f>
        <v/>
      </c>
      <c r="E86" s="6">
        <f>IF($A86="","",SUMIFS('Seferler'!$Q$2:$Q$1001,'Seferler'!$B$2:$B$1001,$A86,'Seferler'!$C$2:$C$1001,"Özmal",'Seferler'!$A$2:$A$1001,"&gt;="&amp;$B$4,'Seferler'!$A$2:$A$1001,"&lt;="&amp;$B$5))</f>
        <v/>
      </c>
      <c r="F86" s="6">
        <f>IF($A86="","",'Sabit giderler'!J57)</f>
        <v/>
      </c>
      <c r="G86" s="6">
        <f>IF($A86="","",SUMIFS('Araç giderleri'!$D$2:$D$301,'Araç giderleri'!$B$2:$B$301,$A86,'Araç giderleri'!$A$2:$A$301,"&gt;="&amp;$B$4,'Araç giderleri'!$A$2:$A$301,"&lt;="&amp;$B$5))</f>
        <v/>
      </c>
      <c r="H86" s="6">
        <f>IF($A86="","",E86-F86-G86)</f>
        <v/>
      </c>
      <c r="I86" s="17">
        <f>IF($A86="","",IF(C86=0,"",H86/C86))</f>
        <v/>
      </c>
      <c r="J86" s="5">
        <f>IF($A86="","",SUMPRODUCT(('Seferler'!$B$2:$B$1001=$A86)*('Seferler'!$C$2:$C$1001="Özmal")*('Seferler'!$A$2:$A$1001&gt;=$B$4)*('Seferler'!$A$2:$A$1001&lt;=$B$5)*ISNUMBER('Seferler'!$Q$2:$Q$1001),'Seferler'!$G$2:$G$1001)+SUMPRODUCT(('Seferler'!$B$2:$B$1001=$A86)*('Seferler'!$C$2:$C$1001="Özmal")*('Seferler'!$A$2:$A$1001&gt;=$B$4)*('Seferler'!$A$2:$A$1001&lt;=$B$5)*ISNUMBER('Seferler'!$Q$2:$Q$1001),'Seferler'!$H$2:$H$1001))</f>
        <v/>
      </c>
      <c r="K86" s="17">
        <f>IF($A86="","",IF(J86=0,"",SUMPRODUCT(('Seferler'!$B$2:$B$1001=$A86)*('Seferler'!$C$2:$C$1001="Özmal")*('Seferler'!$A$2:$A$1001&gt;=$B$4)*('Seferler'!$A$2:$A$1001&lt;=$B$5)*ISNUMBER('Seferler'!$Q$2:$Q$1001),'Seferler'!$H$2:$H$1001)/J86))</f>
        <v/>
      </c>
      <c r="L86" s="6">
        <f>IF($A86="","",IF(J86=0,"",C86/J86))</f>
        <v/>
      </c>
      <c r="M86" s="6">
        <f>IF($A86="","",IF(J86=0,"",(D86+F86+G86)/J86))</f>
        <v/>
      </c>
    </row>
    <row r="87">
      <c r="A87" s="4">
        <f>IF('Sabit giderler'!A58="","",'Sabit giderler'!A58)</f>
        <v/>
      </c>
      <c r="B87" s="5">
        <f>IF($A87="","",SUMPRODUCT(('Seferler'!$B$2:$B$1001=$A87)*('Seferler'!$C$2:$C$1001="Özmal")*('Seferler'!$A$2:$A$1001&gt;=$B$4)*('Seferler'!$A$2:$A$1001&lt;=$B$5)*ISNUMBER('Seferler'!$Q$2:$Q$1001)))</f>
        <v/>
      </c>
      <c r="C87" s="6">
        <f>IF($A87="","",SUMPRODUCT(('Seferler'!$B$2:$B$1001=$A87)*('Seferler'!$C$2:$C$1001="Özmal")*('Seferler'!$A$2:$A$1001&gt;=$B$4)*('Seferler'!$A$2:$A$1001&lt;=$B$5)*ISNUMBER('Seferler'!$Q$2:$Q$1001),'Seferler'!$I$2:$I$1001))</f>
        <v/>
      </c>
      <c r="D87" s="6">
        <f>IF($A87="","",C87-E87)</f>
        <v/>
      </c>
      <c r="E87" s="6">
        <f>IF($A87="","",SUMIFS('Seferler'!$Q$2:$Q$1001,'Seferler'!$B$2:$B$1001,$A87,'Seferler'!$C$2:$C$1001,"Özmal",'Seferler'!$A$2:$A$1001,"&gt;="&amp;$B$4,'Seferler'!$A$2:$A$1001,"&lt;="&amp;$B$5))</f>
        <v/>
      </c>
      <c r="F87" s="6">
        <f>IF($A87="","",'Sabit giderler'!J58)</f>
        <v/>
      </c>
      <c r="G87" s="6">
        <f>IF($A87="","",SUMIFS('Araç giderleri'!$D$2:$D$301,'Araç giderleri'!$B$2:$B$301,$A87,'Araç giderleri'!$A$2:$A$301,"&gt;="&amp;$B$4,'Araç giderleri'!$A$2:$A$301,"&lt;="&amp;$B$5))</f>
        <v/>
      </c>
      <c r="H87" s="6">
        <f>IF($A87="","",E87-F87-G87)</f>
        <v/>
      </c>
      <c r="I87" s="17">
        <f>IF($A87="","",IF(C87=0,"",H87/C87))</f>
        <v/>
      </c>
      <c r="J87" s="5">
        <f>IF($A87="","",SUMPRODUCT(('Seferler'!$B$2:$B$1001=$A87)*('Seferler'!$C$2:$C$1001="Özmal")*('Seferler'!$A$2:$A$1001&gt;=$B$4)*('Seferler'!$A$2:$A$1001&lt;=$B$5)*ISNUMBER('Seferler'!$Q$2:$Q$1001),'Seferler'!$G$2:$G$1001)+SUMPRODUCT(('Seferler'!$B$2:$B$1001=$A87)*('Seferler'!$C$2:$C$1001="Özmal")*('Seferler'!$A$2:$A$1001&gt;=$B$4)*('Seferler'!$A$2:$A$1001&lt;=$B$5)*ISNUMBER('Seferler'!$Q$2:$Q$1001),'Seferler'!$H$2:$H$1001))</f>
        <v/>
      </c>
      <c r="K87" s="17">
        <f>IF($A87="","",IF(J87=0,"",SUMPRODUCT(('Seferler'!$B$2:$B$1001=$A87)*('Seferler'!$C$2:$C$1001="Özmal")*('Seferler'!$A$2:$A$1001&gt;=$B$4)*('Seferler'!$A$2:$A$1001&lt;=$B$5)*ISNUMBER('Seferler'!$Q$2:$Q$1001),'Seferler'!$H$2:$H$1001)/J87))</f>
        <v/>
      </c>
      <c r="L87" s="6">
        <f>IF($A87="","",IF(J87=0,"",C87/J87))</f>
        <v/>
      </c>
      <c r="M87" s="6">
        <f>IF($A87="","",IF(J87=0,"",(D87+F87+G87)/J87))</f>
        <v/>
      </c>
    </row>
    <row r="88">
      <c r="A88" s="4">
        <f>IF('Sabit giderler'!A59="","",'Sabit giderler'!A59)</f>
        <v/>
      </c>
      <c r="B88" s="5">
        <f>IF($A88="","",SUMPRODUCT(('Seferler'!$B$2:$B$1001=$A88)*('Seferler'!$C$2:$C$1001="Özmal")*('Seferler'!$A$2:$A$1001&gt;=$B$4)*('Seferler'!$A$2:$A$1001&lt;=$B$5)*ISNUMBER('Seferler'!$Q$2:$Q$1001)))</f>
        <v/>
      </c>
      <c r="C88" s="6">
        <f>IF($A88="","",SUMPRODUCT(('Seferler'!$B$2:$B$1001=$A88)*('Seferler'!$C$2:$C$1001="Özmal")*('Seferler'!$A$2:$A$1001&gt;=$B$4)*('Seferler'!$A$2:$A$1001&lt;=$B$5)*ISNUMBER('Seferler'!$Q$2:$Q$1001),'Seferler'!$I$2:$I$1001))</f>
        <v/>
      </c>
      <c r="D88" s="6">
        <f>IF($A88="","",C88-E88)</f>
        <v/>
      </c>
      <c r="E88" s="6">
        <f>IF($A88="","",SUMIFS('Seferler'!$Q$2:$Q$1001,'Seferler'!$B$2:$B$1001,$A88,'Seferler'!$C$2:$C$1001,"Özmal",'Seferler'!$A$2:$A$1001,"&gt;="&amp;$B$4,'Seferler'!$A$2:$A$1001,"&lt;="&amp;$B$5))</f>
        <v/>
      </c>
      <c r="F88" s="6">
        <f>IF($A88="","",'Sabit giderler'!J59)</f>
        <v/>
      </c>
      <c r="G88" s="6">
        <f>IF($A88="","",SUMIFS('Araç giderleri'!$D$2:$D$301,'Araç giderleri'!$B$2:$B$301,$A88,'Araç giderleri'!$A$2:$A$301,"&gt;="&amp;$B$4,'Araç giderleri'!$A$2:$A$301,"&lt;="&amp;$B$5))</f>
        <v/>
      </c>
      <c r="H88" s="6">
        <f>IF($A88="","",E88-F88-G88)</f>
        <v/>
      </c>
      <c r="I88" s="17">
        <f>IF($A88="","",IF(C88=0,"",H88/C88))</f>
        <v/>
      </c>
      <c r="J88" s="5">
        <f>IF($A88="","",SUMPRODUCT(('Seferler'!$B$2:$B$1001=$A88)*('Seferler'!$C$2:$C$1001="Özmal")*('Seferler'!$A$2:$A$1001&gt;=$B$4)*('Seferler'!$A$2:$A$1001&lt;=$B$5)*ISNUMBER('Seferler'!$Q$2:$Q$1001),'Seferler'!$G$2:$G$1001)+SUMPRODUCT(('Seferler'!$B$2:$B$1001=$A88)*('Seferler'!$C$2:$C$1001="Özmal")*('Seferler'!$A$2:$A$1001&gt;=$B$4)*('Seferler'!$A$2:$A$1001&lt;=$B$5)*ISNUMBER('Seferler'!$Q$2:$Q$1001),'Seferler'!$H$2:$H$1001))</f>
        <v/>
      </c>
      <c r="K88" s="17">
        <f>IF($A88="","",IF(J88=0,"",SUMPRODUCT(('Seferler'!$B$2:$B$1001=$A88)*('Seferler'!$C$2:$C$1001="Özmal")*('Seferler'!$A$2:$A$1001&gt;=$B$4)*('Seferler'!$A$2:$A$1001&lt;=$B$5)*ISNUMBER('Seferler'!$Q$2:$Q$1001),'Seferler'!$H$2:$H$1001)/J88))</f>
        <v/>
      </c>
      <c r="L88" s="6">
        <f>IF($A88="","",IF(J88=0,"",C88/J88))</f>
        <v/>
      </c>
      <c r="M88" s="6">
        <f>IF($A88="","",IF(J88=0,"",(D88+F88+G88)/J88))</f>
        <v/>
      </c>
    </row>
    <row r="89">
      <c r="A89" s="4">
        <f>IF('Sabit giderler'!A60="","",'Sabit giderler'!A60)</f>
        <v/>
      </c>
      <c r="B89" s="5">
        <f>IF($A89="","",SUMPRODUCT(('Seferler'!$B$2:$B$1001=$A89)*('Seferler'!$C$2:$C$1001="Özmal")*('Seferler'!$A$2:$A$1001&gt;=$B$4)*('Seferler'!$A$2:$A$1001&lt;=$B$5)*ISNUMBER('Seferler'!$Q$2:$Q$1001)))</f>
        <v/>
      </c>
      <c r="C89" s="6">
        <f>IF($A89="","",SUMPRODUCT(('Seferler'!$B$2:$B$1001=$A89)*('Seferler'!$C$2:$C$1001="Özmal")*('Seferler'!$A$2:$A$1001&gt;=$B$4)*('Seferler'!$A$2:$A$1001&lt;=$B$5)*ISNUMBER('Seferler'!$Q$2:$Q$1001),'Seferler'!$I$2:$I$1001))</f>
        <v/>
      </c>
      <c r="D89" s="6">
        <f>IF($A89="","",C89-E89)</f>
        <v/>
      </c>
      <c r="E89" s="6">
        <f>IF($A89="","",SUMIFS('Seferler'!$Q$2:$Q$1001,'Seferler'!$B$2:$B$1001,$A89,'Seferler'!$C$2:$C$1001,"Özmal",'Seferler'!$A$2:$A$1001,"&gt;="&amp;$B$4,'Seferler'!$A$2:$A$1001,"&lt;="&amp;$B$5))</f>
        <v/>
      </c>
      <c r="F89" s="6">
        <f>IF($A89="","",'Sabit giderler'!J60)</f>
        <v/>
      </c>
      <c r="G89" s="6">
        <f>IF($A89="","",SUMIFS('Araç giderleri'!$D$2:$D$301,'Araç giderleri'!$B$2:$B$301,$A89,'Araç giderleri'!$A$2:$A$301,"&gt;="&amp;$B$4,'Araç giderleri'!$A$2:$A$301,"&lt;="&amp;$B$5))</f>
        <v/>
      </c>
      <c r="H89" s="6">
        <f>IF($A89="","",E89-F89-G89)</f>
        <v/>
      </c>
      <c r="I89" s="17">
        <f>IF($A89="","",IF(C89=0,"",H89/C89))</f>
        <v/>
      </c>
      <c r="J89" s="5">
        <f>IF($A89="","",SUMPRODUCT(('Seferler'!$B$2:$B$1001=$A89)*('Seferler'!$C$2:$C$1001="Özmal")*('Seferler'!$A$2:$A$1001&gt;=$B$4)*('Seferler'!$A$2:$A$1001&lt;=$B$5)*ISNUMBER('Seferler'!$Q$2:$Q$1001),'Seferler'!$G$2:$G$1001)+SUMPRODUCT(('Seferler'!$B$2:$B$1001=$A89)*('Seferler'!$C$2:$C$1001="Özmal")*('Seferler'!$A$2:$A$1001&gt;=$B$4)*('Seferler'!$A$2:$A$1001&lt;=$B$5)*ISNUMBER('Seferler'!$Q$2:$Q$1001),'Seferler'!$H$2:$H$1001))</f>
        <v/>
      </c>
      <c r="K89" s="17">
        <f>IF($A89="","",IF(J89=0,"",SUMPRODUCT(('Seferler'!$B$2:$B$1001=$A89)*('Seferler'!$C$2:$C$1001="Özmal")*('Seferler'!$A$2:$A$1001&gt;=$B$4)*('Seferler'!$A$2:$A$1001&lt;=$B$5)*ISNUMBER('Seferler'!$Q$2:$Q$1001),'Seferler'!$H$2:$H$1001)/J89))</f>
        <v/>
      </c>
      <c r="L89" s="6">
        <f>IF($A89="","",IF(J89=0,"",C89/J89))</f>
        <v/>
      </c>
      <c r="M89" s="6">
        <f>IF($A89="","",IF(J89=0,"",(D89+F89+G89)/J89))</f>
        <v/>
      </c>
    </row>
    <row r="90">
      <c r="A90" s="4">
        <f>IF('Sabit giderler'!A61="","",'Sabit giderler'!A61)</f>
        <v/>
      </c>
      <c r="B90" s="5">
        <f>IF($A90="","",SUMPRODUCT(('Seferler'!$B$2:$B$1001=$A90)*('Seferler'!$C$2:$C$1001="Özmal")*('Seferler'!$A$2:$A$1001&gt;=$B$4)*('Seferler'!$A$2:$A$1001&lt;=$B$5)*ISNUMBER('Seferler'!$Q$2:$Q$1001)))</f>
        <v/>
      </c>
      <c r="C90" s="6">
        <f>IF($A90="","",SUMPRODUCT(('Seferler'!$B$2:$B$1001=$A90)*('Seferler'!$C$2:$C$1001="Özmal")*('Seferler'!$A$2:$A$1001&gt;=$B$4)*('Seferler'!$A$2:$A$1001&lt;=$B$5)*ISNUMBER('Seferler'!$Q$2:$Q$1001),'Seferler'!$I$2:$I$1001))</f>
        <v/>
      </c>
      <c r="D90" s="6">
        <f>IF($A90="","",C90-E90)</f>
        <v/>
      </c>
      <c r="E90" s="6">
        <f>IF($A90="","",SUMIFS('Seferler'!$Q$2:$Q$1001,'Seferler'!$B$2:$B$1001,$A90,'Seferler'!$C$2:$C$1001,"Özmal",'Seferler'!$A$2:$A$1001,"&gt;="&amp;$B$4,'Seferler'!$A$2:$A$1001,"&lt;="&amp;$B$5))</f>
        <v/>
      </c>
      <c r="F90" s="6">
        <f>IF($A90="","",'Sabit giderler'!J61)</f>
        <v/>
      </c>
      <c r="G90" s="6">
        <f>IF($A90="","",SUMIFS('Araç giderleri'!$D$2:$D$301,'Araç giderleri'!$B$2:$B$301,$A90,'Araç giderleri'!$A$2:$A$301,"&gt;="&amp;$B$4,'Araç giderleri'!$A$2:$A$301,"&lt;="&amp;$B$5))</f>
        <v/>
      </c>
      <c r="H90" s="6">
        <f>IF($A90="","",E90-F90-G90)</f>
        <v/>
      </c>
      <c r="I90" s="17">
        <f>IF($A90="","",IF(C90=0,"",H90/C90))</f>
        <v/>
      </c>
      <c r="J90" s="5">
        <f>IF($A90="","",SUMPRODUCT(('Seferler'!$B$2:$B$1001=$A90)*('Seferler'!$C$2:$C$1001="Özmal")*('Seferler'!$A$2:$A$1001&gt;=$B$4)*('Seferler'!$A$2:$A$1001&lt;=$B$5)*ISNUMBER('Seferler'!$Q$2:$Q$1001),'Seferler'!$G$2:$G$1001)+SUMPRODUCT(('Seferler'!$B$2:$B$1001=$A90)*('Seferler'!$C$2:$C$1001="Özmal")*('Seferler'!$A$2:$A$1001&gt;=$B$4)*('Seferler'!$A$2:$A$1001&lt;=$B$5)*ISNUMBER('Seferler'!$Q$2:$Q$1001),'Seferler'!$H$2:$H$1001))</f>
        <v/>
      </c>
      <c r="K90" s="17">
        <f>IF($A90="","",IF(J90=0,"",SUMPRODUCT(('Seferler'!$B$2:$B$1001=$A90)*('Seferler'!$C$2:$C$1001="Özmal")*('Seferler'!$A$2:$A$1001&gt;=$B$4)*('Seferler'!$A$2:$A$1001&lt;=$B$5)*ISNUMBER('Seferler'!$Q$2:$Q$1001),'Seferler'!$H$2:$H$1001)/J90))</f>
        <v/>
      </c>
      <c r="L90" s="6">
        <f>IF($A90="","",IF(J90=0,"",C90/J90))</f>
        <v/>
      </c>
      <c r="M90" s="6">
        <f>IF($A90="","",IF(J90=0,"",(D90+F90+G90)/J90))</f>
        <v/>
      </c>
    </row>
    <row r="91">
      <c r="A91" s="4">
        <f>IF('Sabit giderler'!A62="","",'Sabit giderler'!A62)</f>
        <v/>
      </c>
      <c r="B91" s="5">
        <f>IF($A91="","",SUMPRODUCT(('Seferler'!$B$2:$B$1001=$A91)*('Seferler'!$C$2:$C$1001="Özmal")*('Seferler'!$A$2:$A$1001&gt;=$B$4)*('Seferler'!$A$2:$A$1001&lt;=$B$5)*ISNUMBER('Seferler'!$Q$2:$Q$1001)))</f>
        <v/>
      </c>
      <c r="C91" s="6">
        <f>IF($A91="","",SUMPRODUCT(('Seferler'!$B$2:$B$1001=$A91)*('Seferler'!$C$2:$C$1001="Özmal")*('Seferler'!$A$2:$A$1001&gt;=$B$4)*('Seferler'!$A$2:$A$1001&lt;=$B$5)*ISNUMBER('Seferler'!$Q$2:$Q$1001),'Seferler'!$I$2:$I$1001))</f>
        <v/>
      </c>
      <c r="D91" s="6">
        <f>IF($A91="","",C91-E91)</f>
        <v/>
      </c>
      <c r="E91" s="6">
        <f>IF($A91="","",SUMIFS('Seferler'!$Q$2:$Q$1001,'Seferler'!$B$2:$B$1001,$A91,'Seferler'!$C$2:$C$1001,"Özmal",'Seferler'!$A$2:$A$1001,"&gt;="&amp;$B$4,'Seferler'!$A$2:$A$1001,"&lt;="&amp;$B$5))</f>
        <v/>
      </c>
      <c r="F91" s="6">
        <f>IF($A91="","",'Sabit giderler'!J62)</f>
        <v/>
      </c>
      <c r="G91" s="6">
        <f>IF($A91="","",SUMIFS('Araç giderleri'!$D$2:$D$301,'Araç giderleri'!$B$2:$B$301,$A91,'Araç giderleri'!$A$2:$A$301,"&gt;="&amp;$B$4,'Araç giderleri'!$A$2:$A$301,"&lt;="&amp;$B$5))</f>
        <v/>
      </c>
      <c r="H91" s="6">
        <f>IF($A91="","",E91-F91-G91)</f>
        <v/>
      </c>
      <c r="I91" s="17">
        <f>IF($A91="","",IF(C91=0,"",H91/C91))</f>
        <v/>
      </c>
      <c r="J91" s="5">
        <f>IF($A91="","",SUMPRODUCT(('Seferler'!$B$2:$B$1001=$A91)*('Seferler'!$C$2:$C$1001="Özmal")*('Seferler'!$A$2:$A$1001&gt;=$B$4)*('Seferler'!$A$2:$A$1001&lt;=$B$5)*ISNUMBER('Seferler'!$Q$2:$Q$1001),'Seferler'!$G$2:$G$1001)+SUMPRODUCT(('Seferler'!$B$2:$B$1001=$A91)*('Seferler'!$C$2:$C$1001="Özmal")*('Seferler'!$A$2:$A$1001&gt;=$B$4)*('Seferler'!$A$2:$A$1001&lt;=$B$5)*ISNUMBER('Seferler'!$Q$2:$Q$1001),'Seferler'!$H$2:$H$1001))</f>
        <v/>
      </c>
      <c r="K91" s="17">
        <f>IF($A91="","",IF(J91=0,"",SUMPRODUCT(('Seferler'!$B$2:$B$1001=$A91)*('Seferler'!$C$2:$C$1001="Özmal")*('Seferler'!$A$2:$A$1001&gt;=$B$4)*('Seferler'!$A$2:$A$1001&lt;=$B$5)*ISNUMBER('Seferler'!$Q$2:$Q$1001),'Seferler'!$H$2:$H$1001)/J91))</f>
        <v/>
      </c>
      <c r="L91" s="6">
        <f>IF($A91="","",IF(J91=0,"",C91/J91))</f>
        <v/>
      </c>
      <c r="M91" s="6">
        <f>IF($A91="","",IF(J91=0,"",(D91+F91+G91)/J91))</f>
        <v/>
      </c>
    </row>
    <row r="92">
      <c r="A92" s="4">
        <f>IF('Sabit giderler'!A63="","",'Sabit giderler'!A63)</f>
        <v/>
      </c>
      <c r="B92" s="5">
        <f>IF($A92="","",SUMPRODUCT(('Seferler'!$B$2:$B$1001=$A92)*('Seferler'!$C$2:$C$1001="Özmal")*('Seferler'!$A$2:$A$1001&gt;=$B$4)*('Seferler'!$A$2:$A$1001&lt;=$B$5)*ISNUMBER('Seferler'!$Q$2:$Q$1001)))</f>
        <v/>
      </c>
      <c r="C92" s="6">
        <f>IF($A92="","",SUMPRODUCT(('Seferler'!$B$2:$B$1001=$A92)*('Seferler'!$C$2:$C$1001="Özmal")*('Seferler'!$A$2:$A$1001&gt;=$B$4)*('Seferler'!$A$2:$A$1001&lt;=$B$5)*ISNUMBER('Seferler'!$Q$2:$Q$1001),'Seferler'!$I$2:$I$1001))</f>
        <v/>
      </c>
      <c r="D92" s="6">
        <f>IF($A92="","",C92-E92)</f>
        <v/>
      </c>
      <c r="E92" s="6">
        <f>IF($A92="","",SUMIFS('Seferler'!$Q$2:$Q$1001,'Seferler'!$B$2:$B$1001,$A92,'Seferler'!$C$2:$C$1001,"Özmal",'Seferler'!$A$2:$A$1001,"&gt;="&amp;$B$4,'Seferler'!$A$2:$A$1001,"&lt;="&amp;$B$5))</f>
        <v/>
      </c>
      <c r="F92" s="6">
        <f>IF($A92="","",'Sabit giderler'!J63)</f>
        <v/>
      </c>
      <c r="G92" s="6">
        <f>IF($A92="","",SUMIFS('Araç giderleri'!$D$2:$D$301,'Araç giderleri'!$B$2:$B$301,$A92,'Araç giderleri'!$A$2:$A$301,"&gt;="&amp;$B$4,'Araç giderleri'!$A$2:$A$301,"&lt;="&amp;$B$5))</f>
        <v/>
      </c>
      <c r="H92" s="6">
        <f>IF($A92="","",E92-F92-G92)</f>
        <v/>
      </c>
      <c r="I92" s="17">
        <f>IF($A92="","",IF(C92=0,"",H92/C92))</f>
        <v/>
      </c>
      <c r="J92" s="5">
        <f>IF($A92="","",SUMPRODUCT(('Seferler'!$B$2:$B$1001=$A92)*('Seferler'!$C$2:$C$1001="Özmal")*('Seferler'!$A$2:$A$1001&gt;=$B$4)*('Seferler'!$A$2:$A$1001&lt;=$B$5)*ISNUMBER('Seferler'!$Q$2:$Q$1001),'Seferler'!$G$2:$G$1001)+SUMPRODUCT(('Seferler'!$B$2:$B$1001=$A92)*('Seferler'!$C$2:$C$1001="Özmal")*('Seferler'!$A$2:$A$1001&gt;=$B$4)*('Seferler'!$A$2:$A$1001&lt;=$B$5)*ISNUMBER('Seferler'!$Q$2:$Q$1001),'Seferler'!$H$2:$H$1001))</f>
        <v/>
      </c>
      <c r="K92" s="17">
        <f>IF($A92="","",IF(J92=0,"",SUMPRODUCT(('Seferler'!$B$2:$B$1001=$A92)*('Seferler'!$C$2:$C$1001="Özmal")*('Seferler'!$A$2:$A$1001&gt;=$B$4)*('Seferler'!$A$2:$A$1001&lt;=$B$5)*ISNUMBER('Seferler'!$Q$2:$Q$1001),'Seferler'!$H$2:$H$1001)/J92))</f>
        <v/>
      </c>
      <c r="L92" s="6">
        <f>IF($A92="","",IF(J92=0,"",C92/J92))</f>
        <v/>
      </c>
      <c r="M92" s="6">
        <f>IF($A92="","",IF(J92=0,"",(D92+F92+G92)/J92))</f>
        <v/>
      </c>
    </row>
    <row r="93">
      <c r="A93" s="4">
        <f>IF('Sabit giderler'!A64="","",'Sabit giderler'!A64)</f>
        <v/>
      </c>
      <c r="B93" s="5">
        <f>IF($A93="","",SUMPRODUCT(('Seferler'!$B$2:$B$1001=$A93)*('Seferler'!$C$2:$C$1001="Özmal")*('Seferler'!$A$2:$A$1001&gt;=$B$4)*('Seferler'!$A$2:$A$1001&lt;=$B$5)*ISNUMBER('Seferler'!$Q$2:$Q$1001)))</f>
        <v/>
      </c>
      <c r="C93" s="6">
        <f>IF($A93="","",SUMPRODUCT(('Seferler'!$B$2:$B$1001=$A93)*('Seferler'!$C$2:$C$1001="Özmal")*('Seferler'!$A$2:$A$1001&gt;=$B$4)*('Seferler'!$A$2:$A$1001&lt;=$B$5)*ISNUMBER('Seferler'!$Q$2:$Q$1001),'Seferler'!$I$2:$I$1001))</f>
        <v/>
      </c>
      <c r="D93" s="6">
        <f>IF($A93="","",C93-E93)</f>
        <v/>
      </c>
      <c r="E93" s="6">
        <f>IF($A93="","",SUMIFS('Seferler'!$Q$2:$Q$1001,'Seferler'!$B$2:$B$1001,$A93,'Seferler'!$C$2:$C$1001,"Özmal",'Seferler'!$A$2:$A$1001,"&gt;="&amp;$B$4,'Seferler'!$A$2:$A$1001,"&lt;="&amp;$B$5))</f>
        <v/>
      </c>
      <c r="F93" s="6">
        <f>IF($A93="","",'Sabit giderler'!J64)</f>
        <v/>
      </c>
      <c r="G93" s="6">
        <f>IF($A93="","",SUMIFS('Araç giderleri'!$D$2:$D$301,'Araç giderleri'!$B$2:$B$301,$A93,'Araç giderleri'!$A$2:$A$301,"&gt;="&amp;$B$4,'Araç giderleri'!$A$2:$A$301,"&lt;="&amp;$B$5))</f>
        <v/>
      </c>
      <c r="H93" s="6">
        <f>IF($A93="","",E93-F93-G93)</f>
        <v/>
      </c>
      <c r="I93" s="17">
        <f>IF($A93="","",IF(C93=0,"",H93/C93))</f>
        <v/>
      </c>
      <c r="J93" s="5">
        <f>IF($A93="","",SUMPRODUCT(('Seferler'!$B$2:$B$1001=$A93)*('Seferler'!$C$2:$C$1001="Özmal")*('Seferler'!$A$2:$A$1001&gt;=$B$4)*('Seferler'!$A$2:$A$1001&lt;=$B$5)*ISNUMBER('Seferler'!$Q$2:$Q$1001),'Seferler'!$G$2:$G$1001)+SUMPRODUCT(('Seferler'!$B$2:$B$1001=$A93)*('Seferler'!$C$2:$C$1001="Özmal")*('Seferler'!$A$2:$A$1001&gt;=$B$4)*('Seferler'!$A$2:$A$1001&lt;=$B$5)*ISNUMBER('Seferler'!$Q$2:$Q$1001),'Seferler'!$H$2:$H$1001))</f>
        <v/>
      </c>
      <c r="K93" s="17">
        <f>IF($A93="","",IF(J93=0,"",SUMPRODUCT(('Seferler'!$B$2:$B$1001=$A93)*('Seferler'!$C$2:$C$1001="Özmal")*('Seferler'!$A$2:$A$1001&gt;=$B$4)*('Seferler'!$A$2:$A$1001&lt;=$B$5)*ISNUMBER('Seferler'!$Q$2:$Q$1001),'Seferler'!$H$2:$H$1001)/J93))</f>
        <v/>
      </c>
      <c r="L93" s="6">
        <f>IF($A93="","",IF(J93=0,"",C93/J93))</f>
        <v/>
      </c>
      <c r="M93" s="6">
        <f>IF($A93="","",IF(J93=0,"",(D93+F93+G93)/J93))</f>
        <v/>
      </c>
    </row>
    <row r="94">
      <c r="A94" s="4">
        <f>IF('Sabit giderler'!A65="","",'Sabit giderler'!A65)</f>
        <v/>
      </c>
      <c r="B94" s="5">
        <f>IF($A94="","",SUMPRODUCT(('Seferler'!$B$2:$B$1001=$A94)*('Seferler'!$C$2:$C$1001="Özmal")*('Seferler'!$A$2:$A$1001&gt;=$B$4)*('Seferler'!$A$2:$A$1001&lt;=$B$5)*ISNUMBER('Seferler'!$Q$2:$Q$1001)))</f>
        <v/>
      </c>
      <c r="C94" s="6">
        <f>IF($A94="","",SUMPRODUCT(('Seferler'!$B$2:$B$1001=$A94)*('Seferler'!$C$2:$C$1001="Özmal")*('Seferler'!$A$2:$A$1001&gt;=$B$4)*('Seferler'!$A$2:$A$1001&lt;=$B$5)*ISNUMBER('Seferler'!$Q$2:$Q$1001),'Seferler'!$I$2:$I$1001))</f>
        <v/>
      </c>
      <c r="D94" s="6">
        <f>IF($A94="","",C94-E94)</f>
        <v/>
      </c>
      <c r="E94" s="6">
        <f>IF($A94="","",SUMIFS('Seferler'!$Q$2:$Q$1001,'Seferler'!$B$2:$B$1001,$A94,'Seferler'!$C$2:$C$1001,"Özmal",'Seferler'!$A$2:$A$1001,"&gt;="&amp;$B$4,'Seferler'!$A$2:$A$1001,"&lt;="&amp;$B$5))</f>
        <v/>
      </c>
      <c r="F94" s="6">
        <f>IF($A94="","",'Sabit giderler'!J65)</f>
        <v/>
      </c>
      <c r="G94" s="6">
        <f>IF($A94="","",SUMIFS('Araç giderleri'!$D$2:$D$301,'Araç giderleri'!$B$2:$B$301,$A94,'Araç giderleri'!$A$2:$A$301,"&gt;="&amp;$B$4,'Araç giderleri'!$A$2:$A$301,"&lt;="&amp;$B$5))</f>
        <v/>
      </c>
      <c r="H94" s="6">
        <f>IF($A94="","",E94-F94-G94)</f>
        <v/>
      </c>
      <c r="I94" s="17">
        <f>IF($A94="","",IF(C94=0,"",H94/C94))</f>
        <v/>
      </c>
      <c r="J94" s="5">
        <f>IF($A94="","",SUMPRODUCT(('Seferler'!$B$2:$B$1001=$A94)*('Seferler'!$C$2:$C$1001="Özmal")*('Seferler'!$A$2:$A$1001&gt;=$B$4)*('Seferler'!$A$2:$A$1001&lt;=$B$5)*ISNUMBER('Seferler'!$Q$2:$Q$1001),'Seferler'!$G$2:$G$1001)+SUMPRODUCT(('Seferler'!$B$2:$B$1001=$A94)*('Seferler'!$C$2:$C$1001="Özmal")*('Seferler'!$A$2:$A$1001&gt;=$B$4)*('Seferler'!$A$2:$A$1001&lt;=$B$5)*ISNUMBER('Seferler'!$Q$2:$Q$1001),'Seferler'!$H$2:$H$1001))</f>
        <v/>
      </c>
      <c r="K94" s="17">
        <f>IF($A94="","",IF(J94=0,"",SUMPRODUCT(('Seferler'!$B$2:$B$1001=$A94)*('Seferler'!$C$2:$C$1001="Özmal")*('Seferler'!$A$2:$A$1001&gt;=$B$4)*('Seferler'!$A$2:$A$1001&lt;=$B$5)*ISNUMBER('Seferler'!$Q$2:$Q$1001),'Seferler'!$H$2:$H$1001)/J94))</f>
        <v/>
      </c>
      <c r="L94" s="6">
        <f>IF($A94="","",IF(J94=0,"",C94/J94))</f>
        <v/>
      </c>
      <c r="M94" s="6">
        <f>IF($A94="","",IF(J94=0,"",(D94+F94+G94)/J94))</f>
        <v/>
      </c>
    </row>
    <row r="95">
      <c r="A95" s="4">
        <f>IF('Sabit giderler'!A66="","",'Sabit giderler'!A66)</f>
        <v/>
      </c>
      <c r="B95" s="5">
        <f>IF($A95="","",SUMPRODUCT(('Seferler'!$B$2:$B$1001=$A95)*('Seferler'!$C$2:$C$1001="Özmal")*('Seferler'!$A$2:$A$1001&gt;=$B$4)*('Seferler'!$A$2:$A$1001&lt;=$B$5)*ISNUMBER('Seferler'!$Q$2:$Q$1001)))</f>
        <v/>
      </c>
      <c r="C95" s="6">
        <f>IF($A95="","",SUMPRODUCT(('Seferler'!$B$2:$B$1001=$A95)*('Seferler'!$C$2:$C$1001="Özmal")*('Seferler'!$A$2:$A$1001&gt;=$B$4)*('Seferler'!$A$2:$A$1001&lt;=$B$5)*ISNUMBER('Seferler'!$Q$2:$Q$1001),'Seferler'!$I$2:$I$1001))</f>
        <v/>
      </c>
      <c r="D95" s="6">
        <f>IF($A95="","",C95-E95)</f>
        <v/>
      </c>
      <c r="E95" s="6">
        <f>IF($A95="","",SUMIFS('Seferler'!$Q$2:$Q$1001,'Seferler'!$B$2:$B$1001,$A95,'Seferler'!$C$2:$C$1001,"Özmal",'Seferler'!$A$2:$A$1001,"&gt;="&amp;$B$4,'Seferler'!$A$2:$A$1001,"&lt;="&amp;$B$5))</f>
        <v/>
      </c>
      <c r="F95" s="6">
        <f>IF($A95="","",'Sabit giderler'!J66)</f>
        <v/>
      </c>
      <c r="G95" s="6">
        <f>IF($A95="","",SUMIFS('Araç giderleri'!$D$2:$D$301,'Araç giderleri'!$B$2:$B$301,$A95,'Araç giderleri'!$A$2:$A$301,"&gt;="&amp;$B$4,'Araç giderleri'!$A$2:$A$301,"&lt;="&amp;$B$5))</f>
        <v/>
      </c>
      <c r="H95" s="6">
        <f>IF($A95="","",E95-F95-G95)</f>
        <v/>
      </c>
      <c r="I95" s="17">
        <f>IF($A95="","",IF(C95=0,"",H95/C95))</f>
        <v/>
      </c>
      <c r="J95" s="5">
        <f>IF($A95="","",SUMPRODUCT(('Seferler'!$B$2:$B$1001=$A95)*('Seferler'!$C$2:$C$1001="Özmal")*('Seferler'!$A$2:$A$1001&gt;=$B$4)*('Seferler'!$A$2:$A$1001&lt;=$B$5)*ISNUMBER('Seferler'!$Q$2:$Q$1001),'Seferler'!$G$2:$G$1001)+SUMPRODUCT(('Seferler'!$B$2:$B$1001=$A95)*('Seferler'!$C$2:$C$1001="Özmal")*('Seferler'!$A$2:$A$1001&gt;=$B$4)*('Seferler'!$A$2:$A$1001&lt;=$B$5)*ISNUMBER('Seferler'!$Q$2:$Q$1001),'Seferler'!$H$2:$H$1001))</f>
        <v/>
      </c>
      <c r="K95" s="17">
        <f>IF($A95="","",IF(J95=0,"",SUMPRODUCT(('Seferler'!$B$2:$B$1001=$A95)*('Seferler'!$C$2:$C$1001="Özmal")*('Seferler'!$A$2:$A$1001&gt;=$B$4)*('Seferler'!$A$2:$A$1001&lt;=$B$5)*ISNUMBER('Seferler'!$Q$2:$Q$1001),'Seferler'!$H$2:$H$1001)/J95))</f>
        <v/>
      </c>
      <c r="L95" s="6">
        <f>IF($A95="","",IF(J95=0,"",C95/J95))</f>
        <v/>
      </c>
      <c r="M95" s="6">
        <f>IF($A95="","",IF(J95=0,"",(D95+F95+G95)/J95))</f>
        <v/>
      </c>
    </row>
    <row r="96">
      <c r="A96" s="4">
        <f>IF('Sabit giderler'!A67="","",'Sabit giderler'!A67)</f>
        <v/>
      </c>
      <c r="B96" s="5">
        <f>IF($A96="","",SUMPRODUCT(('Seferler'!$B$2:$B$1001=$A96)*('Seferler'!$C$2:$C$1001="Özmal")*('Seferler'!$A$2:$A$1001&gt;=$B$4)*('Seferler'!$A$2:$A$1001&lt;=$B$5)*ISNUMBER('Seferler'!$Q$2:$Q$1001)))</f>
        <v/>
      </c>
      <c r="C96" s="6">
        <f>IF($A96="","",SUMPRODUCT(('Seferler'!$B$2:$B$1001=$A96)*('Seferler'!$C$2:$C$1001="Özmal")*('Seferler'!$A$2:$A$1001&gt;=$B$4)*('Seferler'!$A$2:$A$1001&lt;=$B$5)*ISNUMBER('Seferler'!$Q$2:$Q$1001),'Seferler'!$I$2:$I$1001))</f>
        <v/>
      </c>
      <c r="D96" s="6">
        <f>IF($A96="","",C96-E96)</f>
        <v/>
      </c>
      <c r="E96" s="6">
        <f>IF($A96="","",SUMIFS('Seferler'!$Q$2:$Q$1001,'Seferler'!$B$2:$B$1001,$A96,'Seferler'!$C$2:$C$1001,"Özmal",'Seferler'!$A$2:$A$1001,"&gt;="&amp;$B$4,'Seferler'!$A$2:$A$1001,"&lt;="&amp;$B$5))</f>
        <v/>
      </c>
      <c r="F96" s="6">
        <f>IF($A96="","",'Sabit giderler'!J67)</f>
        <v/>
      </c>
      <c r="G96" s="6">
        <f>IF($A96="","",SUMIFS('Araç giderleri'!$D$2:$D$301,'Araç giderleri'!$B$2:$B$301,$A96,'Araç giderleri'!$A$2:$A$301,"&gt;="&amp;$B$4,'Araç giderleri'!$A$2:$A$301,"&lt;="&amp;$B$5))</f>
        <v/>
      </c>
      <c r="H96" s="6">
        <f>IF($A96="","",E96-F96-G96)</f>
        <v/>
      </c>
      <c r="I96" s="17">
        <f>IF($A96="","",IF(C96=0,"",H96/C96))</f>
        <v/>
      </c>
      <c r="J96" s="5">
        <f>IF($A96="","",SUMPRODUCT(('Seferler'!$B$2:$B$1001=$A96)*('Seferler'!$C$2:$C$1001="Özmal")*('Seferler'!$A$2:$A$1001&gt;=$B$4)*('Seferler'!$A$2:$A$1001&lt;=$B$5)*ISNUMBER('Seferler'!$Q$2:$Q$1001),'Seferler'!$G$2:$G$1001)+SUMPRODUCT(('Seferler'!$B$2:$B$1001=$A96)*('Seferler'!$C$2:$C$1001="Özmal")*('Seferler'!$A$2:$A$1001&gt;=$B$4)*('Seferler'!$A$2:$A$1001&lt;=$B$5)*ISNUMBER('Seferler'!$Q$2:$Q$1001),'Seferler'!$H$2:$H$1001))</f>
        <v/>
      </c>
      <c r="K96" s="17">
        <f>IF($A96="","",IF(J96=0,"",SUMPRODUCT(('Seferler'!$B$2:$B$1001=$A96)*('Seferler'!$C$2:$C$1001="Özmal")*('Seferler'!$A$2:$A$1001&gt;=$B$4)*('Seferler'!$A$2:$A$1001&lt;=$B$5)*ISNUMBER('Seferler'!$Q$2:$Q$1001),'Seferler'!$H$2:$H$1001)/J96))</f>
        <v/>
      </c>
      <c r="L96" s="6">
        <f>IF($A96="","",IF(J96=0,"",C96/J96))</f>
        <v/>
      </c>
      <c r="M96" s="6">
        <f>IF($A96="","",IF(J96=0,"",(D96+F96+G96)/J96))</f>
        <v/>
      </c>
    </row>
    <row r="97">
      <c r="A97" s="4">
        <f>IF('Sabit giderler'!A68="","",'Sabit giderler'!A68)</f>
        <v/>
      </c>
      <c r="B97" s="5">
        <f>IF($A97="","",SUMPRODUCT(('Seferler'!$B$2:$B$1001=$A97)*('Seferler'!$C$2:$C$1001="Özmal")*('Seferler'!$A$2:$A$1001&gt;=$B$4)*('Seferler'!$A$2:$A$1001&lt;=$B$5)*ISNUMBER('Seferler'!$Q$2:$Q$1001)))</f>
        <v/>
      </c>
      <c r="C97" s="6">
        <f>IF($A97="","",SUMPRODUCT(('Seferler'!$B$2:$B$1001=$A97)*('Seferler'!$C$2:$C$1001="Özmal")*('Seferler'!$A$2:$A$1001&gt;=$B$4)*('Seferler'!$A$2:$A$1001&lt;=$B$5)*ISNUMBER('Seferler'!$Q$2:$Q$1001),'Seferler'!$I$2:$I$1001))</f>
        <v/>
      </c>
      <c r="D97" s="6">
        <f>IF($A97="","",C97-E97)</f>
        <v/>
      </c>
      <c r="E97" s="6">
        <f>IF($A97="","",SUMIFS('Seferler'!$Q$2:$Q$1001,'Seferler'!$B$2:$B$1001,$A97,'Seferler'!$C$2:$C$1001,"Özmal",'Seferler'!$A$2:$A$1001,"&gt;="&amp;$B$4,'Seferler'!$A$2:$A$1001,"&lt;="&amp;$B$5))</f>
        <v/>
      </c>
      <c r="F97" s="6">
        <f>IF($A97="","",'Sabit giderler'!J68)</f>
        <v/>
      </c>
      <c r="G97" s="6">
        <f>IF($A97="","",SUMIFS('Araç giderleri'!$D$2:$D$301,'Araç giderleri'!$B$2:$B$301,$A97,'Araç giderleri'!$A$2:$A$301,"&gt;="&amp;$B$4,'Araç giderleri'!$A$2:$A$301,"&lt;="&amp;$B$5))</f>
        <v/>
      </c>
      <c r="H97" s="6">
        <f>IF($A97="","",E97-F97-G97)</f>
        <v/>
      </c>
      <c r="I97" s="17">
        <f>IF($A97="","",IF(C97=0,"",H97/C97))</f>
        <v/>
      </c>
      <c r="J97" s="5">
        <f>IF($A97="","",SUMPRODUCT(('Seferler'!$B$2:$B$1001=$A97)*('Seferler'!$C$2:$C$1001="Özmal")*('Seferler'!$A$2:$A$1001&gt;=$B$4)*('Seferler'!$A$2:$A$1001&lt;=$B$5)*ISNUMBER('Seferler'!$Q$2:$Q$1001),'Seferler'!$G$2:$G$1001)+SUMPRODUCT(('Seferler'!$B$2:$B$1001=$A97)*('Seferler'!$C$2:$C$1001="Özmal")*('Seferler'!$A$2:$A$1001&gt;=$B$4)*('Seferler'!$A$2:$A$1001&lt;=$B$5)*ISNUMBER('Seferler'!$Q$2:$Q$1001),'Seferler'!$H$2:$H$1001))</f>
        <v/>
      </c>
      <c r="K97" s="17">
        <f>IF($A97="","",IF(J97=0,"",SUMPRODUCT(('Seferler'!$B$2:$B$1001=$A97)*('Seferler'!$C$2:$C$1001="Özmal")*('Seferler'!$A$2:$A$1001&gt;=$B$4)*('Seferler'!$A$2:$A$1001&lt;=$B$5)*ISNUMBER('Seferler'!$Q$2:$Q$1001),'Seferler'!$H$2:$H$1001)/J97))</f>
        <v/>
      </c>
      <c r="L97" s="6">
        <f>IF($A97="","",IF(J97=0,"",C97/J97))</f>
        <v/>
      </c>
      <c r="M97" s="6">
        <f>IF($A97="","",IF(J97=0,"",(D97+F97+G97)/J97))</f>
        <v/>
      </c>
    </row>
    <row r="98">
      <c r="A98" s="4">
        <f>IF('Sabit giderler'!A69="","",'Sabit giderler'!A69)</f>
        <v/>
      </c>
      <c r="B98" s="5">
        <f>IF($A98="","",SUMPRODUCT(('Seferler'!$B$2:$B$1001=$A98)*('Seferler'!$C$2:$C$1001="Özmal")*('Seferler'!$A$2:$A$1001&gt;=$B$4)*('Seferler'!$A$2:$A$1001&lt;=$B$5)*ISNUMBER('Seferler'!$Q$2:$Q$1001)))</f>
        <v/>
      </c>
      <c r="C98" s="6">
        <f>IF($A98="","",SUMPRODUCT(('Seferler'!$B$2:$B$1001=$A98)*('Seferler'!$C$2:$C$1001="Özmal")*('Seferler'!$A$2:$A$1001&gt;=$B$4)*('Seferler'!$A$2:$A$1001&lt;=$B$5)*ISNUMBER('Seferler'!$Q$2:$Q$1001),'Seferler'!$I$2:$I$1001))</f>
        <v/>
      </c>
      <c r="D98" s="6">
        <f>IF($A98="","",C98-E98)</f>
        <v/>
      </c>
      <c r="E98" s="6">
        <f>IF($A98="","",SUMIFS('Seferler'!$Q$2:$Q$1001,'Seferler'!$B$2:$B$1001,$A98,'Seferler'!$C$2:$C$1001,"Özmal",'Seferler'!$A$2:$A$1001,"&gt;="&amp;$B$4,'Seferler'!$A$2:$A$1001,"&lt;="&amp;$B$5))</f>
        <v/>
      </c>
      <c r="F98" s="6">
        <f>IF($A98="","",'Sabit giderler'!J69)</f>
        <v/>
      </c>
      <c r="G98" s="6">
        <f>IF($A98="","",SUMIFS('Araç giderleri'!$D$2:$D$301,'Araç giderleri'!$B$2:$B$301,$A98,'Araç giderleri'!$A$2:$A$301,"&gt;="&amp;$B$4,'Araç giderleri'!$A$2:$A$301,"&lt;="&amp;$B$5))</f>
        <v/>
      </c>
      <c r="H98" s="6">
        <f>IF($A98="","",E98-F98-G98)</f>
        <v/>
      </c>
      <c r="I98" s="17">
        <f>IF($A98="","",IF(C98=0,"",H98/C98))</f>
        <v/>
      </c>
      <c r="J98" s="5">
        <f>IF($A98="","",SUMPRODUCT(('Seferler'!$B$2:$B$1001=$A98)*('Seferler'!$C$2:$C$1001="Özmal")*('Seferler'!$A$2:$A$1001&gt;=$B$4)*('Seferler'!$A$2:$A$1001&lt;=$B$5)*ISNUMBER('Seferler'!$Q$2:$Q$1001),'Seferler'!$G$2:$G$1001)+SUMPRODUCT(('Seferler'!$B$2:$B$1001=$A98)*('Seferler'!$C$2:$C$1001="Özmal")*('Seferler'!$A$2:$A$1001&gt;=$B$4)*('Seferler'!$A$2:$A$1001&lt;=$B$5)*ISNUMBER('Seferler'!$Q$2:$Q$1001),'Seferler'!$H$2:$H$1001))</f>
        <v/>
      </c>
      <c r="K98" s="17">
        <f>IF($A98="","",IF(J98=0,"",SUMPRODUCT(('Seferler'!$B$2:$B$1001=$A98)*('Seferler'!$C$2:$C$1001="Özmal")*('Seferler'!$A$2:$A$1001&gt;=$B$4)*('Seferler'!$A$2:$A$1001&lt;=$B$5)*ISNUMBER('Seferler'!$Q$2:$Q$1001),'Seferler'!$H$2:$H$1001)/J98))</f>
        <v/>
      </c>
      <c r="L98" s="6">
        <f>IF($A98="","",IF(J98=0,"",C98/J98))</f>
        <v/>
      </c>
      <c r="M98" s="6">
        <f>IF($A98="","",IF(J98=0,"",(D98+F98+G98)/J98))</f>
        <v/>
      </c>
    </row>
    <row r="99">
      <c r="A99" s="4">
        <f>IF('Sabit giderler'!A70="","",'Sabit giderler'!A70)</f>
        <v/>
      </c>
      <c r="B99" s="5">
        <f>IF($A99="","",SUMPRODUCT(('Seferler'!$B$2:$B$1001=$A99)*('Seferler'!$C$2:$C$1001="Özmal")*('Seferler'!$A$2:$A$1001&gt;=$B$4)*('Seferler'!$A$2:$A$1001&lt;=$B$5)*ISNUMBER('Seferler'!$Q$2:$Q$1001)))</f>
        <v/>
      </c>
      <c r="C99" s="6">
        <f>IF($A99="","",SUMPRODUCT(('Seferler'!$B$2:$B$1001=$A99)*('Seferler'!$C$2:$C$1001="Özmal")*('Seferler'!$A$2:$A$1001&gt;=$B$4)*('Seferler'!$A$2:$A$1001&lt;=$B$5)*ISNUMBER('Seferler'!$Q$2:$Q$1001),'Seferler'!$I$2:$I$1001))</f>
        <v/>
      </c>
      <c r="D99" s="6">
        <f>IF($A99="","",C99-E99)</f>
        <v/>
      </c>
      <c r="E99" s="6">
        <f>IF($A99="","",SUMIFS('Seferler'!$Q$2:$Q$1001,'Seferler'!$B$2:$B$1001,$A99,'Seferler'!$C$2:$C$1001,"Özmal",'Seferler'!$A$2:$A$1001,"&gt;="&amp;$B$4,'Seferler'!$A$2:$A$1001,"&lt;="&amp;$B$5))</f>
        <v/>
      </c>
      <c r="F99" s="6">
        <f>IF($A99="","",'Sabit giderler'!J70)</f>
        <v/>
      </c>
      <c r="G99" s="6">
        <f>IF($A99="","",SUMIFS('Araç giderleri'!$D$2:$D$301,'Araç giderleri'!$B$2:$B$301,$A99,'Araç giderleri'!$A$2:$A$301,"&gt;="&amp;$B$4,'Araç giderleri'!$A$2:$A$301,"&lt;="&amp;$B$5))</f>
        <v/>
      </c>
      <c r="H99" s="6">
        <f>IF($A99="","",E99-F99-G99)</f>
        <v/>
      </c>
      <c r="I99" s="17">
        <f>IF($A99="","",IF(C99=0,"",H99/C99))</f>
        <v/>
      </c>
      <c r="J99" s="5">
        <f>IF($A99="","",SUMPRODUCT(('Seferler'!$B$2:$B$1001=$A99)*('Seferler'!$C$2:$C$1001="Özmal")*('Seferler'!$A$2:$A$1001&gt;=$B$4)*('Seferler'!$A$2:$A$1001&lt;=$B$5)*ISNUMBER('Seferler'!$Q$2:$Q$1001),'Seferler'!$G$2:$G$1001)+SUMPRODUCT(('Seferler'!$B$2:$B$1001=$A99)*('Seferler'!$C$2:$C$1001="Özmal")*('Seferler'!$A$2:$A$1001&gt;=$B$4)*('Seferler'!$A$2:$A$1001&lt;=$B$5)*ISNUMBER('Seferler'!$Q$2:$Q$1001),'Seferler'!$H$2:$H$1001))</f>
        <v/>
      </c>
      <c r="K99" s="17">
        <f>IF($A99="","",IF(J99=0,"",SUMPRODUCT(('Seferler'!$B$2:$B$1001=$A99)*('Seferler'!$C$2:$C$1001="Özmal")*('Seferler'!$A$2:$A$1001&gt;=$B$4)*('Seferler'!$A$2:$A$1001&lt;=$B$5)*ISNUMBER('Seferler'!$Q$2:$Q$1001),'Seferler'!$H$2:$H$1001)/J99))</f>
        <v/>
      </c>
      <c r="L99" s="6">
        <f>IF($A99="","",IF(J99=0,"",C99/J99))</f>
        <v/>
      </c>
      <c r="M99" s="6">
        <f>IF($A99="","",IF(J99=0,"",(D99+F99+G99)/J99))</f>
        <v/>
      </c>
    </row>
    <row r="100">
      <c r="A100" s="4">
        <f>IF('Sabit giderler'!A71="","",'Sabit giderler'!A71)</f>
        <v/>
      </c>
      <c r="B100" s="5">
        <f>IF($A100="","",SUMPRODUCT(('Seferler'!$B$2:$B$1001=$A100)*('Seferler'!$C$2:$C$1001="Özmal")*('Seferler'!$A$2:$A$1001&gt;=$B$4)*('Seferler'!$A$2:$A$1001&lt;=$B$5)*ISNUMBER('Seferler'!$Q$2:$Q$1001)))</f>
        <v/>
      </c>
      <c r="C100" s="6">
        <f>IF($A100="","",SUMPRODUCT(('Seferler'!$B$2:$B$1001=$A100)*('Seferler'!$C$2:$C$1001="Özmal")*('Seferler'!$A$2:$A$1001&gt;=$B$4)*('Seferler'!$A$2:$A$1001&lt;=$B$5)*ISNUMBER('Seferler'!$Q$2:$Q$1001),'Seferler'!$I$2:$I$1001))</f>
        <v/>
      </c>
      <c r="D100" s="6">
        <f>IF($A100="","",C100-E100)</f>
        <v/>
      </c>
      <c r="E100" s="6">
        <f>IF($A100="","",SUMIFS('Seferler'!$Q$2:$Q$1001,'Seferler'!$B$2:$B$1001,$A100,'Seferler'!$C$2:$C$1001,"Özmal",'Seferler'!$A$2:$A$1001,"&gt;="&amp;$B$4,'Seferler'!$A$2:$A$1001,"&lt;="&amp;$B$5))</f>
        <v/>
      </c>
      <c r="F100" s="6">
        <f>IF($A100="","",'Sabit giderler'!J71)</f>
        <v/>
      </c>
      <c r="G100" s="6">
        <f>IF($A100="","",SUMIFS('Araç giderleri'!$D$2:$D$301,'Araç giderleri'!$B$2:$B$301,$A100,'Araç giderleri'!$A$2:$A$301,"&gt;="&amp;$B$4,'Araç giderleri'!$A$2:$A$301,"&lt;="&amp;$B$5))</f>
        <v/>
      </c>
      <c r="H100" s="6">
        <f>IF($A100="","",E100-F100-G100)</f>
        <v/>
      </c>
      <c r="I100" s="17">
        <f>IF($A100="","",IF(C100=0,"",H100/C100))</f>
        <v/>
      </c>
      <c r="J100" s="5">
        <f>IF($A100="","",SUMPRODUCT(('Seferler'!$B$2:$B$1001=$A100)*('Seferler'!$C$2:$C$1001="Özmal")*('Seferler'!$A$2:$A$1001&gt;=$B$4)*('Seferler'!$A$2:$A$1001&lt;=$B$5)*ISNUMBER('Seferler'!$Q$2:$Q$1001),'Seferler'!$G$2:$G$1001)+SUMPRODUCT(('Seferler'!$B$2:$B$1001=$A100)*('Seferler'!$C$2:$C$1001="Özmal")*('Seferler'!$A$2:$A$1001&gt;=$B$4)*('Seferler'!$A$2:$A$1001&lt;=$B$5)*ISNUMBER('Seferler'!$Q$2:$Q$1001),'Seferler'!$H$2:$H$1001))</f>
        <v/>
      </c>
      <c r="K100" s="17">
        <f>IF($A100="","",IF(J100=0,"",SUMPRODUCT(('Seferler'!$B$2:$B$1001=$A100)*('Seferler'!$C$2:$C$1001="Özmal")*('Seferler'!$A$2:$A$1001&gt;=$B$4)*('Seferler'!$A$2:$A$1001&lt;=$B$5)*ISNUMBER('Seferler'!$Q$2:$Q$1001),'Seferler'!$H$2:$H$1001)/J100))</f>
        <v/>
      </c>
      <c r="L100" s="6">
        <f>IF($A100="","",IF(J100=0,"",C100/J100))</f>
        <v/>
      </c>
      <c r="M100" s="6">
        <f>IF($A100="","",IF(J100=0,"",(D100+F100+G100)/J100))</f>
        <v/>
      </c>
    </row>
    <row r="101">
      <c r="A101" s="4">
        <f>IF('Sabit giderler'!A72="","",'Sabit giderler'!A72)</f>
        <v/>
      </c>
      <c r="B101" s="5">
        <f>IF($A101="","",SUMPRODUCT(('Seferler'!$B$2:$B$1001=$A101)*('Seferler'!$C$2:$C$1001="Özmal")*('Seferler'!$A$2:$A$1001&gt;=$B$4)*('Seferler'!$A$2:$A$1001&lt;=$B$5)*ISNUMBER('Seferler'!$Q$2:$Q$1001)))</f>
        <v/>
      </c>
      <c r="C101" s="6">
        <f>IF($A101="","",SUMPRODUCT(('Seferler'!$B$2:$B$1001=$A101)*('Seferler'!$C$2:$C$1001="Özmal")*('Seferler'!$A$2:$A$1001&gt;=$B$4)*('Seferler'!$A$2:$A$1001&lt;=$B$5)*ISNUMBER('Seferler'!$Q$2:$Q$1001),'Seferler'!$I$2:$I$1001))</f>
        <v/>
      </c>
      <c r="D101" s="6">
        <f>IF($A101="","",C101-E101)</f>
        <v/>
      </c>
      <c r="E101" s="6">
        <f>IF($A101="","",SUMIFS('Seferler'!$Q$2:$Q$1001,'Seferler'!$B$2:$B$1001,$A101,'Seferler'!$C$2:$C$1001,"Özmal",'Seferler'!$A$2:$A$1001,"&gt;="&amp;$B$4,'Seferler'!$A$2:$A$1001,"&lt;="&amp;$B$5))</f>
        <v/>
      </c>
      <c r="F101" s="6">
        <f>IF($A101="","",'Sabit giderler'!J72)</f>
        <v/>
      </c>
      <c r="G101" s="6">
        <f>IF($A101="","",SUMIFS('Araç giderleri'!$D$2:$D$301,'Araç giderleri'!$B$2:$B$301,$A101,'Araç giderleri'!$A$2:$A$301,"&gt;="&amp;$B$4,'Araç giderleri'!$A$2:$A$301,"&lt;="&amp;$B$5))</f>
        <v/>
      </c>
      <c r="H101" s="6">
        <f>IF($A101="","",E101-F101-G101)</f>
        <v/>
      </c>
      <c r="I101" s="17">
        <f>IF($A101="","",IF(C101=0,"",H101/C101))</f>
        <v/>
      </c>
      <c r="J101" s="5">
        <f>IF($A101="","",SUMPRODUCT(('Seferler'!$B$2:$B$1001=$A101)*('Seferler'!$C$2:$C$1001="Özmal")*('Seferler'!$A$2:$A$1001&gt;=$B$4)*('Seferler'!$A$2:$A$1001&lt;=$B$5)*ISNUMBER('Seferler'!$Q$2:$Q$1001),'Seferler'!$G$2:$G$1001)+SUMPRODUCT(('Seferler'!$B$2:$B$1001=$A101)*('Seferler'!$C$2:$C$1001="Özmal")*('Seferler'!$A$2:$A$1001&gt;=$B$4)*('Seferler'!$A$2:$A$1001&lt;=$B$5)*ISNUMBER('Seferler'!$Q$2:$Q$1001),'Seferler'!$H$2:$H$1001))</f>
        <v/>
      </c>
      <c r="K101" s="17">
        <f>IF($A101="","",IF(J101=0,"",SUMPRODUCT(('Seferler'!$B$2:$B$1001=$A101)*('Seferler'!$C$2:$C$1001="Özmal")*('Seferler'!$A$2:$A$1001&gt;=$B$4)*('Seferler'!$A$2:$A$1001&lt;=$B$5)*ISNUMBER('Seferler'!$Q$2:$Q$1001),'Seferler'!$H$2:$H$1001)/J101))</f>
        <v/>
      </c>
      <c r="L101" s="6">
        <f>IF($A101="","",IF(J101=0,"",C101/J101))</f>
        <v/>
      </c>
      <c r="M101" s="6">
        <f>IF($A101="","",IF(J101=0,"",(D101+F101+G101)/J101))</f>
        <v/>
      </c>
    </row>
    <row r="102">
      <c r="A102" s="4">
        <f>IF('Sabit giderler'!A73="","",'Sabit giderler'!A73)</f>
        <v/>
      </c>
      <c r="B102" s="5">
        <f>IF($A102="","",SUMPRODUCT(('Seferler'!$B$2:$B$1001=$A102)*('Seferler'!$C$2:$C$1001="Özmal")*('Seferler'!$A$2:$A$1001&gt;=$B$4)*('Seferler'!$A$2:$A$1001&lt;=$B$5)*ISNUMBER('Seferler'!$Q$2:$Q$1001)))</f>
        <v/>
      </c>
      <c r="C102" s="6">
        <f>IF($A102="","",SUMPRODUCT(('Seferler'!$B$2:$B$1001=$A102)*('Seferler'!$C$2:$C$1001="Özmal")*('Seferler'!$A$2:$A$1001&gt;=$B$4)*('Seferler'!$A$2:$A$1001&lt;=$B$5)*ISNUMBER('Seferler'!$Q$2:$Q$1001),'Seferler'!$I$2:$I$1001))</f>
        <v/>
      </c>
      <c r="D102" s="6">
        <f>IF($A102="","",C102-E102)</f>
        <v/>
      </c>
      <c r="E102" s="6">
        <f>IF($A102="","",SUMIFS('Seferler'!$Q$2:$Q$1001,'Seferler'!$B$2:$B$1001,$A102,'Seferler'!$C$2:$C$1001,"Özmal",'Seferler'!$A$2:$A$1001,"&gt;="&amp;$B$4,'Seferler'!$A$2:$A$1001,"&lt;="&amp;$B$5))</f>
        <v/>
      </c>
      <c r="F102" s="6">
        <f>IF($A102="","",'Sabit giderler'!J73)</f>
        <v/>
      </c>
      <c r="G102" s="6">
        <f>IF($A102="","",SUMIFS('Araç giderleri'!$D$2:$D$301,'Araç giderleri'!$B$2:$B$301,$A102,'Araç giderleri'!$A$2:$A$301,"&gt;="&amp;$B$4,'Araç giderleri'!$A$2:$A$301,"&lt;="&amp;$B$5))</f>
        <v/>
      </c>
      <c r="H102" s="6">
        <f>IF($A102="","",E102-F102-G102)</f>
        <v/>
      </c>
      <c r="I102" s="17">
        <f>IF($A102="","",IF(C102=0,"",H102/C102))</f>
        <v/>
      </c>
      <c r="J102" s="5">
        <f>IF($A102="","",SUMPRODUCT(('Seferler'!$B$2:$B$1001=$A102)*('Seferler'!$C$2:$C$1001="Özmal")*('Seferler'!$A$2:$A$1001&gt;=$B$4)*('Seferler'!$A$2:$A$1001&lt;=$B$5)*ISNUMBER('Seferler'!$Q$2:$Q$1001),'Seferler'!$G$2:$G$1001)+SUMPRODUCT(('Seferler'!$B$2:$B$1001=$A102)*('Seferler'!$C$2:$C$1001="Özmal")*('Seferler'!$A$2:$A$1001&gt;=$B$4)*('Seferler'!$A$2:$A$1001&lt;=$B$5)*ISNUMBER('Seferler'!$Q$2:$Q$1001),'Seferler'!$H$2:$H$1001))</f>
        <v/>
      </c>
      <c r="K102" s="17">
        <f>IF($A102="","",IF(J102=0,"",SUMPRODUCT(('Seferler'!$B$2:$B$1001=$A102)*('Seferler'!$C$2:$C$1001="Özmal")*('Seferler'!$A$2:$A$1001&gt;=$B$4)*('Seferler'!$A$2:$A$1001&lt;=$B$5)*ISNUMBER('Seferler'!$Q$2:$Q$1001),'Seferler'!$H$2:$H$1001)/J102))</f>
        <v/>
      </c>
      <c r="L102" s="6">
        <f>IF($A102="","",IF(J102=0,"",C102/J102))</f>
        <v/>
      </c>
      <c r="M102" s="6">
        <f>IF($A102="","",IF(J102=0,"",(D102+F102+G102)/J102))</f>
        <v/>
      </c>
    </row>
    <row r="103">
      <c r="A103" s="4">
        <f>IF('Sabit giderler'!A74="","",'Sabit giderler'!A74)</f>
        <v/>
      </c>
      <c r="B103" s="5">
        <f>IF($A103="","",SUMPRODUCT(('Seferler'!$B$2:$B$1001=$A103)*('Seferler'!$C$2:$C$1001="Özmal")*('Seferler'!$A$2:$A$1001&gt;=$B$4)*('Seferler'!$A$2:$A$1001&lt;=$B$5)*ISNUMBER('Seferler'!$Q$2:$Q$1001)))</f>
        <v/>
      </c>
      <c r="C103" s="6">
        <f>IF($A103="","",SUMPRODUCT(('Seferler'!$B$2:$B$1001=$A103)*('Seferler'!$C$2:$C$1001="Özmal")*('Seferler'!$A$2:$A$1001&gt;=$B$4)*('Seferler'!$A$2:$A$1001&lt;=$B$5)*ISNUMBER('Seferler'!$Q$2:$Q$1001),'Seferler'!$I$2:$I$1001))</f>
        <v/>
      </c>
      <c r="D103" s="6">
        <f>IF($A103="","",C103-E103)</f>
        <v/>
      </c>
      <c r="E103" s="6">
        <f>IF($A103="","",SUMIFS('Seferler'!$Q$2:$Q$1001,'Seferler'!$B$2:$B$1001,$A103,'Seferler'!$C$2:$C$1001,"Özmal",'Seferler'!$A$2:$A$1001,"&gt;="&amp;$B$4,'Seferler'!$A$2:$A$1001,"&lt;="&amp;$B$5))</f>
        <v/>
      </c>
      <c r="F103" s="6">
        <f>IF($A103="","",'Sabit giderler'!J74)</f>
        <v/>
      </c>
      <c r="G103" s="6">
        <f>IF($A103="","",SUMIFS('Araç giderleri'!$D$2:$D$301,'Araç giderleri'!$B$2:$B$301,$A103,'Araç giderleri'!$A$2:$A$301,"&gt;="&amp;$B$4,'Araç giderleri'!$A$2:$A$301,"&lt;="&amp;$B$5))</f>
        <v/>
      </c>
      <c r="H103" s="6">
        <f>IF($A103="","",E103-F103-G103)</f>
        <v/>
      </c>
      <c r="I103" s="17">
        <f>IF($A103="","",IF(C103=0,"",H103/C103))</f>
        <v/>
      </c>
      <c r="J103" s="5">
        <f>IF($A103="","",SUMPRODUCT(('Seferler'!$B$2:$B$1001=$A103)*('Seferler'!$C$2:$C$1001="Özmal")*('Seferler'!$A$2:$A$1001&gt;=$B$4)*('Seferler'!$A$2:$A$1001&lt;=$B$5)*ISNUMBER('Seferler'!$Q$2:$Q$1001),'Seferler'!$G$2:$G$1001)+SUMPRODUCT(('Seferler'!$B$2:$B$1001=$A103)*('Seferler'!$C$2:$C$1001="Özmal")*('Seferler'!$A$2:$A$1001&gt;=$B$4)*('Seferler'!$A$2:$A$1001&lt;=$B$5)*ISNUMBER('Seferler'!$Q$2:$Q$1001),'Seferler'!$H$2:$H$1001))</f>
        <v/>
      </c>
      <c r="K103" s="17">
        <f>IF($A103="","",IF(J103=0,"",SUMPRODUCT(('Seferler'!$B$2:$B$1001=$A103)*('Seferler'!$C$2:$C$1001="Özmal")*('Seferler'!$A$2:$A$1001&gt;=$B$4)*('Seferler'!$A$2:$A$1001&lt;=$B$5)*ISNUMBER('Seferler'!$Q$2:$Q$1001),'Seferler'!$H$2:$H$1001)/J103))</f>
        <v/>
      </c>
      <c r="L103" s="6">
        <f>IF($A103="","",IF(J103=0,"",C103/J103))</f>
        <v/>
      </c>
      <c r="M103" s="6">
        <f>IF($A103="","",IF(J103=0,"",(D103+F103+G103)/J103))</f>
        <v/>
      </c>
    </row>
    <row r="104">
      <c r="A104" s="4">
        <f>IF('Sabit giderler'!A75="","",'Sabit giderler'!A75)</f>
        <v/>
      </c>
      <c r="B104" s="5">
        <f>IF($A104="","",SUMPRODUCT(('Seferler'!$B$2:$B$1001=$A104)*('Seferler'!$C$2:$C$1001="Özmal")*('Seferler'!$A$2:$A$1001&gt;=$B$4)*('Seferler'!$A$2:$A$1001&lt;=$B$5)*ISNUMBER('Seferler'!$Q$2:$Q$1001)))</f>
        <v/>
      </c>
      <c r="C104" s="6">
        <f>IF($A104="","",SUMPRODUCT(('Seferler'!$B$2:$B$1001=$A104)*('Seferler'!$C$2:$C$1001="Özmal")*('Seferler'!$A$2:$A$1001&gt;=$B$4)*('Seferler'!$A$2:$A$1001&lt;=$B$5)*ISNUMBER('Seferler'!$Q$2:$Q$1001),'Seferler'!$I$2:$I$1001))</f>
        <v/>
      </c>
      <c r="D104" s="6">
        <f>IF($A104="","",C104-E104)</f>
        <v/>
      </c>
      <c r="E104" s="6">
        <f>IF($A104="","",SUMIFS('Seferler'!$Q$2:$Q$1001,'Seferler'!$B$2:$B$1001,$A104,'Seferler'!$C$2:$C$1001,"Özmal",'Seferler'!$A$2:$A$1001,"&gt;="&amp;$B$4,'Seferler'!$A$2:$A$1001,"&lt;="&amp;$B$5))</f>
        <v/>
      </c>
      <c r="F104" s="6">
        <f>IF($A104="","",'Sabit giderler'!J75)</f>
        <v/>
      </c>
      <c r="G104" s="6">
        <f>IF($A104="","",SUMIFS('Araç giderleri'!$D$2:$D$301,'Araç giderleri'!$B$2:$B$301,$A104,'Araç giderleri'!$A$2:$A$301,"&gt;="&amp;$B$4,'Araç giderleri'!$A$2:$A$301,"&lt;="&amp;$B$5))</f>
        <v/>
      </c>
      <c r="H104" s="6">
        <f>IF($A104="","",E104-F104-G104)</f>
        <v/>
      </c>
      <c r="I104" s="17">
        <f>IF($A104="","",IF(C104=0,"",H104/C104))</f>
        <v/>
      </c>
      <c r="J104" s="5">
        <f>IF($A104="","",SUMPRODUCT(('Seferler'!$B$2:$B$1001=$A104)*('Seferler'!$C$2:$C$1001="Özmal")*('Seferler'!$A$2:$A$1001&gt;=$B$4)*('Seferler'!$A$2:$A$1001&lt;=$B$5)*ISNUMBER('Seferler'!$Q$2:$Q$1001),'Seferler'!$G$2:$G$1001)+SUMPRODUCT(('Seferler'!$B$2:$B$1001=$A104)*('Seferler'!$C$2:$C$1001="Özmal")*('Seferler'!$A$2:$A$1001&gt;=$B$4)*('Seferler'!$A$2:$A$1001&lt;=$B$5)*ISNUMBER('Seferler'!$Q$2:$Q$1001),'Seferler'!$H$2:$H$1001))</f>
        <v/>
      </c>
      <c r="K104" s="17">
        <f>IF($A104="","",IF(J104=0,"",SUMPRODUCT(('Seferler'!$B$2:$B$1001=$A104)*('Seferler'!$C$2:$C$1001="Özmal")*('Seferler'!$A$2:$A$1001&gt;=$B$4)*('Seferler'!$A$2:$A$1001&lt;=$B$5)*ISNUMBER('Seferler'!$Q$2:$Q$1001),'Seferler'!$H$2:$H$1001)/J104))</f>
        <v/>
      </c>
      <c r="L104" s="6">
        <f>IF($A104="","",IF(J104=0,"",C104/J104))</f>
        <v/>
      </c>
      <c r="M104" s="6">
        <f>IF($A104="","",IF(J104=0,"",(D104+F104+G104)/J104))</f>
        <v/>
      </c>
    </row>
    <row r="105">
      <c r="A105" s="4">
        <f>IF('Sabit giderler'!A76="","",'Sabit giderler'!A76)</f>
        <v/>
      </c>
      <c r="B105" s="5">
        <f>IF($A105="","",SUMPRODUCT(('Seferler'!$B$2:$B$1001=$A105)*('Seferler'!$C$2:$C$1001="Özmal")*('Seferler'!$A$2:$A$1001&gt;=$B$4)*('Seferler'!$A$2:$A$1001&lt;=$B$5)*ISNUMBER('Seferler'!$Q$2:$Q$1001)))</f>
        <v/>
      </c>
      <c r="C105" s="6">
        <f>IF($A105="","",SUMPRODUCT(('Seferler'!$B$2:$B$1001=$A105)*('Seferler'!$C$2:$C$1001="Özmal")*('Seferler'!$A$2:$A$1001&gt;=$B$4)*('Seferler'!$A$2:$A$1001&lt;=$B$5)*ISNUMBER('Seferler'!$Q$2:$Q$1001),'Seferler'!$I$2:$I$1001))</f>
        <v/>
      </c>
      <c r="D105" s="6">
        <f>IF($A105="","",C105-E105)</f>
        <v/>
      </c>
      <c r="E105" s="6">
        <f>IF($A105="","",SUMIFS('Seferler'!$Q$2:$Q$1001,'Seferler'!$B$2:$B$1001,$A105,'Seferler'!$C$2:$C$1001,"Özmal",'Seferler'!$A$2:$A$1001,"&gt;="&amp;$B$4,'Seferler'!$A$2:$A$1001,"&lt;="&amp;$B$5))</f>
        <v/>
      </c>
      <c r="F105" s="6">
        <f>IF($A105="","",'Sabit giderler'!J76)</f>
        <v/>
      </c>
      <c r="G105" s="6">
        <f>IF($A105="","",SUMIFS('Araç giderleri'!$D$2:$D$301,'Araç giderleri'!$B$2:$B$301,$A105,'Araç giderleri'!$A$2:$A$301,"&gt;="&amp;$B$4,'Araç giderleri'!$A$2:$A$301,"&lt;="&amp;$B$5))</f>
        <v/>
      </c>
      <c r="H105" s="6">
        <f>IF($A105="","",E105-F105-G105)</f>
        <v/>
      </c>
      <c r="I105" s="17">
        <f>IF($A105="","",IF(C105=0,"",H105/C105))</f>
        <v/>
      </c>
      <c r="J105" s="5">
        <f>IF($A105="","",SUMPRODUCT(('Seferler'!$B$2:$B$1001=$A105)*('Seferler'!$C$2:$C$1001="Özmal")*('Seferler'!$A$2:$A$1001&gt;=$B$4)*('Seferler'!$A$2:$A$1001&lt;=$B$5)*ISNUMBER('Seferler'!$Q$2:$Q$1001),'Seferler'!$G$2:$G$1001)+SUMPRODUCT(('Seferler'!$B$2:$B$1001=$A105)*('Seferler'!$C$2:$C$1001="Özmal")*('Seferler'!$A$2:$A$1001&gt;=$B$4)*('Seferler'!$A$2:$A$1001&lt;=$B$5)*ISNUMBER('Seferler'!$Q$2:$Q$1001),'Seferler'!$H$2:$H$1001))</f>
        <v/>
      </c>
      <c r="K105" s="17">
        <f>IF($A105="","",IF(J105=0,"",SUMPRODUCT(('Seferler'!$B$2:$B$1001=$A105)*('Seferler'!$C$2:$C$1001="Özmal")*('Seferler'!$A$2:$A$1001&gt;=$B$4)*('Seferler'!$A$2:$A$1001&lt;=$B$5)*ISNUMBER('Seferler'!$Q$2:$Q$1001),'Seferler'!$H$2:$H$1001)/J105))</f>
        <v/>
      </c>
      <c r="L105" s="6">
        <f>IF($A105="","",IF(J105=0,"",C105/J105))</f>
        <v/>
      </c>
      <c r="M105" s="6">
        <f>IF($A105="","",IF(J105=0,"",(D105+F105+G105)/J105))</f>
        <v/>
      </c>
    </row>
    <row r="106">
      <c r="A106" s="4">
        <f>IF('Sabit giderler'!A77="","",'Sabit giderler'!A77)</f>
        <v/>
      </c>
      <c r="B106" s="5">
        <f>IF($A106="","",SUMPRODUCT(('Seferler'!$B$2:$B$1001=$A106)*('Seferler'!$C$2:$C$1001="Özmal")*('Seferler'!$A$2:$A$1001&gt;=$B$4)*('Seferler'!$A$2:$A$1001&lt;=$B$5)*ISNUMBER('Seferler'!$Q$2:$Q$1001)))</f>
        <v/>
      </c>
      <c r="C106" s="6">
        <f>IF($A106="","",SUMPRODUCT(('Seferler'!$B$2:$B$1001=$A106)*('Seferler'!$C$2:$C$1001="Özmal")*('Seferler'!$A$2:$A$1001&gt;=$B$4)*('Seferler'!$A$2:$A$1001&lt;=$B$5)*ISNUMBER('Seferler'!$Q$2:$Q$1001),'Seferler'!$I$2:$I$1001))</f>
        <v/>
      </c>
      <c r="D106" s="6">
        <f>IF($A106="","",C106-E106)</f>
        <v/>
      </c>
      <c r="E106" s="6">
        <f>IF($A106="","",SUMIFS('Seferler'!$Q$2:$Q$1001,'Seferler'!$B$2:$B$1001,$A106,'Seferler'!$C$2:$C$1001,"Özmal",'Seferler'!$A$2:$A$1001,"&gt;="&amp;$B$4,'Seferler'!$A$2:$A$1001,"&lt;="&amp;$B$5))</f>
        <v/>
      </c>
      <c r="F106" s="6">
        <f>IF($A106="","",'Sabit giderler'!J77)</f>
        <v/>
      </c>
      <c r="G106" s="6">
        <f>IF($A106="","",SUMIFS('Araç giderleri'!$D$2:$D$301,'Araç giderleri'!$B$2:$B$301,$A106,'Araç giderleri'!$A$2:$A$301,"&gt;="&amp;$B$4,'Araç giderleri'!$A$2:$A$301,"&lt;="&amp;$B$5))</f>
        <v/>
      </c>
      <c r="H106" s="6">
        <f>IF($A106="","",E106-F106-G106)</f>
        <v/>
      </c>
      <c r="I106" s="17">
        <f>IF($A106="","",IF(C106=0,"",H106/C106))</f>
        <v/>
      </c>
      <c r="J106" s="5">
        <f>IF($A106="","",SUMPRODUCT(('Seferler'!$B$2:$B$1001=$A106)*('Seferler'!$C$2:$C$1001="Özmal")*('Seferler'!$A$2:$A$1001&gt;=$B$4)*('Seferler'!$A$2:$A$1001&lt;=$B$5)*ISNUMBER('Seferler'!$Q$2:$Q$1001),'Seferler'!$G$2:$G$1001)+SUMPRODUCT(('Seferler'!$B$2:$B$1001=$A106)*('Seferler'!$C$2:$C$1001="Özmal")*('Seferler'!$A$2:$A$1001&gt;=$B$4)*('Seferler'!$A$2:$A$1001&lt;=$B$5)*ISNUMBER('Seferler'!$Q$2:$Q$1001),'Seferler'!$H$2:$H$1001))</f>
        <v/>
      </c>
      <c r="K106" s="17">
        <f>IF($A106="","",IF(J106=0,"",SUMPRODUCT(('Seferler'!$B$2:$B$1001=$A106)*('Seferler'!$C$2:$C$1001="Özmal")*('Seferler'!$A$2:$A$1001&gt;=$B$4)*('Seferler'!$A$2:$A$1001&lt;=$B$5)*ISNUMBER('Seferler'!$Q$2:$Q$1001),'Seferler'!$H$2:$H$1001)/J106))</f>
        <v/>
      </c>
      <c r="L106" s="6">
        <f>IF($A106="","",IF(J106=0,"",C106/J106))</f>
        <v/>
      </c>
      <c r="M106" s="6">
        <f>IF($A106="","",IF(J106=0,"",(D106+F106+G106)/J106))</f>
        <v/>
      </c>
    </row>
    <row r="107">
      <c r="A107" s="4">
        <f>IF('Sabit giderler'!A78="","",'Sabit giderler'!A78)</f>
        <v/>
      </c>
      <c r="B107" s="5">
        <f>IF($A107="","",SUMPRODUCT(('Seferler'!$B$2:$B$1001=$A107)*('Seferler'!$C$2:$C$1001="Özmal")*('Seferler'!$A$2:$A$1001&gt;=$B$4)*('Seferler'!$A$2:$A$1001&lt;=$B$5)*ISNUMBER('Seferler'!$Q$2:$Q$1001)))</f>
        <v/>
      </c>
      <c r="C107" s="6">
        <f>IF($A107="","",SUMPRODUCT(('Seferler'!$B$2:$B$1001=$A107)*('Seferler'!$C$2:$C$1001="Özmal")*('Seferler'!$A$2:$A$1001&gt;=$B$4)*('Seferler'!$A$2:$A$1001&lt;=$B$5)*ISNUMBER('Seferler'!$Q$2:$Q$1001),'Seferler'!$I$2:$I$1001))</f>
        <v/>
      </c>
      <c r="D107" s="6">
        <f>IF($A107="","",C107-E107)</f>
        <v/>
      </c>
      <c r="E107" s="6">
        <f>IF($A107="","",SUMIFS('Seferler'!$Q$2:$Q$1001,'Seferler'!$B$2:$B$1001,$A107,'Seferler'!$C$2:$C$1001,"Özmal",'Seferler'!$A$2:$A$1001,"&gt;="&amp;$B$4,'Seferler'!$A$2:$A$1001,"&lt;="&amp;$B$5))</f>
        <v/>
      </c>
      <c r="F107" s="6">
        <f>IF($A107="","",'Sabit giderler'!J78)</f>
        <v/>
      </c>
      <c r="G107" s="6">
        <f>IF($A107="","",SUMIFS('Araç giderleri'!$D$2:$D$301,'Araç giderleri'!$B$2:$B$301,$A107,'Araç giderleri'!$A$2:$A$301,"&gt;="&amp;$B$4,'Araç giderleri'!$A$2:$A$301,"&lt;="&amp;$B$5))</f>
        <v/>
      </c>
      <c r="H107" s="6">
        <f>IF($A107="","",E107-F107-G107)</f>
        <v/>
      </c>
      <c r="I107" s="17">
        <f>IF($A107="","",IF(C107=0,"",H107/C107))</f>
        <v/>
      </c>
      <c r="J107" s="5">
        <f>IF($A107="","",SUMPRODUCT(('Seferler'!$B$2:$B$1001=$A107)*('Seferler'!$C$2:$C$1001="Özmal")*('Seferler'!$A$2:$A$1001&gt;=$B$4)*('Seferler'!$A$2:$A$1001&lt;=$B$5)*ISNUMBER('Seferler'!$Q$2:$Q$1001),'Seferler'!$G$2:$G$1001)+SUMPRODUCT(('Seferler'!$B$2:$B$1001=$A107)*('Seferler'!$C$2:$C$1001="Özmal")*('Seferler'!$A$2:$A$1001&gt;=$B$4)*('Seferler'!$A$2:$A$1001&lt;=$B$5)*ISNUMBER('Seferler'!$Q$2:$Q$1001),'Seferler'!$H$2:$H$1001))</f>
        <v/>
      </c>
      <c r="K107" s="17">
        <f>IF($A107="","",IF(J107=0,"",SUMPRODUCT(('Seferler'!$B$2:$B$1001=$A107)*('Seferler'!$C$2:$C$1001="Özmal")*('Seferler'!$A$2:$A$1001&gt;=$B$4)*('Seferler'!$A$2:$A$1001&lt;=$B$5)*ISNUMBER('Seferler'!$Q$2:$Q$1001),'Seferler'!$H$2:$H$1001)/J107))</f>
        <v/>
      </c>
      <c r="L107" s="6">
        <f>IF($A107="","",IF(J107=0,"",C107/J107))</f>
        <v/>
      </c>
      <c r="M107" s="6">
        <f>IF($A107="","",IF(J107=0,"",(D107+F107+G107)/J107))</f>
        <v/>
      </c>
    </row>
    <row r="108">
      <c r="A108" s="4">
        <f>IF('Sabit giderler'!A79="","",'Sabit giderler'!A79)</f>
        <v/>
      </c>
      <c r="B108" s="5">
        <f>IF($A108="","",SUMPRODUCT(('Seferler'!$B$2:$B$1001=$A108)*('Seferler'!$C$2:$C$1001="Özmal")*('Seferler'!$A$2:$A$1001&gt;=$B$4)*('Seferler'!$A$2:$A$1001&lt;=$B$5)*ISNUMBER('Seferler'!$Q$2:$Q$1001)))</f>
        <v/>
      </c>
      <c r="C108" s="6">
        <f>IF($A108="","",SUMPRODUCT(('Seferler'!$B$2:$B$1001=$A108)*('Seferler'!$C$2:$C$1001="Özmal")*('Seferler'!$A$2:$A$1001&gt;=$B$4)*('Seferler'!$A$2:$A$1001&lt;=$B$5)*ISNUMBER('Seferler'!$Q$2:$Q$1001),'Seferler'!$I$2:$I$1001))</f>
        <v/>
      </c>
      <c r="D108" s="6">
        <f>IF($A108="","",C108-E108)</f>
        <v/>
      </c>
      <c r="E108" s="6">
        <f>IF($A108="","",SUMIFS('Seferler'!$Q$2:$Q$1001,'Seferler'!$B$2:$B$1001,$A108,'Seferler'!$C$2:$C$1001,"Özmal",'Seferler'!$A$2:$A$1001,"&gt;="&amp;$B$4,'Seferler'!$A$2:$A$1001,"&lt;="&amp;$B$5))</f>
        <v/>
      </c>
      <c r="F108" s="6">
        <f>IF($A108="","",'Sabit giderler'!J79)</f>
        <v/>
      </c>
      <c r="G108" s="6">
        <f>IF($A108="","",SUMIFS('Araç giderleri'!$D$2:$D$301,'Araç giderleri'!$B$2:$B$301,$A108,'Araç giderleri'!$A$2:$A$301,"&gt;="&amp;$B$4,'Araç giderleri'!$A$2:$A$301,"&lt;="&amp;$B$5))</f>
        <v/>
      </c>
      <c r="H108" s="6">
        <f>IF($A108="","",E108-F108-G108)</f>
        <v/>
      </c>
      <c r="I108" s="17">
        <f>IF($A108="","",IF(C108=0,"",H108/C108))</f>
        <v/>
      </c>
      <c r="J108" s="5">
        <f>IF($A108="","",SUMPRODUCT(('Seferler'!$B$2:$B$1001=$A108)*('Seferler'!$C$2:$C$1001="Özmal")*('Seferler'!$A$2:$A$1001&gt;=$B$4)*('Seferler'!$A$2:$A$1001&lt;=$B$5)*ISNUMBER('Seferler'!$Q$2:$Q$1001),'Seferler'!$G$2:$G$1001)+SUMPRODUCT(('Seferler'!$B$2:$B$1001=$A108)*('Seferler'!$C$2:$C$1001="Özmal")*('Seferler'!$A$2:$A$1001&gt;=$B$4)*('Seferler'!$A$2:$A$1001&lt;=$B$5)*ISNUMBER('Seferler'!$Q$2:$Q$1001),'Seferler'!$H$2:$H$1001))</f>
        <v/>
      </c>
      <c r="K108" s="17">
        <f>IF($A108="","",IF(J108=0,"",SUMPRODUCT(('Seferler'!$B$2:$B$1001=$A108)*('Seferler'!$C$2:$C$1001="Özmal")*('Seferler'!$A$2:$A$1001&gt;=$B$4)*('Seferler'!$A$2:$A$1001&lt;=$B$5)*ISNUMBER('Seferler'!$Q$2:$Q$1001),'Seferler'!$H$2:$H$1001)/J108))</f>
        <v/>
      </c>
      <c r="L108" s="6">
        <f>IF($A108="","",IF(J108=0,"",C108/J108))</f>
        <v/>
      </c>
      <c r="M108" s="6">
        <f>IF($A108="","",IF(J108=0,"",(D108+F108+G108)/J108))</f>
        <v/>
      </c>
    </row>
    <row r="109">
      <c r="A109" s="4">
        <f>IF('Sabit giderler'!A80="","",'Sabit giderler'!A80)</f>
        <v/>
      </c>
      <c r="B109" s="5">
        <f>IF($A109="","",SUMPRODUCT(('Seferler'!$B$2:$B$1001=$A109)*('Seferler'!$C$2:$C$1001="Özmal")*('Seferler'!$A$2:$A$1001&gt;=$B$4)*('Seferler'!$A$2:$A$1001&lt;=$B$5)*ISNUMBER('Seferler'!$Q$2:$Q$1001)))</f>
        <v/>
      </c>
      <c r="C109" s="6">
        <f>IF($A109="","",SUMPRODUCT(('Seferler'!$B$2:$B$1001=$A109)*('Seferler'!$C$2:$C$1001="Özmal")*('Seferler'!$A$2:$A$1001&gt;=$B$4)*('Seferler'!$A$2:$A$1001&lt;=$B$5)*ISNUMBER('Seferler'!$Q$2:$Q$1001),'Seferler'!$I$2:$I$1001))</f>
        <v/>
      </c>
      <c r="D109" s="6">
        <f>IF($A109="","",C109-E109)</f>
        <v/>
      </c>
      <c r="E109" s="6">
        <f>IF($A109="","",SUMIFS('Seferler'!$Q$2:$Q$1001,'Seferler'!$B$2:$B$1001,$A109,'Seferler'!$C$2:$C$1001,"Özmal",'Seferler'!$A$2:$A$1001,"&gt;="&amp;$B$4,'Seferler'!$A$2:$A$1001,"&lt;="&amp;$B$5))</f>
        <v/>
      </c>
      <c r="F109" s="6">
        <f>IF($A109="","",'Sabit giderler'!J80)</f>
        <v/>
      </c>
      <c r="G109" s="6">
        <f>IF($A109="","",SUMIFS('Araç giderleri'!$D$2:$D$301,'Araç giderleri'!$B$2:$B$301,$A109,'Araç giderleri'!$A$2:$A$301,"&gt;="&amp;$B$4,'Araç giderleri'!$A$2:$A$301,"&lt;="&amp;$B$5))</f>
        <v/>
      </c>
      <c r="H109" s="6">
        <f>IF($A109="","",E109-F109-G109)</f>
        <v/>
      </c>
      <c r="I109" s="17">
        <f>IF($A109="","",IF(C109=0,"",H109/C109))</f>
        <v/>
      </c>
      <c r="J109" s="5">
        <f>IF($A109="","",SUMPRODUCT(('Seferler'!$B$2:$B$1001=$A109)*('Seferler'!$C$2:$C$1001="Özmal")*('Seferler'!$A$2:$A$1001&gt;=$B$4)*('Seferler'!$A$2:$A$1001&lt;=$B$5)*ISNUMBER('Seferler'!$Q$2:$Q$1001),'Seferler'!$G$2:$G$1001)+SUMPRODUCT(('Seferler'!$B$2:$B$1001=$A109)*('Seferler'!$C$2:$C$1001="Özmal")*('Seferler'!$A$2:$A$1001&gt;=$B$4)*('Seferler'!$A$2:$A$1001&lt;=$B$5)*ISNUMBER('Seferler'!$Q$2:$Q$1001),'Seferler'!$H$2:$H$1001))</f>
        <v/>
      </c>
      <c r="K109" s="17">
        <f>IF($A109="","",IF(J109=0,"",SUMPRODUCT(('Seferler'!$B$2:$B$1001=$A109)*('Seferler'!$C$2:$C$1001="Özmal")*('Seferler'!$A$2:$A$1001&gt;=$B$4)*('Seferler'!$A$2:$A$1001&lt;=$B$5)*ISNUMBER('Seferler'!$Q$2:$Q$1001),'Seferler'!$H$2:$H$1001)/J109))</f>
        <v/>
      </c>
      <c r="L109" s="6">
        <f>IF($A109="","",IF(J109=0,"",C109/J109))</f>
        <v/>
      </c>
      <c r="M109" s="6">
        <f>IF($A109="","",IF(J109=0,"",(D109+F109+G109)/J109))</f>
        <v/>
      </c>
    </row>
    <row r="110">
      <c r="A110" s="4">
        <f>IF('Sabit giderler'!A81="","",'Sabit giderler'!A81)</f>
        <v/>
      </c>
      <c r="B110" s="5">
        <f>IF($A110="","",SUMPRODUCT(('Seferler'!$B$2:$B$1001=$A110)*('Seferler'!$C$2:$C$1001="Özmal")*('Seferler'!$A$2:$A$1001&gt;=$B$4)*('Seferler'!$A$2:$A$1001&lt;=$B$5)*ISNUMBER('Seferler'!$Q$2:$Q$1001)))</f>
        <v/>
      </c>
      <c r="C110" s="6">
        <f>IF($A110="","",SUMPRODUCT(('Seferler'!$B$2:$B$1001=$A110)*('Seferler'!$C$2:$C$1001="Özmal")*('Seferler'!$A$2:$A$1001&gt;=$B$4)*('Seferler'!$A$2:$A$1001&lt;=$B$5)*ISNUMBER('Seferler'!$Q$2:$Q$1001),'Seferler'!$I$2:$I$1001))</f>
        <v/>
      </c>
      <c r="D110" s="6">
        <f>IF($A110="","",C110-E110)</f>
        <v/>
      </c>
      <c r="E110" s="6">
        <f>IF($A110="","",SUMIFS('Seferler'!$Q$2:$Q$1001,'Seferler'!$B$2:$B$1001,$A110,'Seferler'!$C$2:$C$1001,"Özmal",'Seferler'!$A$2:$A$1001,"&gt;="&amp;$B$4,'Seferler'!$A$2:$A$1001,"&lt;="&amp;$B$5))</f>
        <v/>
      </c>
      <c r="F110" s="6">
        <f>IF($A110="","",'Sabit giderler'!J81)</f>
        <v/>
      </c>
      <c r="G110" s="6">
        <f>IF($A110="","",SUMIFS('Araç giderleri'!$D$2:$D$301,'Araç giderleri'!$B$2:$B$301,$A110,'Araç giderleri'!$A$2:$A$301,"&gt;="&amp;$B$4,'Araç giderleri'!$A$2:$A$301,"&lt;="&amp;$B$5))</f>
        <v/>
      </c>
      <c r="H110" s="6">
        <f>IF($A110="","",E110-F110-G110)</f>
        <v/>
      </c>
      <c r="I110" s="17">
        <f>IF($A110="","",IF(C110=0,"",H110/C110))</f>
        <v/>
      </c>
      <c r="J110" s="5">
        <f>IF($A110="","",SUMPRODUCT(('Seferler'!$B$2:$B$1001=$A110)*('Seferler'!$C$2:$C$1001="Özmal")*('Seferler'!$A$2:$A$1001&gt;=$B$4)*('Seferler'!$A$2:$A$1001&lt;=$B$5)*ISNUMBER('Seferler'!$Q$2:$Q$1001),'Seferler'!$G$2:$G$1001)+SUMPRODUCT(('Seferler'!$B$2:$B$1001=$A110)*('Seferler'!$C$2:$C$1001="Özmal")*('Seferler'!$A$2:$A$1001&gt;=$B$4)*('Seferler'!$A$2:$A$1001&lt;=$B$5)*ISNUMBER('Seferler'!$Q$2:$Q$1001),'Seferler'!$H$2:$H$1001))</f>
        <v/>
      </c>
      <c r="K110" s="17">
        <f>IF($A110="","",IF(J110=0,"",SUMPRODUCT(('Seferler'!$B$2:$B$1001=$A110)*('Seferler'!$C$2:$C$1001="Özmal")*('Seferler'!$A$2:$A$1001&gt;=$B$4)*('Seferler'!$A$2:$A$1001&lt;=$B$5)*ISNUMBER('Seferler'!$Q$2:$Q$1001),'Seferler'!$H$2:$H$1001)/J110))</f>
        <v/>
      </c>
      <c r="L110" s="6">
        <f>IF($A110="","",IF(J110=0,"",C110/J110))</f>
        <v/>
      </c>
      <c r="M110" s="6">
        <f>IF($A110="","",IF(J110=0,"",(D110+F110+G110)/J110))</f>
        <v/>
      </c>
    </row>
    <row r="111">
      <c r="A111" s="4">
        <f>IF('Sabit giderler'!A82="","",'Sabit giderler'!A82)</f>
        <v/>
      </c>
      <c r="B111" s="5">
        <f>IF($A111="","",SUMPRODUCT(('Seferler'!$B$2:$B$1001=$A111)*('Seferler'!$C$2:$C$1001="Özmal")*('Seferler'!$A$2:$A$1001&gt;=$B$4)*('Seferler'!$A$2:$A$1001&lt;=$B$5)*ISNUMBER('Seferler'!$Q$2:$Q$1001)))</f>
        <v/>
      </c>
      <c r="C111" s="6">
        <f>IF($A111="","",SUMPRODUCT(('Seferler'!$B$2:$B$1001=$A111)*('Seferler'!$C$2:$C$1001="Özmal")*('Seferler'!$A$2:$A$1001&gt;=$B$4)*('Seferler'!$A$2:$A$1001&lt;=$B$5)*ISNUMBER('Seferler'!$Q$2:$Q$1001),'Seferler'!$I$2:$I$1001))</f>
        <v/>
      </c>
      <c r="D111" s="6">
        <f>IF($A111="","",C111-E111)</f>
        <v/>
      </c>
      <c r="E111" s="6">
        <f>IF($A111="","",SUMIFS('Seferler'!$Q$2:$Q$1001,'Seferler'!$B$2:$B$1001,$A111,'Seferler'!$C$2:$C$1001,"Özmal",'Seferler'!$A$2:$A$1001,"&gt;="&amp;$B$4,'Seferler'!$A$2:$A$1001,"&lt;="&amp;$B$5))</f>
        <v/>
      </c>
      <c r="F111" s="6">
        <f>IF($A111="","",'Sabit giderler'!J82)</f>
        <v/>
      </c>
      <c r="G111" s="6">
        <f>IF($A111="","",SUMIFS('Araç giderleri'!$D$2:$D$301,'Araç giderleri'!$B$2:$B$301,$A111,'Araç giderleri'!$A$2:$A$301,"&gt;="&amp;$B$4,'Araç giderleri'!$A$2:$A$301,"&lt;="&amp;$B$5))</f>
        <v/>
      </c>
      <c r="H111" s="6">
        <f>IF($A111="","",E111-F111-G111)</f>
        <v/>
      </c>
      <c r="I111" s="17">
        <f>IF($A111="","",IF(C111=0,"",H111/C111))</f>
        <v/>
      </c>
      <c r="J111" s="5">
        <f>IF($A111="","",SUMPRODUCT(('Seferler'!$B$2:$B$1001=$A111)*('Seferler'!$C$2:$C$1001="Özmal")*('Seferler'!$A$2:$A$1001&gt;=$B$4)*('Seferler'!$A$2:$A$1001&lt;=$B$5)*ISNUMBER('Seferler'!$Q$2:$Q$1001),'Seferler'!$G$2:$G$1001)+SUMPRODUCT(('Seferler'!$B$2:$B$1001=$A111)*('Seferler'!$C$2:$C$1001="Özmal")*('Seferler'!$A$2:$A$1001&gt;=$B$4)*('Seferler'!$A$2:$A$1001&lt;=$B$5)*ISNUMBER('Seferler'!$Q$2:$Q$1001),'Seferler'!$H$2:$H$1001))</f>
        <v/>
      </c>
      <c r="K111" s="17">
        <f>IF($A111="","",IF(J111=0,"",SUMPRODUCT(('Seferler'!$B$2:$B$1001=$A111)*('Seferler'!$C$2:$C$1001="Özmal")*('Seferler'!$A$2:$A$1001&gt;=$B$4)*('Seferler'!$A$2:$A$1001&lt;=$B$5)*ISNUMBER('Seferler'!$Q$2:$Q$1001),'Seferler'!$H$2:$H$1001)/J111))</f>
        <v/>
      </c>
      <c r="L111" s="6">
        <f>IF($A111="","",IF(J111=0,"",C111/J111))</f>
        <v/>
      </c>
      <c r="M111" s="6">
        <f>IF($A111="","",IF(J111=0,"",(D111+F111+G111)/J111))</f>
        <v/>
      </c>
    </row>
    <row r="112">
      <c r="A112" s="4">
        <f>IF('Sabit giderler'!A83="","",'Sabit giderler'!A83)</f>
        <v/>
      </c>
      <c r="B112" s="5">
        <f>IF($A112="","",SUMPRODUCT(('Seferler'!$B$2:$B$1001=$A112)*('Seferler'!$C$2:$C$1001="Özmal")*('Seferler'!$A$2:$A$1001&gt;=$B$4)*('Seferler'!$A$2:$A$1001&lt;=$B$5)*ISNUMBER('Seferler'!$Q$2:$Q$1001)))</f>
        <v/>
      </c>
      <c r="C112" s="6">
        <f>IF($A112="","",SUMPRODUCT(('Seferler'!$B$2:$B$1001=$A112)*('Seferler'!$C$2:$C$1001="Özmal")*('Seferler'!$A$2:$A$1001&gt;=$B$4)*('Seferler'!$A$2:$A$1001&lt;=$B$5)*ISNUMBER('Seferler'!$Q$2:$Q$1001),'Seferler'!$I$2:$I$1001))</f>
        <v/>
      </c>
      <c r="D112" s="6">
        <f>IF($A112="","",C112-E112)</f>
        <v/>
      </c>
      <c r="E112" s="6">
        <f>IF($A112="","",SUMIFS('Seferler'!$Q$2:$Q$1001,'Seferler'!$B$2:$B$1001,$A112,'Seferler'!$C$2:$C$1001,"Özmal",'Seferler'!$A$2:$A$1001,"&gt;="&amp;$B$4,'Seferler'!$A$2:$A$1001,"&lt;="&amp;$B$5))</f>
        <v/>
      </c>
      <c r="F112" s="6">
        <f>IF($A112="","",'Sabit giderler'!J83)</f>
        <v/>
      </c>
      <c r="G112" s="6">
        <f>IF($A112="","",SUMIFS('Araç giderleri'!$D$2:$D$301,'Araç giderleri'!$B$2:$B$301,$A112,'Araç giderleri'!$A$2:$A$301,"&gt;="&amp;$B$4,'Araç giderleri'!$A$2:$A$301,"&lt;="&amp;$B$5))</f>
        <v/>
      </c>
      <c r="H112" s="6">
        <f>IF($A112="","",E112-F112-G112)</f>
        <v/>
      </c>
      <c r="I112" s="17">
        <f>IF($A112="","",IF(C112=0,"",H112/C112))</f>
        <v/>
      </c>
      <c r="J112" s="5">
        <f>IF($A112="","",SUMPRODUCT(('Seferler'!$B$2:$B$1001=$A112)*('Seferler'!$C$2:$C$1001="Özmal")*('Seferler'!$A$2:$A$1001&gt;=$B$4)*('Seferler'!$A$2:$A$1001&lt;=$B$5)*ISNUMBER('Seferler'!$Q$2:$Q$1001),'Seferler'!$G$2:$G$1001)+SUMPRODUCT(('Seferler'!$B$2:$B$1001=$A112)*('Seferler'!$C$2:$C$1001="Özmal")*('Seferler'!$A$2:$A$1001&gt;=$B$4)*('Seferler'!$A$2:$A$1001&lt;=$B$5)*ISNUMBER('Seferler'!$Q$2:$Q$1001),'Seferler'!$H$2:$H$1001))</f>
        <v/>
      </c>
      <c r="K112" s="17">
        <f>IF($A112="","",IF(J112=0,"",SUMPRODUCT(('Seferler'!$B$2:$B$1001=$A112)*('Seferler'!$C$2:$C$1001="Özmal")*('Seferler'!$A$2:$A$1001&gt;=$B$4)*('Seferler'!$A$2:$A$1001&lt;=$B$5)*ISNUMBER('Seferler'!$Q$2:$Q$1001),'Seferler'!$H$2:$H$1001)/J112))</f>
        <v/>
      </c>
      <c r="L112" s="6">
        <f>IF($A112="","",IF(J112=0,"",C112/J112))</f>
        <v/>
      </c>
      <c r="M112" s="6">
        <f>IF($A112="","",IF(J112=0,"",(D112+F112+G112)/J112))</f>
        <v/>
      </c>
    </row>
    <row r="113">
      <c r="A113" s="4">
        <f>IF('Sabit giderler'!A84="","",'Sabit giderler'!A84)</f>
        <v/>
      </c>
      <c r="B113" s="5">
        <f>IF($A113="","",SUMPRODUCT(('Seferler'!$B$2:$B$1001=$A113)*('Seferler'!$C$2:$C$1001="Özmal")*('Seferler'!$A$2:$A$1001&gt;=$B$4)*('Seferler'!$A$2:$A$1001&lt;=$B$5)*ISNUMBER('Seferler'!$Q$2:$Q$1001)))</f>
        <v/>
      </c>
      <c r="C113" s="6">
        <f>IF($A113="","",SUMPRODUCT(('Seferler'!$B$2:$B$1001=$A113)*('Seferler'!$C$2:$C$1001="Özmal")*('Seferler'!$A$2:$A$1001&gt;=$B$4)*('Seferler'!$A$2:$A$1001&lt;=$B$5)*ISNUMBER('Seferler'!$Q$2:$Q$1001),'Seferler'!$I$2:$I$1001))</f>
        <v/>
      </c>
      <c r="D113" s="6">
        <f>IF($A113="","",C113-E113)</f>
        <v/>
      </c>
      <c r="E113" s="6">
        <f>IF($A113="","",SUMIFS('Seferler'!$Q$2:$Q$1001,'Seferler'!$B$2:$B$1001,$A113,'Seferler'!$C$2:$C$1001,"Özmal",'Seferler'!$A$2:$A$1001,"&gt;="&amp;$B$4,'Seferler'!$A$2:$A$1001,"&lt;="&amp;$B$5))</f>
        <v/>
      </c>
      <c r="F113" s="6">
        <f>IF($A113="","",'Sabit giderler'!J84)</f>
        <v/>
      </c>
      <c r="G113" s="6">
        <f>IF($A113="","",SUMIFS('Araç giderleri'!$D$2:$D$301,'Araç giderleri'!$B$2:$B$301,$A113,'Araç giderleri'!$A$2:$A$301,"&gt;="&amp;$B$4,'Araç giderleri'!$A$2:$A$301,"&lt;="&amp;$B$5))</f>
        <v/>
      </c>
      <c r="H113" s="6">
        <f>IF($A113="","",E113-F113-G113)</f>
        <v/>
      </c>
      <c r="I113" s="17">
        <f>IF($A113="","",IF(C113=0,"",H113/C113))</f>
        <v/>
      </c>
      <c r="J113" s="5">
        <f>IF($A113="","",SUMPRODUCT(('Seferler'!$B$2:$B$1001=$A113)*('Seferler'!$C$2:$C$1001="Özmal")*('Seferler'!$A$2:$A$1001&gt;=$B$4)*('Seferler'!$A$2:$A$1001&lt;=$B$5)*ISNUMBER('Seferler'!$Q$2:$Q$1001),'Seferler'!$G$2:$G$1001)+SUMPRODUCT(('Seferler'!$B$2:$B$1001=$A113)*('Seferler'!$C$2:$C$1001="Özmal")*('Seferler'!$A$2:$A$1001&gt;=$B$4)*('Seferler'!$A$2:$A$1001&lt;=$B$5)*ISNUMBER('Seferler'!$Q$2:$Q$1001),'Seferler'!$H$2:$H$1001))</f>
        <v/>
      </c>
      <c r="K113" s="17">
        <f>IF($A113="","",IF(J113=0,"",SUMPRODUCT(('Seferler'!$B$2:$B$1001=$A113)*('Seferler'!$C$2:$C$1001="Özmal")*('Seferler'!$A$2:$A$1001&gt;=$B$4)*('Seferler'!$A$2:$A$1001&lt;=$B$5)*ISNUMBER('Seferler'!$Q$2:$Q$1001),'Seferler'!$H$2:$H$1001)/J113))</f>
        <v/>
      </c>
      <c r="L113" s="6">
        <f>IF($A113="","",IF(J113=0,"",C113/J113))</f>
        <v/>
      </c>
      <c r="M113" s="6">
        <f>IF($A113="","",IF(J113=0,"",(D113+F113+G113)/J113))</f>
        <v/>
      </c>
    </row>
    <row r="114">
      <c r="A114" s="4">
        <f>IF('Sabit giderler'!A85="","",'Sabit giderler'!A85)</f>
        <v/>
      </c>
      <c r="B114" s="5">
        <f>IF($A114="","",SUMPRODUCT(('Seferler'!$B$2:$B$1001=$A114)*('Seferler'!$C$2:$C$1001="Özmal")*('Seferler'!$A$2:$A$1001&gt;=$B$4)*('Seferler'!$A$2:$A$1001&lt;=$B$5)*ISNUMBER('Seferler'!$Q$2:$Q$1001)))</f>
        <v/>
      </c>
      <c r="C114" s="6">
        <f>IF($A114="","",SUMPRODUCT(('Seferler'!$B$2:$B$1001=$A114)*('Seferler'!$C$2:$C$1001="Özmal")*('Seferler'!$A$2:$A$1001&gt;=$B$4)*('Seferler'!$A$2:$A$1001&lt;=$B$5)*ISNUMBER('Seferler'!$Q$2:$Q$1001),'Seferler'!$I$2:$I$1001))</f>
        <v/>
      </c>
      <c r="D114" s="6">
        <f>IF($A114="","",C114-E114)</f>
        <v/>
      </c>
      <c r="E114" s="6">
        <f>IF($A114="","",SUMIFS('Seferler'!$Q$2:$Q$1001,'Seferler'!$B$2:$B$1001,$A114,'Seferler'!$C$2:$C$1001,"Özmal",'Seferler'!$A$2:$A$1001,"&gt;="&amp;$B$4,'Seferler'!$A$2:$A$1001,"&lt;="&amp;$B$5))</f>
        <v/>
      </c>
      <c r="F114" s="6">
        <f>IF($A114="","",'Sabit giderler'!J85)</f>
        <v/>
      </c>
      <c r="G114" s="6">
        <f>IF($A114="","",SUMIFS('Araç giderleri'!$D$2:$D$301,'Araç giderleri'!$B$2:$B$301,$A114,'Araç giderleri'!$A$2:$A$301,"&gt;="&amp;$B$4,'Araç giderleri'!$A$2:$A$301,"&lt;="&amp;$B$5))</f>
        <v/>
      </c>
      <c r="H114" s="6">
        <f>IF($A114="","",E114-F114-G114)</f>
        <v/>
      </c>
      <c r="I114" s="17">
        <f>IF($A114="","",IF(C114=0,"",H114/C114))</f>
        <v/>
      </c>
      <c r="J114" s="5">
        <f>IF($A114="","",SUMPRODUCT(('Seferler'!$B$2:$B$1001=$A114)*('Seferler'!$C$2:$C$1001="Özmal")*('Seferler'!$A$2:$A$1001&gt;=$B$4)*('Seferler'!$A$2:$A$1001&lt;=$B$5)*ISNUMBER('Seferler'!$Q$2:$Q$1001),'Seferler'!$G$2:$G$1001)+SUMPRODUCT(('Seferler'!$B$2:$B$1001=$A114)*('Seferler'!$C$2:$C$1001="Özmal")*('Seferler'!$A$2:$A$1001&gt;=$B$4)*('Seferler'!$A$2:$A$1001&lt;=$B$5)*ISNUMBER('Seferler'!$Q$2:$Q$1001),'Seferler'!$H$2:$H$1001))</f>
        <v/>
      </c>
      <c r="K114" s="17">
        <f>IF($A114="","",IF(J114=0,"",SUMPRODUCT(('Seferler'!$B$2:$B$1001=$A114)*('Seferler'!$C$2:$C$1001="Özmal")*('Seferler'!$A$2:$A$1001&gt;=$B$4)*('Seferler'!$A$2:$A$1001&lt;=$B$5)*ISNUMBER('Seferler'!$Q$2:$Q$1001),'Seferler'!$H$2:$H$1001)/J114))</f>
        <v/>
      </c>
      <c r="L114" s="6">
        <f>IF($A114="","",IF(J114=0,"",C114/J114))</f>
        <v/>
      </c>
      <c r="M114" s="6">
        <f>IF($A114="","",IF(J114=0,"",(D114+F114+G114)/J114))</f>
        <v/>
      </c>
    </row>
    <row r="115">
      <c r="A115" s="4">
        <f>IF('Sabit giderler'!A86="","",'Sabit giderler'!A86)</f>
        <v/>
      </c>
      <c r="B115" s="5">
        <f>IF($A115="","",SUMPRODUCT(('Seferler'!$B$2:$B$1001=$A115)*('Seferler'!$C$2:$C$1001="Özmal")*('Seferler'!$A$2:$A$1001&gt;=$B$4)*('Seferler'!$A$2:$A$1001&lt;=$B$5)*ISNUMBER('Seferler'!$Q$2:$Q$1001)))</f>
        <v/>
      </c>
      <c r="C115" s="6">
        <f>IF($A115="","",SUMPRODUCT(('Seferler'!$B$2:$B$1001=$A115)*('Seferler'!$C$2:$C$1001="Özmal")*('Seferler'!$A$2:$A$1001&gt;=$B$4)*('Seferler'!$A$2:$A$1001&lt;=$B$5)*ISNUMBER('Seferler'!$Q$2:$Q$1001),'Seferler'!$I$2:$I$1001))</f>
        <v/>
      </c>
      <c r="D115" s="6">
        <f>IF($A115="","",C115-E115)</f>
        <v/>
      </c>
      <c r="E115" s="6">
        <f>IF($A115="","",SUMIFS('Seferler'!$Q$2:$Q$1001,'Seferler'!$B$2:$B$1001,$A115,'Seferler'!$C$2:$C$1001,"Özmal",'Seferler'!$A$2:$A$1001,"&gt;="&amp;$B$4,'Seferler'!$A$2:$A$1001,"&lt;="&amp;$B$5))</f>
        <v/>
      </c>
      <c r="F115" s="6">
        <f>IF($A115="","",'Sabit giderler'!J86)</f>
        <v/>
      </c>
      <c r="G115" s="6">
        <f>IF($A115="","",SUMIFS('Araç giderleri'!$D$2:$D$301,'Araç giderleri'!$B$2:$B$301,$A115,'Araç giderleri'!$A$2:$A$301,"&gt;="&amp;$B$4,'Araç giderleri'!$A$2:$A$301,"&lt;="&amp;$B$5))</f>
        <v/>
      </c>
      <c r="H115" s="6">
        <f>IF($A115="","",E115-F115-G115)</f>
        <v/>
      </c>
      <c r="I115" s="17">
        <f>IF($A115="","",IF(C115=0,"",H115/C115))</f>
        <v/>
      </c>
      <c r="J115" s="5">
        <f>IF($A115="","",SUMPRODUCT(('Seferler'!$B$2:$B$1001=$A115)*('Seferler'!$C$2:$C$1001="Özmal")*('Seferler'!$A$2:$A$1001&gt;=$B$4)*('Seferler'!$A$2:$A$1001&lt;=$B$5)*ISNUMBER('Seferler'!$Q$2:$Q$1001),'Seferler'!$G$2:$G$1001)+SUMPRODUCT(('Seferler'!$B$2:$B$1001=$A115)*('Seferler'!$C$2:$C$1001="Özmal")*('Seferler'!$A$2:$A$1001&gt;=$B$4)*('Seferler'!$A$2:$A$1001&lt;=$B$5)*ISNUMBER('Seferler'!$Q$2:$Q$1001),'Seferler'!$H$2:$H$1001))</f>
        <v/>
      </c>
      <c r="K115" s="17">
        <f>IF($A115="","",IF(J115=0,"",SUMPRODUCT(('Seferler'!$B$2:$B$1001=$A115)*('Seferler'!$C$2:$C$1001="Özmal")*('Seferler'!$A$2:$A$1001&gt;=$B$4)*('Seferler'!$A$2:$A$1001&lt;=$B$5)*ISNUMBER('Seferler'!$Q$2:$Q$1001),'Seferler'!$H$2:$H$1001)/J115))</f>
        <v/>
      </c>
      <c r="L115" s="6">
        <f>IF($A115="","",IF(J115=0,"",C115/J115))</f>
        <v/>
      </c>
      <c r="M115" s="6">
        <f>IF($A115="","",IF(J115=0,"",(D115+F115+G115)/J115))</f>
        <v/>
      </c>
    </row>
    <row r="116">
      <c r="A116" s="4">
        <f>IF('Sabit giderler'!A87="","",'Sabit giderler'!A87)</f>
        <v/>
      </c>
      <c r="B116" s="5">
        <f>IF($A116="","",SUMPRODUCT(('Seferler'!$B$2:$B$1001=$A116)*('Seferler'!$C$2:$C$1001="Özmal")*('Seferler'!$A$2:$A$1001&gt;=$B$4)*('Seferler'!$A$2:$A$1001&lt;=$B$5)*ISNUMBER('Seferler'!$Q$2:$Q$1001)))</f>
        <v/>
      </c>
      <c r="C116" s="6">
        <f>IF($A116="","",SUMPRODUCT(('Seferler'!$B$2:$B$1001=$A116)*('Seferler'!$C$2:$C$1001="Özmal")*('Seferler'!$A$2:$A$1001&gt;=$B$4)*('Seferler'!$A$2:$A$1001&lt;=$B$5)*ISNUMBER('Seferler'!$Q$2:$Q$1001),'Seferler'!$I$2:$I$1001))</f>
        <v/>
      </c>
      <c r="D116" s="6">
        <f>IF($A116="","",C116-E116)</f>
        <v/>
      </c>
      <c r="E116" s="6">
        <f>IF($A116="","",SUMIFS('Seferler'!$Q$2:$Q$1001,'Seferler'!$B$2:$B$1001,$A116,'Seferler'!$C$2:$C$1001,"Özmal",'Seferler'!$A$2:$A$1001,"&gt;="&amp;$B$4,'Seferler'!$A$2:$A$1001,"&lt;="&amp;$B$5))</f>
        <v/>
      </c>
      <c r="F116" s="6">
        <f>IF($A116="","",'Sabit giderler'!J87)</f>
        <v/>
      </c>
      <c r="G116" s="6">
        <f>IF($A116="","",SUMIFS('Araç giderleri'!$D$2:$D$301,'Araç giderleri'!$B$2:$B$301,$A116,'Araç giderleri'!$A$2:$A$301,"&gt;="&amp;$B$4,'Araç giderleri'!$A$2:$A$301,"&lt;="&amp;$B$5))</f>
        <v/>
      </c>
      <c r="H116" s="6">
        <f>IF($A116="","",E116-F116-G116)</f>
        <v/>
      </c>
      <c r="I116" s="17">
        <f>IF($A116="","",IF(C116=0,"",H116/C116))</f>
        <v/>
      </c>
      <c r="J116" s="5">
        <f>IF($A116="","",SUMPRODUCT(('Seferler'!$B$2:$B$1001=$A116)*('Seferler'!$C$2:$C$1001="Özmal")*('Seferler'!$A$2:$A$1001&gt;=$B$4)*('Seferler'!$A$2:$A$1001&lt;=$B$5)*ISNUMBER('Seferler'!$Q$2:$Q$1001),'Seferler'!$G$2:$G$1001)+SUMPRODUCT(('Seferler'!$B$2:$B$1001=$A116)*('Seferler'!$C$2:$C$1001="Özmal")*('Seferler'!$A$2:$A$1001&gt;=$B$4)*('Seferler'!$A$2:$A$1001&lt;=$B$5)*ISNUMBER('Seferler'!$Q$2:$Q$1001),'Seferler'!$H$2:$H$1001))</f>
        <v/>
      </c>
      <c r="K116" s="17">
        <f>IF($A116="","",IF(J116=0,"",SUMPRODUCT(('Seferler'!$B$2:$B$1001=$A116)*('Seferler'!$C$2:$C$1001="Özmal")*('Seferler'!$A$2:$A$1001&gt;=$B$4)*('Seferler'!$A$2:$A$1001&lt;=$B$5)*ISNUMBER('Seferler'!$Q$2:$Q$1001),'Seferler'!$H$2:$H$1001)/J116))</f>
        <v/>
      </c>
      <c r="L116" s="6">
        <f>IF($A116="","",IF(J116=0,"",C116/J116))</f>
        <v/>
      </c>
      <c r="M116" s="6">
        <f>IF($A116="","",IF(J116=0,"",(D116+F116+G116)/J116))</f>
        <v/>
      </c>
    </row>
    <row r="117">
      <c r="A117" s="4">
        <f>IF('Sabit giderler'!A88="","",'Sabit giderler'!A88)</f>
        <v/>
      </c>
      <c r="B117" s="5">
        <f>IF($A117="","",SUMPRODUCT(('Seferler'!$B$2:$B$1001=$A117)*('Seferler'!$C$2:$C$1001="Özmal")*('Seferler'!$A$2:$A$1001&gt;=$B$4)*('Seferler'!$A$2:$A$1001&lt;=$B$5)*ISNUMBER('Seferler'!$Q$2:$Q$1001)))</f>
        <v/>
      </c>
      <c r="C117" s="6">
        <f>IF($A117="","",SUMPRODUCT(('Seferler'!$B$2:$B$1001=$A117)*('Seferler'!$C$2:$C$1001="Özmal")*('Seferler'!$A$2:$A$1001&gt;=$B$4)*('Seferler'!$A$2:$A$1001&lt;=$B$5)*ISNUMBER('Seferler'!$Q$2:$Q$1001),'Seferler'!$I$2:$I$1001))</f>
        <v/>
      </c>
      <c r="D117" s="6">
        <f>IF($A117="","",C117-E117)</f>
        <v/>
      </c>
      <c r="E117" s="6">
        <f>IF($A117="","",SUMIFS('Seferler'!$Q$2:$Q$1001,'Seferler'!$B$2:$B$1001,$A117,'Seferler'!$C$2:$C$1001,"Özmal",'Seferler'!$A$2:$A$1001,"&gt;="&amp;$B$4,'Seferler'!$A$2:$A$1001,"&lt;="&amp;$B$5))</f>
        <v/>
      </c>
      <c r="F117" s="6">
        <f>IF($A117="","",'Sabit giderler'!J88)</f>
        <v/>
      </c>
      <c r="G117" s="6">
        <f>IF($A117="","",SUMIFS('Araç giderleri'!$D$2:$D$301,'Araç giderleri'!$B$2:$B$301,$A117,'Araç giderleri'!$A$2:$A$301,"&gt;="&amp;$B$4,'Araç giderleri'!$A$2:$A$301,"&lt;="&amp;$B$5))</f>
        <v/>
      </c>
      <c r="H117" s="6">
        <f>IF($A117="","",E117-F117-G117)</f>
        <v/>
      </c>
      <c r="I117" s="17">
        <f>IF($A117="","",IF(C117=0,"",H117/C117))</f>
        <v/>
      </c>
      <c r="J117" s="5">
        <f>IF($A117="","",SUMPRODUCT(('Seferler'!$B$2:$B$1001=$A117)*('Seferler'!$C$2:$C$1001="Özmal")*('Seferler'!$A$2:$A$1001&gt;=$B$4)*('Seferler'!$A$2:$A$1001&lt;=$B$5)*ISNUMBER('Seferler'!$Q$2:$Q$1001),'Seferler'!$G$2:$G$1001)+SUMPRODUCT(('Seferler'!$B$2:$B$1001=$A117)*('Seferler'!$C$2:$C$1001="Özmal")*('Seferler'!$A$2:$A$1001&gt;=$B$4)*('Seferler'!$A$2:$A$1001&lt;=$B$5)*ISNUMBER('Seferler'!$Q$2:$Q$1001),'Seferler'!$H$2:$H$1001))</f>
        <v/>
      </c>
      <c r="K117" s="17">
        <f>IF($A117="","",IF(J117=0,"",SUMPRODUCT(('Seferler'!$B$2:$B$1001=$A117)*('Seferler'!$C$2:$C$1001="Özmal")*('Seferler'!$A$2:$A$1001&gt;=$B$4)*('Seferler'!$A$2:$A$1001&lt;=$B$5)*ISNUMBER('Seferler'!$Q$2:$Q$1001),'Seferler'!$H$2:$H$1001)/J117))</f>
        <v/>
      </c>
      <c r="L117" s="6">
        <f>IF($A117="","",IF(J117=0,"",C117/J117))</f>
        <v/>
      </c>
      <c r="M117" s="6">
        <f>IF($A117="","",IF(J117=0,"",(D117+F117+G117)/J117))</f>
        <v/>
      </c>
    </row>
    <row r="118">
      <c r="A118" s="4">
        <f>IF('Sabit giderler'!A89="","",'Sabit giderler'!A89)</f>
        <v/>
      </c>
      <c r="B118" s="5">
        <f>IF($A118="","",SUMPRODUCT(('Seferler'!$B$2:$B$1001=$A118)*('Seferler'!$C$2:$C$1001="Özmal")*('Seferler'!$A$2:$A$1001&gt;=$B$4)*('Seferler'!$A$2:$A$1001&lt;=$B$5)*ISNUMBER('Seferler'!$Q$2:$Q$1001)))</f>
        <v/>
      </c>
      <c r="C118" s="6">
        <f>IF($A118="","",SUMPRODUCT(('Seferler'!$B$2:$B$1001=$A118)*('Seferler'!$C$2:$C$1001="Özmal")*('Seferler'!$A$2:$A$1001&gt;=$B$4)*('Seferler'!$A$2:$A$1001&lt;=$B$5)*ISNUMBER('Seferler'!$Q$2:$Q$1001),'Seferler'!$I$2:$I$1001))</f>
        <v/>
      </c>
      <c r="D118" s="6">
        <f>IF($A118="","",C118-E118)</f>
        <v/>
      </c>
      <c r="E118" s="6">
        <f>IF($A118="","",SUMIFS('Seferler'!$Q$2:$Q$1001,'Seferler'!$B$2:$B$1001,$A118,'Seferler'!$C$2:$C$1001,"Özmal",'Seferler'!$A$2:$A$1001,"&gt;="&amp;$B$4,'Seferler'!$A$2:$A$1001,"&lt;="&amp;$B$5))</f>
        <v/>
      </c>
      <c r="F118" s="6">
        <f>IF($A118="","",'Sabit giderler'!J89)</f>
        <v/>
      </c>
      <c r="G118" s="6">
        <f>IF($A118="","",SUMIFS('Araç giderleri'!$D$2:$D$301,'Araç giderleri'!$B$2:$B$301,$A118,'Araç giderleri'!$A$2:$A$301,"&gt;="&amp;$B$4,'Araç giderleri'!$A$2:$A$301,"&lt;="&amp;$B$5))</f>
        <v/>
      </c>
      <c r="H118" s="6">
        <f>IF($A118="","",E118-F118-G118)</f>
        <v/>
      </c>
      <c r="I118" s="17">
        <f>IF($A118="","",IF(C118=0,"",H118/C118))</f>
        <v/>
      </c>
      <c r="J118" s="5">
        <f>IF($A118="","",SUMPRODUCT(('Seferler'!$B$2:$B$1001=$A118)*('Seferler'!$C$2:$C$1001="Özmal")*('Seferler'!$A$2:$A$1001&gt;=$B$4)*('Seferler'!$A$2:$A$1001&lt;=$B$5)*ISNUMBER('Seferler'!$Q$2:$Q$1001),'Seferler'!$G$2:$G$1001)+SUMPRODUCT(('Seferler'!$B$2:$B$1001=$A118)*('Seferler'!$C$2:$C$1001="Özmal")*('Seferler'!$A$2:$A$1001&gt;=$B$4)*('Seferler'!$A$2:$A$1001&lt;=$B$5)*ISNUMBER('Seferler'!$Q$2:$Q$1001),'Seferler'!$H$2:$H$1001))</f>
        <v/>
      </c>
      <c r="K118" s="17">
        <f>IF($A118="","",IF(J118=0,"",SUMPRODUCT(('Seferler'!$B$2:$B$1001=$A118)*('Seferler'!$C$2:$C$1001="Özmal")*('Seferler'!$A$2:$A$1001&gt;=$B$4)*('Seferler'!$A$2:$A$1001&lt;=$B$5)*ISNUMBER('Seferler'!$Q$2:$Q$1001),'Seferler'!$H$2:$H$1001)/J118))</f>
        <v/>
      </c>
      <c r="L118" s="6">
        <f>IF($A118="","",IF(J118=0,"",C118/J118))</f>
        <v/>
      </c>
      <c r="M118" s="6">
        <f>IF($A118="","",IF(J118=0,"",(D118+F118+G118)/J118))</f>
        <v/>
      </c>
    </row>
    <row r="119">
      <c r="A119" s="4">
        <f>IF('Sabit giderler'!A90="","",'Sabit giderler'!A90)</f>
        <v/>
      </c>
      <c r="B119" s="5">
        <f>IF($A119="","",SUMPRODUCT(('Seferler'!$B$2:$B$1001=$A119)*('Seferler'!$C$2:$C$1001="Özmal")*('Seferler'!$A$2:$A$1001&gt;=$B$4)*('Seferler'!$A$2:$A$1001&lt;=$B$5)*ISNUMBER('Seferler'!$Q$2:$Q$1001)))</f>
        <v/>
      </c>
      <c r="C119" s="6">
        <f>IF($A119="","",SUMPRODUCT(('Seferler'!$B$2:$B$1001=$A119)*('Seferler'!$C$2:$C$1001="Özmal")*('Seferler'!$A$2:$A$1001&gt;=$B$4)*('Seferler'!$A$2:$A$1001&lt;=$B$5)*ISNUMBER('Seferler'!$Q$2:$Q$1001),'Seferler'!$I$2:$I$1001))</f>
        <v/>
      </c>
      <c r="D119" s="6">
        <f>IF($A119="","",C119-E119)</f>
        <v/>
      </c>
      <c r="E119" s="6">
        <f>IF($A119="","",SUMIFS('Seferler'!$Q$2:$Q$1001,'Seferler'!$B$2:$B$1001,$A119,'Seferler'!$C$2:$C$1001,"Özmal",'Seferler'!$A$2:$A$1001,"&gt;="&amp;$B$4,'Seferler'!$A$2:$A$1001,"&lt;="&amp;$B$5))</f>
        <v/>
      </c>
      <c r="F119" s="6">
        <f>IF($A119="","",'Sabit giderler'!J90)</f>
        <v/>
      </c>
      <c r="G119" s="6">
        <f>IF($A119="","",SUMIFS('Araç giderleri'!$D$2:$D$301,'Araç giderleri'!$B$2:$B$301,$A119,'Araç giderleri'!$A$2:$A$301,"&gt;="&amp;$B$4,'Araç giderleri'!$A$2:$A$301,"&lt;="&amp;$B$5))</f>
        <v/>
      </c>
      <c r="H119" s="6">
        <f>IF($A119="","",E119-F119-G119)</f>
        <v/>
      </c>
      <c r="I119" s="17">
        <f>IF($A119="","",IF(C119=0,"",H119/C119))</f>
        <v/>
      </c>
      <c r="J119" s="5">
        <f>IF($A119="","",SUMPRODUCT(('Seferler'!$B$2:$B$1001=$A119)*('Seferler'!$C$2:$C$1001="Özmal")*('Seferler'!$A$2:$A$1001&gt;=$B$4)*('Seferler'!$A$2:$A$1001&lt;=$B$5)*ISNUMBER('Seferler'!$Q$2:$Q$1001),'Seferler'!$G$2:$G$1001)+SUMPRODUCT(('Seferler'!$B$2:$B$1001=$A119)*('Seferler'!$C$2:$C$1001="Özmal")*('Seferler'!$A$2:$A$1001&gt;=$B$4)*('Seferler'!$A$2:$A$1001&lt;=$B$5)*ISNUMBER('Seferler'!$Q$2:$Q$1001),'Seferler'!$H$2:$H$1001))</f>
        <v/>
      </c>
      <c r="K119" s="17">
        <f>IF($A119="","",IF(J119=0,"",SUMPRODUCT(('Seferler'!$B$2:$B$1001=$A119)*('Seferler'!$C$2:$C$1001="Özmal")*('Seferler'!$A$2:$A$1001&gt;=$B$4)*('Seferler'!$A$2:$A$1001&lt;=$B$5)*ISNUMBER('Seferler'!$Q$2:$Q$1001),'Seferler'!$H$2:$H$1001)/J119))</f>
        <v/>
      </c>
      <c r="L119" s="6">
        <f>IF($A119="","",IF(J119=0,"",C119/J119))</f>
        <v/>
      </c>
      <c r="M119" s="6">
        <f>IF($A119="","",IF(J119=0,"",(D119+F119+G119)/J119))</f>
        <v/>
      </c>
    </row>
    <row r="120">
      <c r="A120" s="4">
        <f>IF('Sabit giderler'!A91="","",'Sabit giderler'!A91)</f>
        <v/>
      </c>
      <c r="B120" s="5">
        <f>IF($A120="","",SUMPRODUCT(('Seferler'!$B$2:$B$1001=$A120)*('Seferler'!$C$2:$C$1001="Özmal")*('Seferler'!$A$2:$A$1001&gt;=$B$4)*('Seferler'!$A$2:$A$1001&lt;=$B$5)*ISNUMBER('Seferler'!$Q$2:$Q$1001)))</f>
        <v/>
      </c>
      <c r="C120" s="6">
        <f>IF($A120="","",SUMPRODUCT(('Seferler'!$B$2:$B$1001=$A120)*('Seferler'!$C$2:$C$1001="Özmal")*('Seferler'!$A$2:$A$1001&gt;=$B$4)*('Seferler'!$A$2:$A$1001&lt;=$B$5)*ISNUMBER('Seferler'!$Q$2:$Q$1001),'Seferler'!$I$2:$I$1001))</f>
        <v/>
      </c>
      <c r="D120" s="6">
        <f>IF($A120="","",C120-E120)</f>
        <v/>
      </c>
      <c r="E120" s="6">
        <f>IF($A120="","",SUMIFS('Seferler'!$Q$2:$Q$1001,'Seferler'!$B$2:$B$1001,$A120,'Seferler'!$C$2:$C$1001,"Özmal",'Seferler'!$A$2:$A$1001,"&gt;="&amp;$B$4,'Seferler'!$A$2:$A$1001,"&lt;="&amp;$B$5))</f>
        <v/>
      </c>
      <c r="F120" s="6">
        <f>IF($A120="","",'Sabit giderler'!J91)</f>
        <v/>
      </c>
      <c r="G120" s="6">
        <f>IF($A120="","",SUMIFS('Araç giderleri'!$D$2:$D$301,'Araç giderleri'!$B$2:$B$301,$A120,'Araç giderleri'!$A$2:$A$301,"&gt;="&amp;$B$4,'Araç giderleri'!$A$2:$A$301,"&lt;="&amp;$B$5))</f>
        <v/>
      </c>
      <c r="H120" s="6">
        <f>IF($A120="","",E120-F120-G120)</f>
        <v/>
      </c>
      <c r="I120" s="17">
        <f>IF($A120="","",IF(C120=0,"",H120/C120))</f>
        <v/>
      </c>
      <c r="J120" s="5">
        <f>IF($A120="","",SUMPRODUCT(('Seferler'!$B$2:$B$1001=$A120)*('Seferler'!$C$2:$C$1001="Özmal")*('Seferler'!$A$2:$A$1001&gt;=$B$4)*('Seferler'!$A$2:$A$1001&lt;=$B$5)*ISNUMBER('Seferler'!$Q$2:$Q$1001),'Seferler'!$G$2:$G$1001)+SUMPRODUCT(('Seferler'!$B$2:$B$1001=$A120)*('Seferler'!$C$2:$C$1001="Özmal")*('Seferler'!$A$2:$A$1001&gt;=$B$4)*('Seferler'!$A$2:$A$1001&lt;=$B$5)*ISNUMBER('Seferler'!$Q$2:$Q$1001),'Seferler'!$H$2:$H$1001))</f>
        <v/>
      </c>
      <c r="K120" s="17">
        <f>IF($A120="","",IF(J120=0,"",SUMPRODUCT(('Seferler'!$B$2:$B$1001=$A120)*('Seferler'!$C$2:$C$1001="Özmal")*('Seferler'!$A$2:$A$1001&gt;=$B$4)*('Seferler'!$A$2:$A$1001&lt;=$B$5)*ISNUMBER('Seferler'!$Q$2:$Q$1001),'Seferler'!$H$2:$H$1001)/J120))</f>
        <v/>
      </c>
      <c r="L120" s="6">
        <f>IF($A120="","",IF(J120=0,"",C120/J120))</f>
        <v/>
      </c>
      <c r="M120" s="6">
        <f>IF($A120="","",IF(J120=0,"",(D120+F120+G120)/J120))</f>
        <v/>
      </c>
    </row>
    <row r="121">
      <c r="A121" s="4">
        <f>IF('Sabit giderler'!A92="","",'Sabit giderler'!A92)</f>
        <v/>
      </c>
      <c r="B121" s="5">
        <f>IF($A121="","",SUMPRODUCT(('Seferler'!$B$2:$B$1001=$A121)*('Seferler'!$C$2:$C$1001="Özmal")*('Seferler'!$A$2:$A$1001&gt;=$B$4)*('Seferler'!$A$2:$A$1001&lt;=$B$5)*ISNUMBER('Seferler'!$Q$2:$Q$1001)))</f>
        <v/>
      </c>
      <c r="C121" s="6">
        <f>IF($A121="","",SUMPRODUCT(('Seferler'!$B$2:$B$1001=$A121)*('Seferler'!$C$2:$C$1001="Özmal")*('Seferler'!$A$2:$A$1001&gt;=$B$4)*('Seferler'!$A$2:$A$1001&lt;=$B$5)*ISNUMBER('Seferler'!$Q$2:$Q$1001),'Seferler'!$I$2:$I$1001))</f>
        <v/>
      </c>
      <c r="D121" s="6">
        <f>IF($A121="","",C121-E121)</f>
        <v/>
      </c>
      <c r="E121" s="6">
        <f>IF($A121="","",SUMIFS('Seferler'!$Q$2:$Q$1001,'Seferler'!$B$2:$B$1001,$A121,'Seferler'!$C$2:$C$1001,"Özmal",'Seferler'!$A$2:$A$1001,"&gt;="&amp;$B$4,'Seferler'!$A$2:$A$1001,"&lt;="&amp;$B$5))</f>
        <v/>
      </c>
      <c r="F121" s="6">
        <f>IF($A121="","",'Sabit giderler'!J92)</f>
        <v/>
      </c>
      <c r="G121" s="6">
        <f>IF($A121="","",SUMIFS('Araç giderleri'!$D$2:$D$301,'Araç giderleri'!$B$2:$B$301,$A121,'Araç giderleri'!$A$2:$A$301,"&gt;="&amp;$B$4,'Araç giderleri'!$A$2:$A$301,"&lt;="&amp;$B$5))</f>
        <v/>
      </c>
      <c r="H121" s="6">
        <f>IF($A121="","",E121-F121-G121)</f>
        <v/>
      </c>
      <c r="I121" s="17">
        <f>IF($A121="","",IF(C121=0,"",H121/C121))</f>
        <v/>
      </c>
      <c r="J121" s="5">
        <f>IF($A121="","",SUMPRODUCT(('Seferler'!$B$2:$B$1001=$A121)*('Seferler'!$C$2:$C$1001="Özmal")*('Seferler'!$A$2:$A$1001&gt;=$B$4)*('Seferler'!$A$2:$A$1001&lt;=$B$5)*ISNUMBER('Seferler'!$Q$2:$Q$1001),'Seferler'!$G$2:$G$1001)+SUMPRODUCT(('Seferler'!$B$2:$B$1001=$A121)*('Seferler'!$C$2:$C$1001="Özmal")*('Seferler'!$A$2:$A$1001&gt;=$B$4)*('Seferler'!$A$2:$A$1001&lt;=$B$5)*ISNUMBER('Seferler'!$Q$2:$Q$1001),'Seferler'!$H$2:$H$1001))</f>
        <v/>
      </c>
      <c r="K121" s="17">
        <f>IF($A121="","",IF(J121=0,"",SUMPRODUCT(('Seferler'!$B$2:$B$1001=$A121)*('Seferler'!$C$2:$C$1001="Özmal")*('Seferler'!$A$2:$A$1001&gt;=$B$4)*('Seferler'!$A$2:$A$1001&lt;=$B$5)*ISNUMBER('Seferler'!$Q$2:$Q$1001),'Seferler'!$H$2:$H$1001)/J121))</f>
        <v/>
      </c>
      <c r="L121" s="6">
        <f>IF($A121="","",IF(J121=0,"",C121/J121))</f>
        <v/>
      </c>
      <c r="M121" s="6">
        <f>IF($A121="","",IF(J121=0,"",(D121+F121+G121)/J121))</f>
        <v/>
      </c>
    </row>
    <row r="122">
      <c r="A122" s="4">
        <f>IF('Sabit giderler'!A93="","",'Sabit giderler'!A93)</f>
        <v/>
      </c>
      <c r="B122" s="5">
        <f>IF($A122="","",SUMPRODUCT(('Seferler'!$B$2:$B$1001=$A122)*('Seferler'!$C$2:$C$1001="Özmal")*('Seferler'!$A$2:$A$1001&gt;=$B$4)*('Seferler'!$A$2:$A$1001&lt;=$B$5)*ISNUMBER('Seferler'!$Q$2:$Q$1001)))</f>
        <v/>
      </c>
      <c r="C122" s="6">
        <f>IF($A122="","",SUMPRODUCT(('Seferler'!$B$2:$B$1001=$A122)*('Seferler'!$C$2:$C$1001="Özmal")*('Seferler'!$A$2:$A$1001&gt;=$B$4)*('Seferler'!$A$2:$A$1001&lt;=$B$5)*ISNUMBER('Seferler'!$Q$2:$Q$1001),'Seferler'!$I$2:$I$1001))</f>
        <v/>
      </c>
      <c r="D122" s="6">
        <f>IF($A122="","",C122-E122)</f>
        <v/>
      </c>
      <c r="E122" s="6">
        <f>IF($A122="","",SUMIFS('Seferler'!$Q$2:$Q$1001,'Seferler'!$B$2:$B$1001,$A122,'Seferler'!$C$2:$C$1001,"Özmal",'Seferler'!$A$2:$A$1001,"&gt;="&amp;$B$4,'Seferler'!$A$2:$A$1001,"&lt;="&amp;$B$5))</f>
        <v/>
      </c>
      <c r="F122" s="6">
        <f>IF($A122="","",'Sabit giderler'!J93)</f>
        <v/>
      </c>
      <c r="G122" s="6">
        <f>IF($A122="","",SUMIFS('Araç giderleri'!$D$2:$D$301,'Araç giderleri'!$B$2:$B$301,$A122,'Araç giderleri'!$A$2:$A$301,"&gt;="&amp;$B$4,'Araç giderleri'!$A$2:$A$301,"&lt;="&amp;$B$5))</f>
        <v/>
      </c>
      <c r="H122" s="6">
        <f>IF($A122="","",E122-F122-G122)</f>
        <v/>
      </c>
      <c r="I122" s="17">
        <f>IF($A122="","",IF(C122=0,"",H122/C122))</f>
        <v/>
      </c>
      <c r="J122" s="5">
        <f>IF($A122="","",SUMPRODUCT(('Seferler'!$B$2:$B$1001=$A122)*('Seferler'!$C$2:$C$1001="Özmal")*('Seferler'!$A$2:$A$1001&gt;=$B$4)*('Seferler'!$A$2:$A$1001&lt;=$B$5)*ISNUMBER('Seferler'!$Q$2:$Q$1001),'Seferler'!$G$2:$G$1001)+SUMPRODUCT(('Seferler'!$B$2:$B$1001=$A122)*('Seferler'!$C$2:$C$1001="Özmal")*('Seferler'!$A$2:$A$1001&gt;=$B$4)*('Seferler'!$A$2:$A$1001&lt;=$B$5)*ISNUMBER('Seferler'!$Q$2:$Q$1001),'Seferler'!$H$2:$H$1001))</f>
        <v/>
      </c>
      <c r="K122" s="17">
        <f>IF($A122="","",IF(J122=0,"",SUMPRODUCT(('Seferler'!$B$2:$B$1001=$A122)*('Seferler'!$C$2:$C$1001="Özmal")*('Seferler'!$A$2:$A$1001&gt;=$B$4)*('Seferler'!$A$2:$A$1001&lt;=$B$5)*ISNUMBER('Seferler'!$Q$2:$Q$1001),'Seferler'!$H$2:$H$1001)/J122))</f>
        <v/>
      </c>
      <c r="L122" s="6">
        <f>IF($A122="","",IF(J122=0,"",C122/J122))</f>
        <v/>
      </c>
      <c r="M122" s="6">
        <f>IF($A122="","",IF(J122=0,"",(D122+F122+G122)/J122))</f>
        <v/>
      </c>
    </row>
    <row r="123">
      <c r="A123" s="4">
        <f>IF('Sabit giderler'!A94="","",'Sabit giderler'!A94)</f>
        <v/>
      </c>
      <c r="B123" s="5">
        <f>IF($A123="","",SUMPRODUCT(('Seferler'!$B$2:$B$1001=$A123)*('Seferler'!$C$2:$C$1001="Özmal")*('Seferler'!$A$2:$A$1001&gt;=$B$4)*('Seferler'!$A$2:$A$1001&lt;=$B$5)*ISNUMBER('Seferler'!$Q$2:$Q$1001)))</f>
        <v/>
      </c>
      <c r="C123" s="6">
        <f>IF($A123="","",SUMPRODUCT(('Seferler'!$B$2:$B$1001=$A123)*('Seferler'!$C$2:$C$1001="Özmal")*('Seferler'!$A$2:$A$1001&gt;=$B$4)*('Seferler'!$A$2:$A$1001&lt;=$B$5)*ISNUMBER('Seferler'!$Q$2:$Q$1001),'Seferler'!$I$2:$I$1001))</f>
        <v/>
      </c>
      <c r="D123" s="6">
        <f>IF($A123="","",C123-E123)</f>
        <v/>
      </c>
      <c r="E123" s="6">
        <f>IF($A123="","",SUMIFS('Seferler'!$Q$2:$Q$1001,'Seferler'!$B$2:$B$1001,$A123,'Seferler'!$C$2:$C$1001,"Özmal",'Seferler'!$A$2:$A$1001,"&gt;="&amp;$B$4,'Seferler'!$A$2:$A$1001,"&lt;="&amp;$B$5))</f>
        <v/>
      </c>
      <c r="F123" s="6">
        <f>IF($A123="","",'Sabit giderler'!J94)</f>
        <v/>
      </c>
      <c r="G123" s="6">
        <f>IF($A123="","",SUMIFS('Araç giderleri'!$D$2:$D$301,'Araç giderleri'!$B$2:$B$301,$A123,'Araç giderleri'!$A$2:$A$301,"&gt;="&amp;$B$4,'Araç giderleri'!$A$2:$A$301,"&lt;="&amp;$B$5))</f>
        <v/>
      </c>
      <c r="H123" s="6">
        <f>IF($A123="","",E123-F123-G123)</f>
        <v/>
      </c>
      <c r="I123" s="17">
        <f>IF($A123="","",IF(C123=0,"",H123/C123))</f>
        <v/>
      </c>
      <c r="J123" s="5">
        <f>IF($A123="","",SUMPRODUCT(('Seferler'!$B$2:$B$1001=$A123)*('Seferler'!$C$2:$C$1001="Özmal")*('Seferler'!$A$2:$A$1001&gt;=$B$4)*('Seferler'!$A$2:$A$1001&lt;=$B$5)*ISNUMBER('Seferler'!$Q$2:$Q$1001),'Seferler'!$G$2:$G$1001)+SUMPRODUCT(('Seferler'!$B$2:$B$1001=$A123)*('Seferler'!$C$2:$C$1001="Özmal")*('Seferler'!$A$2:$A$1001&gt;=$B$4)*('Seferler'!$A$2:$A$1001&lt;=$B$5)*ISNUMBER('Seferler'!$Q$2:$Q$1001),'Seferler'!$H$2:$H$1001))</f>
        <v/>
      </c>
      <c r="K123" s="17">
        <f>IF($A123="","",IF(J123=0,"",SUMPRODUCT(('Seferler'!$B$2:$B$1001=$A123)*('Seferler'!$C$2:$C$1001="Özmal")*('Seferler'!$A$2:$A$1001&gt;=$B$4)*('Seferler'!$A$2:$A$1001&lt;=$B$5)*ISNUMBER('Seferler'!$Q$2:$Q$1001),'Seferler'!$H$2:$H$1001)/J123))</f>
        <v/>
      </c>
      <c r="L123" s="6">
        <f>IF($A123="","",IF(J123=0,"",C123/J123))</f>
        <v/>
      </c>
      <c r="M123" s="6">
        <f>IF($A123="","",IF(J123=0,"",(D123+F123+G123)/J123))</f>
        <v/>
      </c>
    </row>
    <row r="124">
      <c r="A124" s="4">
        <f>IF('Sabit giderler'!A95="","",'Sabit giderler'!A95)</f>
        <v/>
      </c>
      <c r="B124" s="5">
        <f>IF($A124="","",SUMPRODUCT(('Seferler'!$B$2:$B$1001=$A124)*('Seferler'!$C$2:$C$1001="Özmal")*('Seferler'!$A$2:$A$1001&gt;=$B$4)*('Seferler'!$A$2:$A$1001&lt;=$B$5)*ISNUMBER('Seferler'!$Q$2:$Q$1001)))</f>
        <v/>
      </c>
      <c r="C124" s="6">
        <f>IF($A124="","",SUMPRODUCT(('Seferler'!$B$2:$B$1001=$A124)*('Seferler'!$C$2:$C$1001="Özmal")*('Seferler'!$A$2:$A$1001&gt;=$B$4)*('Seferler'!$A$2:$A$1001&lt;=$B$5)*ISNUMBER('Seferler'!$Q$2:$Q$1001),'Seferler'!$I$2:$I$1001))</f>
        <v/>
      </c>
      <c r="D124" s="6">
        <f>IF($A124="","",C124-E124)</f>
        <v/>
      </c>
      <c r="E124" s="6">
        <f>IF($A124="","",SUMIFS('Seferler'!$Q$2:$Q$1001,'Seferler'!$B$2:$B$1001,$A124,'Seferler'!$C$2:$C$1001,"Özmal",'Seferler'!$A$2:$A$1001,"&gt;="&amp;$B$4,'Seferler'!$A$2:$A$1001,"&lt;="&amp;$B$5))</f>
        <v/>
      </c>
      <c r="F124" s="6">
        <f>IF($A124="","",'Sabit giderler'!J95)</f>
        <v/>
      </c>
      <c r="G124" s="6">
        <f>IF($A124="","",SUMIFS('Araç giderleri'!$D$2:$D$301,'Araç giderleri'!$B$2:$B$301,$A124,'Araç giderleri'!$A$2:$A$301,"&gt;="&amp;$B$4,'Araç giderleri'!$A$2:$A$301,"&lt;="&amp;$B$5))</f>
        <v/>
      </c>
      <c r="H124" s="6">
        <f>IF($A124="","",E124-F124-G124)</f>
        <v/>
      </c>
      <c r="I124" s="17">
        <f>IF($A124="","",IF(C124=0,"",H124/C124))</f>
        <v/>
      </c>
      <c r="J124" s="5">
        <f>IF($A124="","",SUMPRODUCT(('Seferler'!$B$2:$B$1001=$A124)*('Seferler'!$C$2:$C$1001="Özmal")*('Seferler'!$A$2:$A$1001&gt;=$B$4)*('Seferler'!$A$2:$A$1001&lt;=$B$5)*ISNUMBER('Seferler'!$Q$2:$Q$1001),'Seferler'!$G$2:$G$1001)+SUMPRODUCT(('Seferler'!$B$2:$B$1001=$A124)*('Seferler'!$C$2:$C$1001="Özmal")*('Seferler'!$A$2:$A$1001&gt;=$B$4)*('Seferler'!$A$2:$A$1001&lt;=$B$5)*ISNUMBER('Seferler'!$Q$2:$Q$1001),'Seferler'!$H$2:$H$1001))</f>
        <v/>
      </c>
      <c r="K124" s="17">
        <f>IF($A124="","",IF(J124=0,"",SUMPRODUCT(('Seferler'!$B$2:$B$1001=$A124)*('Seferler'!$C$2:$C$1001="Özmal")*('Seferler'!$A$2:$A$1001&gt;=$B$4)*('Seferler'!$A$2:$A$1001&lt;=$B$5)*ISNUMBER('Seferler'!$Q$2:$Q$1001),'Seferler'!$H$2:$H$1001)/J124))</f>
        <v/>
      </c>
      <c r="L124" s="6">
        <f>IF($A124="","",IF(J124=0,"",C124/J124))</f>
        <v/>
      </c>
      <c r="M124" s="6">
        <f>IF($A124="","",IF(J124=0,"",(D124+F124+G124)/J124))</f>
        <v/>
      </c>
    </row>
    <row r="125">
      <c r="A125" s="4">
        <f>IF('Sabit giderler'!A96="","",'Sabit giderler'!A96)</f>
        <v/>
      </c>
      <c r="B125" s="5">
        <f>IF($A125="","",SUMPRODUCT(('Seferler'!$B$2:$B$1001=$A125)*('Seferler'!$C$2:$C$1001="Özmal")*('Seferler'!$A$2:$A$1001&gt;=$B$4)*('Seferler'!$A$2:$A$1001&lt;=$B$5)*ISNUMBER('Seferler'!$Q$2:$Q$1001)))</f>
        <v/>
      </c>
      <c r="C125" s="6">
        <f>IF($A125="","",SUMPRODUCT(('Seferler'!$B$2:$B$1001=$A125)*('Seferler'!$C$2:$C$1001="Özmal")*('Seferler'!$A$2:$A$1001&gt;=$B$4)*('Seferler'!$A$2:$A$1001&lt;=$B$5)*ISNUMBER('Seferler'!$Q$2:$Q$1001),'Seferler'!$I$2:$I$1001))</f>
        <v/>
      </c>
      <c r="D125" s="6">
        <f>IF($A125="","",C125-E125)</f>
        <v/>
      </c>
      <c r="E125" s="6">
        <f>IF($A125="","",SUMIFS('Seferler'!$Q$2:$Q$1001,'Seferler'!$B$2:$B$1001,$A125,'Seferler'!$C$2:$C$1001,"Özmal",'Seferler'!$A$2:$A$1001,"&gt;="&amp;$B$4,'Seferler'!$A$2:$A$1001,"&lt;="&amp;$B$5))</f>
        <v/>
      </c>
      <c r="F125" s="6">
        <f>IF($A125="","",'Sabit giderler'!J96)</f>
        <v/>
      </c>
      <c r="G125" s="6">
        <f>IF($A125="","",SUMIFS('Araç giderleri'!$D$2:$D$301,'Araç giderleri'!$B$2:$B$301,$A125,'Araç giderleri'!$A$2:$A$301,"&gt;="&amp;$B$4,'Araç giderleri'!$A$2:$A$301,"&lt;="&amp;$B$5))</f>
        <v/>
      </c>
      <c r="H125" s="6">
        <f>IF($A125="","",E125-F125-G125)</f>
        <v/>
      </c>
      <c r="I125" s="17">
        <f>IF($A125="","",IF(C125=0,"",H125/C125))</f>
        <v/>
      </c>
      <c r="J125" s="5">
        <f>IF($A125="","",SUMPRODUCT(('Seferler'!$B$2:$B$1001=$A125)*('Seferler'!$C$2:$C$1001="Özmal")*('Seferler'!$A$2:$A$1001&gt;=$B$4)*('Seferler'!$A$2:$A$1001&lt;=$B$5)*ISNUMBER('Seferler'!$Q$2:$Q$1001),'Seferler'!$G$2:$G$1001)+SUMPRODUCT(('Seferler'!$B$2:$B$1001=$A125)*('Seferler'!$C$2:$C$1001="Özmal")*('Seferler'!$A$2:$A$1001&gt;=$B$4)*('Seferler'!$A$2:$A$1001&lt;=$B$5)*ISNUMBER('Seferler'!$Q$2:$Q$1001),'Seferler'!$H$2:$H$1001))</f>
        <v/>
      </c>
      <c r="K125" s="17">
        <f>IF($A125="","",IF(J125=0,"",SUMPRODUCT(('Seferler'!$B$2:$B$1001=$A125)*('Seferler'!$C$2:$C$1001="Özmal")*('Seferler'!$A$2:$A$1001&gt;=$B$4)*('Seferler'!$A$2:$A$1001&lt;=$B$5)*ISNUMBER('Seferler'!$Q$2:$Q$1001),'Seferler'!$H$2:$H$1001)/J125))</f>
        <v/>
      </c>
      <c r="L125" s="6">
        <f>IF($A125="","",IF(J125=0,"",C125/J125))</f>
        <v/>
      </c>
      <c r="M125" s="6">
        <f>IF($A125="","",IF(J125=0,"",(D125+F125+G125)/J125))</f>
        <v/>
      </c>
    </row>
    <row r="126">
      <c r="A126" s="4">
        <f>IF('Sabit giderler'!A97="","",'Sabit giderler'!A97)</f>
        <v/>
      </c>
      <c r="B126" s="5">
        <f>IF($A126="","",SUMPRODUCT(('Seferler'!$B$2:$B$1001=$A126)*('Seferler'!$C$2:$C$1001="Özmal")*('Seferler'!$A$2:$A$1001&gt;=$B$4)*('Seferler'!$A$2:$A$1001&lt;=$B$5)*ISNUMBER('Seferler'!$Q$2:$Q$1001)))</f>
        <v/>
      </c>
      <c r="C126" s="6">
        <f>IF($A126="","",SUMPRODUCT(('Seferler'!$B$2:$B$1001=$A126)*('Seferler'!$C$2:$C$1001="Özmal")*('Seferler'!$A$2:$A$1001&gt;=$B$4)*('Seferler'!$A$2:$A$1001&lt;=$B$5)*ISNUMBER('Seferler'!$Q$2:$Q$1001),'Seferler'!$I$2:$I$1001))</f>
        <v/>
      </c>
      <c r="D126" s="6">
        <f>IF($A126="","",C126-E126)</f>
        <v/>
      </c>
      <c r="E126" s="6">
        <f>IF($A126="","",SUMIFS('Seferler'!$Q$2:$Q$1001,'Seferler'!$B$2:$B$1001,$A126,'Seferler'!$C$2:$C$1001,"Özmal",'Seferler'!$A$2:$A$1001,"&gt;="&amp;$B$4,'Seferler'!$A$2:$A$1001,"&lt;="&amp;$B$5))</f>
        <v/>
      </c>
      <c r="F126" s="6">
        <f>IF($A126="","",'Sabit giderler'!J97)</f>
        <v/>
      </c>
      <c r="G126" s="6">
        <f>IF($A126="","",SUMIFS('Araç giderleri'!$D$2:$D$301,'Araç giderleri'!$B$2:$B$301,$A126,'Araç giderleri'!$A$2:$A$301,"&gt;="&amp;$B$4,'Araç giderleri'!$A$2:$A$301,"&lt;="&amp;$B$5))</f>
        <v/>
      </c>
      <c r="H126" s="6">
        <f>IF($A126="","",E126-F126-G126)</f>
        <v/>
      </c>
      <c r="I126" s="17">
        <f>IF($A126="","",IF(C126=0,"",H126/C126))</f>
        <v/>
      </c>
      <c r="J126" s="5">
        <f>IF($A126="","",SUMPRODUCT(('Seferler'!$B$2:$B$1001=$A126)*('Seferler'!$C$2:$C$1001="Özmal")*('Seferler'!$A$2:$A$1001&gt;=$B$4)*('Seferler'!$A$2:$A$1001&lt;=$B$5)*ISNUMBER('Seferler'!$Q$2:$Q$1001),'Seferler'!$G$2:$G$1001)+SUMPRODUCT(('Seferler'!$B$2:$B$1001=$A126)*('Seferler'!$C$2:$C$1001="Özmal")*('Seferler'!$A$2:$A$1001&gt;=$B$4)*('Seferler'!$A$2:$A$1001&lt;=$B$5)*ISNUMBER('Seferler'!$Q$2:$Q$1001),'Seferler'!$H$2:$H$1001))</f>
        <v/>
      </c>
      <c r="K126" s="17">
        <f>IF($A126="","",IF(J126=0,"",SUMPRODUCT(('Seferler'!$B$2:$B$1001=$A126)*('Seferler'!$C$2:$C$1001="Özmal")*('Seferler'!$A$2:$A$1001&gt;=$B$4)*('Seferler'!$A$2:$A$1001&lt;=$B$5)*ISNUMBER('Seferler'!$Q$2:$Q$1001),'Seferler'!$H$2:$H$1001)/J126))</f>
        <v/>
      </c>
      <c r="L126" s="6">
        <f>IF($A126="","",IF(J126=0,"",C126/J126))</f>
        <v/>
      </c>
      <c r="M126" s="6">
        <f>IF($A126="","",IF(J126=0,"",(D126+F126+G126)/J126))</f>
        <v/>
      </c>
    </row>
    <row r="127">
      <c r="A127" s="4">
        <f>IF('Sabit giderler'!A98="","",'Sabit giderler'!A98)</f>
        <v/>
      </c>
      <c r="B127" s="5">
        <f>IF($A127="","",SUMPRODUCT(('Seferler'!$B$2:$B$1001=$A127)*('Seferler'!$C$2:$C$1001="Özmal")*('Seferler'!$A$2:$A$1001&gt;=$B$4)*('Seferler'!$A$2:$A$1001&lt;=$B$5)*ISNUMBER('Seferler'!$Q$2:$Q$1001)))</f>
        <v/>
      </c>
      <c r="C127" s="6">
        <f>IF($A127="","",SUMPRODUCT(('Seferler'!$B$2:$B$1001=$A127)*('Seferler'!$C$2:$C$1001="Özmal")*('Seferler'!$A$2:$A$1001&gt;=$B$4)*('Seferler'!$A$2:$A$1001&lt;=$B$5)*ISNUMBER('Seferler'!$Q$2:$Q$1001),'Seferler'!$I$2:$I$1001))</f>
        <v/>
      </c>
      <c r="D127" s="6">
        <f>IF($A127="","",C127-E127)</f>
        <v/>
      </c>
      <c r="E127" s="6">
        <f>IF($A127="","",SUMIFS('Seferler'!$Q$2:$Q$1001,'Seferler'!$B$2:$B$1001,$A127,'Seferler'!$C$2:$C$1001,"Özmal",'Seferler'!$A$2:$A$1001,"&gt;="&amp;$B$4,'Seferler'!$A$2:$A$1001,"&lt;="&amp;$B$5))</f>
        <v/>
      </c>
      <c r="F127" s="6">
        <f>IF($A127="","",'Sabit giderler'!J98)</f>
        <v/>
      </c>
      <c r="G127" s="6">
        <f>IF($A127="","",SUMIFS('Araç giderleri'!$D$2:$D$301,'Araç giderleri'!$B$2:$B$301,$A127,'Araç giderleri'!$A$2:$A$301,"&gt;="&amp;$B$4,'Araç giderleri'!$A$2:$A$301,"&lt;="&amp;$B$5))</f>
        <v/>
      </c>
      <c r="H127" s="6">
        <f>IF($A127="","",E127-F127-G127)</f>
        <v/>
      </c>
      <c r="I127" s="17">
        <f>IF($A127="","",IF(C127=0,"",H127/C127))</f>
        <v/>
      </c>
      <c r="J127" s="5">
        <f>IF($A127="","",SUMPRODUCT(('Seferler'!$B$2:$B$1001=$A127)*('Seferler'!$C$2:$C$1001="Özmal")*('Seferler'!$A$2:$A$1001&gt;=$B$4)*('Seferler'!$A$2:$A$1001&lt;=$B$5)*ISNUMBER('Seferler'!$Q$2:$Q$1001),'Seferler'!$G$2:$G$1001)+SUMPRODUCT(('Seferler'!$B$2:$B$1001=$A127)*('Seferler'!$C$2:$C$1001="Özmal")*('Seferler'!$A$2:$A$1001&gt;=$B$4)*('Seferler'!$A$2:$A$1001&lt;=$B$5)*ISNUMBER('Seferler'!$Q$2:$Q$1001),'Seferler'!$H$2:$H$1001))</f>
        <v/>
      </c>
      <c r="K127" s="17">
        <f>IF($A127="","",IF(J127=0,"",SUMPRODUCT(('Seferler'!$B$2:$B$1001=$A127)*('Seferler'!$C$2:$C$1001="Özmal")*('Seferler'!$A$2:$A$1001&gt;=$B$4)*('Seferler'!$A$2:$A$1001&lt;=$B$5)*ISNUMBER('Seferler'!$Q$2:$Q$1001),'Seferler'!$H$2:$H$1001)/J127))</f>
        <v/>
      </c>
      <c r="L127" s="6">
        <f>IF($A127="","",IF(J127=0,"",C127/J127))</f>
        <v/>
      </c>
      <c r="M127" s="6">
        <f>IF($A127="","",IF(J127=0,"",(D127+F127+G127)/J127))</f>
        <v/>
      </c>
    </row>
    <row r="128">
      <c r="A128" s="4">
        <f>IF('Sabit giderler'!A99="","",'Sabit giderler'!A99)</f>
        <v/>
      </c>
      <c r="B128" s="5">
        <f>IF($A128="","",SUMPRODUCT(('Seferler'!$B$2:$B$1001=$A128)*('Seferler'!$C$2:$C$1001="Özmal")*('Seferler'!$A$2:$A$1001&gt;=$B$4)*('Seferler'!$A$2:$A$1001&lt;=$B$5)*ISNUMBER('Seferler'!$Q$2:$Q$1001)))</f>
        <v/>
      </c>
      <c r="C128" s="6">
        <f>IF($A128="","",SUMPRODUCT(('Seferler'!$B$2:$B$1001=$A128)*('Seferler'!$C$2:$C$1001="Özmal")*('Seferler'!$A$2:$A$1001&gt;=$B$4)*('Seferler'!$A$2:$A$1001&lt;=$B$5)*ISNUMBER('Seferler'!$Q$2:$Q$1001),'Seferler'!$I$2:$I$1001))</f>
        <v/>
      </c>
      <c r="D128" s="6">
        <f>IF($A128="","",C128-E128)</f>
        <v/>
      </c>
      <c r="E128" s="6">
        <f>IF($A128="","",SUMIFS('Seferler'!$Q$2:$Q$1001,'Seferler'!$B$2:$B$1001,$A128,'Seferler'!$C$2:$C$1001,"Özmal",'Seferler'!$A$2:$A$1001,"&gt;="&amp;$B$4,'Seferler'!$A$2:$A$1001,"&lt;="&amp;$B$5))</f>
        <v/>
      </c>
      <c r="F128" s="6">
        <f>IF($A128="","",'Sabit giderler'!J99)</f>
        <v/>
      </c>
      <c r="G128" s="6">
        <f>IF($A128="","",SUMIFS('Araç giderleri'!$D$2:$D$301,'Araç giderleri'!$B$2:$B$301,$A128,'Araç giderleri'!$A$2:$A$301,"&gt;="&amp;$B$4,'Araç giderleri'!$A$2:$A$301,"&lt;="&amp;$B$5))</f>
        <v/>
      </c>
      <c r="H128" s="6">
        <f>IF($A128="","",E128-F128-G128)</f>
        <v/>
      </c>
      <c r="I128" s="17">
        <f>IF($A128="","",IF(C128=0,"",H128/C128))</f>
        <v/>
      </c>
      <c r="J128" s="5">
        <f>IF($A128="","",SUMPRODUCT(('Seferler'!$B$2:$B$1001=$A128)*('Seferler'!$C$2:$C$1001="Özmal")*('Seferler'!$A$2:$A$1001&gt;=$B$4)*('Seferler'!$A$2:$A$1001&lt;=$B$5)*ISNUMBER('Seferler'!$Q$2:$Q$1001),'Seferler'!$G$2:$G$1001)+SUMPRODUCT(('Seferler'!$B$2:$B$1001=$A128)*('Seferler'!$C$2:$C$1001="Özmal")*('Seferler'!$A$2:$A$1001&gt;=$B$4)*('Seferler'!$A$2:$A$1001&lt;=$B$5)*ISNUMBER('Seferler'!$Q$2:$Q$1001),'Seferler'!$H$2:$H$1001))</f>
        <v/>
      </c>
      <c r="K128" s="17">
        <f>IF($A128="","",IF(J128=0,"",SUMPRODUCT(('Seferler'!$B$2:$B$1001=$A128)*('Seferler'!$C$2:$C$1001="Özmal")*('Seferler'!$A$2:$A$1001&gt;=$B$4)*('Seferler'!$A$2:$A$1001&lt;=$B$5)*ISNUMBER('Seferler'!$Q$2:$Q$1001),'Seferler'!$H$2:$H$1001)/J128))</f>
        <v/>
      </c>
      <c r="L128" s="6">
        <f>IF($A128="","",IF(J128=0,"",C128/J128))</f>
        <v/>
      </c>
      <c r="M128" s="6">
        <f>IF($A128="","",IF(J128=0,"",(D128+F128+G128)/J128))</f>
        <v/>
      </c>
    </row>
    <row r="129">
      <c r="A129" s="4">
        <f>IF('Sabit giderler'!A100="","",'Sabit giderler'!A100)</f>
        <v/>
      </c>
      <c r="B129" s="5">
        <f>IF($A129="","",SUMPRODUCT(('Seferler'!$B$2:$B$1001=$A129)*('Seferler'!$C$2:$C$1001="Özmal")*('Seferler'!$A$2:$A$1001&gt;=$B$4)*('Seferler'!$A$2:$A$1001&lt;=$B$5)*ISNUMBER('Seferler'!$Q$2:$Q$1001)))</f>
        <v/>
      </c>
      <c r="C129" s="6">
        <f>IF($A129="","",SUMPRODUCT(('Seferler'!$B$2:$B$1001=$A129)*('Seferler'!$C$2:$C$1001="Özmal")*('Seferler'!$A$2:$A$1001&gt;=$B$4)*('Seferler'!$A$2:$A$1001&lt;=$B$5)*ISNUMBER('Seferler'!$Q$2:$Q$1001),'Seferler'!$I$2:$I$1001))</f>
        <v/>
      </c>
      <c r="D129" s="6">
        <f>IF($A129="","",C129-E129)</f>
        <v/>
      </c>
      <c r="E129" s="6">
        <f>IF($A129="","",SUMIFS('Seferler'!$Q$2:$Q$1001,'Seferler'!$B$2:$B$1001,$A129,'Seferler'!$C$2:$C$1001,"Özmal",'Seferler'!$A$2:$A$1001,"&gt;="&amp;$B$4,'Seferler'!$A$2:$A$1001,"&lt;="&amp;$B$5))</f>
        <v/>
      </c>
      <c r="F129" s="6">
        <f>IF($A129="","",'Sabit giderler'!J100)</f>
        <v/>
      </c>
      <c r="G129" s="6">
        <f>IF($A129="","",SUMIFS('Araç giderleri'!$D$2:$D$301,'Araç giderleri'!$B$2:$B$301,$A129,'Araç giderleri'!$A$2:$A$301,"&gt;="&amp;$B$4,'Araç giderleri'!$A$2:$A$301,"&lt;="&amp;$B$5))</f>
        <v/>
      </c>
      <c r="H129" s="6">
        <f>IF($A129="","",E129-F129-G129)</f>
        <v/>
      </c>
      <c r="I129" s="17">
        <f>IF($A129="","",IF(C129=0,"",H129/C129))</f>
        <v/>
      </c>
      <c r="J129" s="5">
        <f>IF($A129="","",SUMPRODUCT(('Seferler'!$B$2:$B$1001=$A129)*('Seferler'!$C$2:$C$1001="Özmal")*('Seferler'!$A$2:$A$1001&gt;=$B$4)*('Seferler'!$A$2:$A$1001&lt;=$B$5)*ISNUMBER('Seferler'!$Q$2:$Q$1001),'Seferler'!$G$2:$G$1001)+SUMPRODUCT(('Seferler'!$B$2:$B$1001=$A129)*('Seferler'!$C$2:$C$1001="Özmal")*('Seferler'!$A$2:$A$1001&gt;=$B$4)*('Seferler'!$A$2:$A$1001&lt;=$B$5)*ISNUMBER('Seferler'!$Q$2:$Q$1001),'Seferler'!$H$2:$H$1001))</f>
        <v/>
      </c>
      <c r="K129" s="17">
        <f>IF($A129="","",IF(J129=0,"",SUMPRODUCT(('Seferler'!$B$2:$B$1001=$A129)*('Seferler'!$C$2:$C$1001="Özmal")*('Seferler'!$A$2:$A$1001&gt;=$B$4)*('Seferler'!$A$2:$A$1001&lt;=$B$5)*ISNUMBER('Seferler'!$Q$2:$Q$1001),'Seferler'!$H$2:$H$1001)/J129))</f>
        <v/>
      </c>
      <c r="L129" s="6">
        <f>IF($A129="","",IF(J129=0,"",C129/J129))</f>
        <v/>
      </c>
      <c r="M129" s="6">
        <f>IF($A129="","",IF(J129=0,"",(D129+F129+G129)/J129))</f>
        <v/>
      </c>
    </row>
    <row r="130">
      <c r="A130" s="4">
        <f>IF('Sabit giderler'!A101="","",'Sabit giderler'!A101)</f>
        <v/>
      </c>
      <c r="B130" s="5">
        <f>IF($A130="","",SUMPRODUCT(('Seferler'!$B$2:$B$1001=$A130)*('Seferler'!$C$2:$C$1001="Özmal")*('Seferler'!$A$2:$A$1001&gt;=$B$4)*('Seferler'!$A$2:$A$1001&lt;=$B$5)*ISNUMBER('Seferler'!$Q$2:$Q$1001)))</f>
        <v/>
      </c>
      <c r="C130" s="6">
        <f>IF($A130="","",SUMPRODUCT(('Seferler'!$B$2:$B$1001=$A130)*('Seferler'!$C$2:$C$1001="Özmal")*('Seferler'!$A$2:$A$1001&gt;=$B$4)*('Seferler'!$A$2:$A$1001&lt;=$B$5)*ISNUMBER('Seferler'!$Q$2:$Q$1001),'Seferler'!$I$2:$I$1001))</f>
        <v/>
      </c>
      <c r="D130" s="6">
        <f>IF($A130="","",C130-E130)</f>
        <v/>
      </c>
      <c r="E130" s="6">
        <f>IF($A130="","",SUMIFS('Seferler'!$Q$2:$Q$1001,'Seferler'!$B$2:$B$1001,$A130,'Seferler'!$C$2:$C$1001,"Özmal",'Seferler'!$A$2:$A$1001,"&gt;="&amp;$B$4,'Seferler'!$A$2:$A$1001,"&lt;="&amp;$B$5))</f>
        <v/>
      </c>
      <c r="F130" s="6">
        <f>IF($A130="","",'Sabit giderler'!J101)</f>
        <v/>
      </c>
      <c r="G130" s="6">
        <f>IF($A130="","",SUMIFS('Araç giderleri'!$D$2:$D$301,'Araç giderleri'!$B$2:$B$301,$A130,'Araç giderleri'!$A$2:$A$301,"&gt;="&amp;$B$4,'Araç giderleri'!$A$2:$A$301,"&lt;="&amp;$B$5))</f>
        <v/>
      </c>
      <c r="H130" s="6">
        <f>IF($A130="","",E130-F130-G130)</f>
        <v/>
      </c>
      <c r="I130" s="17">
        <f>IF($A130="","",IF(C130=0,"",H130/C130))</f>
        <v/>
      </c>
      <c r="J130" s="5">
        <f>IF($A130="","",SUMPRODUCT(('Seferler'!$B$2:$B$1001=$A130)*('Seferler'!$C$2:$C$1001="Özmal")*('Seferler'!$A$2:$A$1001&gt;=$B$4)*('Seferler'!$A$2:$A$1001&lt;=$B$5)*ISNUMBER('Seferler'!$Q$2:$Q$1001),'Seferler'!$G$2:$G$1001)+SUMPRODUCT(('Seferler'!$B$2:$B$1001=$A130)*('Seferler'!$C$2:$C$1001="Özmal")*('Seferler'!$A$2:$A$1001&gt;=$B$4)*('Seferler'!$A$2:$A$1001&lt;=$B$5)*ISNUMBER('Seferler'!$Q$2:$Q$1001),'Seferler'!$H$2:$H$1001))</f>
        <v/>
      </c>
      <c r="K130" s="17">
        <f>IF($A130="","",IF(J130=0,"",SUMPRODUCT(('Seferler'!$B$2:$B$1001=$A130)*('Seferler'!$C$2:$C$1001="Özmal")*('Seferler'!$A$2:$A$1001&gt;=$B$4)*('Seferler'!$A$2:$A$1001&lt;=$B$5)*ISNUMBER('Seferler'!$Q$2:$Q$1001),'Seferler'!$H$2:$H$1001)/J130))</f>
        <v/>
      </c>
      <c r="L130" s="6">
        <f>IF($A130="","",IF(J130=0,"",C130/J130))</f>
        <v/>
      </c>
      <c r="M130" s="6">
        <f>IF($A130="","",IF(J130=0,"",(D130+F130+G130)/J130))</f>
        <v/>
      </c>
    </row>
  </sheetData>
  <conditionalFormatting sqref="B17:D17">
    <cfRule type="expression" priority="1" dxfId="0">
      <formula>B17&lt;0</formula>
    </cfRule>
  </conditionalFormatting>
  <conditionalFormatting sqref="B23">
    <cfRule type="expression" priority="2" dxfId="0">
      <formula>B23&gt;0</formula>
    </cfRule>
  </conditionalFormatting>
  <conditionalFormatting sqref="B25">
    <cfRule type="expression" priority="3" dxfId="0">
      <formula>B25&gt;0</formula>
    </cfRule>
  </conditionalFormatting>
  <conditionalFormatting sqref="H31:H130">
    <cfRule type="expression" priority="4" dxfId="0">
      <formula>AND(ISNUMBER($H31),$H31&lt;0)</formula>
    </cfRule>
  </conditionalFormatting>
  <dataValidations count="1">
    <dataValidation sqref="B2:B3" showDropDown="0" showInputMessage="0" showErrorMessage="0" allowBlank="1" errorTitle="Tarih değil" error="Tarihi gg.aa.yyyy biçiminde girin." type="date" operator="greaterThan">
      <formula1>1</formula1>
    </dataValidation>
  </dataValidation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58" customWidth="1" min="3" max="3"/>
    <col width="70" customWidth="1" min="4" max="4"/>
  </cols>
  <sheetData>
    <row r="1" ht="32" customHeight="1">
      <c r="A1" s="2" t="inlineStr">
        <is>
          <t>Gösterge</t>
        </is>
      </c>
      <c r="B1" s="2" t="inlineStr">
        <is>
          <t>Değer</t>
        </is>
      </c>
      <c r="C1" s="2" t="inlineStr">
        <is>
          <t>Nasıl hesaplanır</t>
        </is>
      </c>
      <c r="D1" s="2" t="inlineStr">
        <is>
          <t>Ne söyler</t>
        </is>
      </c>
    </row>
    <row r="2">
      <c r="A2" s="18" t="inlineStr">
        <is>
          <t>Sefer başı ortalama kâr</t>
        </is>
      </c>
      <c r="B2" s="19">
        <f>IF('Özet'!$D$11=0,"",'Özet'!$D$14/'Özet'!$D$11)</f>
        <v/>
      </c>
      <c r="C2" s="20" t="inlineStr">
        <is>
          <t>Sefer kârı ÷ sefer sayısı (özmal ve tedarikçi; sabit gider düşülmeden)</t>
        </is>
      </c>
      <c r="D2" s="20" t="inlineStr">
        <is>
          <t>Bir işin, sabit giderler düşülmeden önce ortalama ne bıraktığı.</t>
        </is>
      </c>
    </row>
    <row r="3">
      <c r="A3" s="18" t="inlineStr">
        <is>
          <t>Net kâr marjı</t>
        </is>
      </c>
      <c r="B3" s="21">
        <f>IF('Özet'!$D$12=0,"",'Özet'!$D$17/'Özet'!$D$12)</f>
        <v/>
      </c>
      <c r="C3" s="20" t="inlineStr">
        <is>
          <t>Net kâr ÷ gelir</t>
        </is>
      </c>
      <c r="D3" s="20" t="inlineStr">
        <is>
          <t>Navlunun, bütün giderler düşüldükten sonra ne kadarının size kaldığı.</t>
        </is>
      </c>
    </row>
    <row r="4">
      <c r="A4" s="18" t="inlineStr">
        <is>
          <t>Km başı gelir (özmal)</t>
        </is>
      </c>
      <c r="B4" s="19">
        <f>IF('Özet'!$B$19=0,"",'Özet'!$B$12/'Özet'!$B$19)</f>
        <v/>
      </c>
      <c r="C4" s="20" t="inlineStr">
        <is>
          <t>Özmal gelir ÷ özmal toplam km (boş km dahil)</t>
        </is>
      </c>
      <c r="D4" s="20" t="inlineStr">
        <is>
          <t>Kendi aracınızın, boş gidilen yol da sayılınca her km'de ne getirdiği.</t>
        </is>
      </c>
    </row>
    <row r="5">
      <c r="A5" s="18" t="inlineStr">
        <is>
          <t>Km başı maliyet (özmal)</t>
        </is>
      </c>
      <c r="B5" s="19">
        <f>IF('Özet'!$B$19=0,"",('Özet'!$B$13+'Özet'!$B$15+'Özet'!$B$16)/'Özet'!$B$19)</f>
        <v/>
      </c>
      <c r="C5" s="20" t="inlineStr">
        <is>
          <t>(Sefer gideri + sabit gider payı + araç gideri) ÷ özmal toplam km</t>
        </is>
      </c>
      <c r="D5" s="20" t="inlineStr">
        <is>
          <t>Kendi aracınızda bir km'nin bütün giderler dahil ortalama kaça mal olduğu.</t>
        </is>
      </c>
    </row>
    <row r="6">
      <c r="A6" s="18" t="inlineStr">
        <is>
          <t>Boş km oranı (özmal)</t>
        </is>
      </c>
      <c r="B6" s="21">
        <f>IF('Özet'!$B$19=0,"",'Özet'!$B$20/'Özet'!$B$19)</f>
        <v/>
      </c>
      <c r="C6" s="20" t="inlineStr">
        <is>
          <t>Boş km ÷ toplam km</t>
        </is>
      </c>
      <c r="D6" s="20" t="inlineStr">
        <is>
          <t>Kendi araçlarınızın yolunun ne kadarını yüksüz gittiği.</t>
        </is>
      </c>
    </row>
    <row r="7">
      <c r="A7" s="18" t="inlineStr">
        <is>
          <t>Araç başı aylık net kâr</t>
        </is>
      </c>
      <c r="B7" s="19">
        <f>IF(OR('Özet'!$B$26=0,'Özet'!$B$6=0),"",SUM('Özet'!$H$31:$H$130)/'Özet'!$B$26/'Özet'!$B$6*30)</f>
        <v/>
      </c>
      <c r="C7" s="20" t="inlineStr">
        <is>
          <t>Araç tablosundaki net kâr toplamı ÷ araç sayısı ÷ gün sayısı × 30</t>
        </is>
      </c>
      <c r="D7" s="20" t="inlineStr">
        <is>
          <t>Bir özmal aracın 30 günde ortalama ne bıraktığı.</t>
        </is>
      </c>
    </row>
    <row r="8">
      <c r="A8" s="18" t="inlineStr">
        <is>
          <t>Tedarik işlerinin gelirdeki payı</t>
        </is>
      </c>
      <c r="B8" s="21">
        <f>IF('Özet'!$D$12=0,"",'Özet'!$C$12/'Özet'!$D$12)</f>
        <v/>
      </c>
      <c r="C8" s="20" t="inlineStr">
        <is>
          <t>Tedarikçi işlerinin geliri ÷ toplam gelir</t>
        </is>
      </c>
      <c r="D8" s="20" t="inlineStr">
        <is>
          <t>Cironun ne kadarını kendi aracınız dışında taşıdığınız.</t>
        </is>
      </c>
    </row>
    <row r="9">
      <c r="A9" s="18" t="inlineStr">
        <is>
          <t>Zararına sefer oranı</t>
        </is>
      </c>
      <c r="B9" s="21">
        <f>IF('Özet'!$D$11=0,"",COUNTIFS('Seferler'!$Q$2:$Q$1001,"&lt;0",'Seferler'!$A$2:$A$1001,"&gt;="&amp;'Özet'!$B$4,'Seferler'!$A$2:$A$1001,"&lt;="&amp;'Özet'!$B$5)/'Özet'!$D$11)</f>
        <v/>
      </c>
      <c r="C9" s="20" t="inlineStr">
        <is>
          <t>Sefer kârı sıfırın altında kalan sefer ÷ sefer sayısı</t>
        </is>
      </c>
      <c r="D9" s="20" t="inlineStr">
        <is>
          <t>Navlunu kendi giderini bile karşılamayan işlerin payı.</t>
        </is>
      </c>
    </row>
    <row r="10">
      <c r="A10" s="18" t="inlineStr">
        <is>
          <t>En kârlı araç</t>
        </is>
      </c>
      <c r="B10" s="20">
        <f>IF(COUNT('Özet'!$H$31:$H$130)=0,"",INDEX('Özet'!$A$31:$A$130,MATCH(MAX('Özet'!$H$31:$H$130),'Özet'!$H$31:$H$130,0)))</f>
        <v/>
      </c>
      <c r="C10" s="20" t="inlineStr">
        <is>
          <t>Özet'teki araç tablosunda net kârı en yüksek plaka</t>
        </is>
      </c>
      <c r="D10" s="20" t="inlineStr">
        <is>
          <t>Sabit ve araç giderleri de düşülünce en çok bırakan araç.</t>
        </is>
      </c>
    </row>
    <row r="11">
      <c r="A11" s="18" t="inlineStr">
        <is>
          <t>En kârsız araç</t>
        </is>
      </c>
      <c r="B11" s="20">
        <f>IF(COUNT('Özet'!$H$31:$H$130)=0,"",INDEX('Özet'!$A$31:$A$130,MATCH(MIN('Özet'!$H$31:$H$130),'Özet'!$H$31:$H$130,0)))</f>
        <v/>
      </c>
      <c r="C11" s="20" t="inlineStr">
        <is>
          <t>Özet'teki araç tablosunda net kârı en düşük plaka</t>
        </is>
      </c>
      <c r="D11" s="20" t="inlineStr">
        <is>
          <t>En az bırakan ya da zarar eden araç; dönemde boş bekleyen araç da burada çıkar.</t>
        </is>
      </c>
    </row>
    <row r="13">
      <c r="A13" s="8" t="inlineStr">
        <is>
          <t>Hesaba giren ilk gün</t>
        </is>
      </c>
      <c r="B13" s="10">
        <f>'Özet'!$B$4</f>
        <v/>
      </c>
    </row>
    <row r="14">
      <c r="A14" s="8" t="inlineStr">
        <is>
          <t>Hesaba giren son gün</t>
        </is>
      </c>
      <c r="B14" s="10">
        <f>'Özet'!$B$5</f>
        <v/>
      </c>
    </row>
    <row r="15">
      <c r="A15" s="13" t="inlineStr">
        <is>
          <t>Dönem Özet sayfasındaki tarihlerden gelir. Hazır hedef değer yok: iyi oran araca, güzergâha ve iş türüne göre değişir; en sağlıklı kıyas aynı aracın önceki dönemiyledir.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52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7" t="inlineStr">
        <is>
          <t>Bu tablo nasıl kullanılır</t>
        </is>
      </c>
    </row>
    <row r="2">
      <c r="A2" t="inlineStr"/>
    </row>
    <row r="3">
      <c r="A3" t="inlineStr">
        <is>
          <t>1. 'Sabit giderler' sayfasına her özmal aracı bir kez girin: plaka ve aylık ya da yıllık sabit kalemler.</t>
        </is>
      </c>
    </row>
    <row r="4">
      <c r="A4" t="inlineStr">
        <is>
          <t xml:space="preserve">   Uzun süreli kiraladığınız araç da özmaldir; kirası bu sayfaya yazılır. Tedarikçi araçları buraya yazmayın.</t>
        </is>
      </c>
    </row>
    <row r="5">
      <c r="A5" t="inlineStr">
        <is>
          <t>2. 'Seferler' sayfasına her işi bir satır olarak girin: tarih, plaka, Özmal ya da Tedarikçi, yer, km, navlun ve o işin giderleri.</t>
        </is>
      </c>
    </row>
    <row r="6">
      <c r="A6" t="inlineStr">
        <is>
          <t xml:space="preserve">   Plakayı her sayfada aynı yazın (boşluklar dahil); Özet aracı plakadan tanır.</t>
        </is>
      </c>
    </row>
    <row r="7">
      <c r="A7" t="inlineStr">
        <is>
          <t>3. 'Araç giderleri' sayfasına bakım, lastik, onarım ve ceza gibi tek seferlik araç giderlerini tarihiyle girin.</t>
        </is>
      </c>
    </row>
    <row r="8">
      <c r="A8" t="inlineStr">
        <is>
          <t>4. 'Özet' sayfasında başlangıç ve bitiş tarihini yazın. Boş bırakırsanız ilk ve son kaydın tarihi alınır.</t>
        </is>
      </c>
    </row>
    <row r="9">
      <c r="A9" t="inlineStr">
        <is>
          <t>5. 'Göstergeler' sayfası seçili dönemin on göstergesini kendiliğinden hesaplar; bu sayfaya bir şey yazmazsınız.</t>
        </is>
      </c>
    </row>
    <row r="10">
      <c r="A10" t="inlineStr"/>
    </row>
    <row r="11">
      <c r="A11" s="8" t="inlineStr">
        <is>
          <t>Hangi sütun ne yapıyor?</t>
        </is>
      </c>
    </row>
    <row r="12">
      <c r="A12" t="inlineStr">
        <is>
          <t>Mavi başlıklı sütunlar formüldür, üzerine yazmayın. Lacivert başlıklı sütunlar sizin verinizdir.</t>
        </is>
      </c>
    </row>
    <row r="13">
      <c r="A13" t="inlineStr">
        <is>
          <t>Seferler › Sefer gideri: yakıt, otoyol ve köprü, sürücü payı, diğer sefer gideri ve tedarikçiye ödenen toplamı.</t>
        </is>
      </c>
    </row>
    <row r="14">
      <c r="A14" t="inlineStr">
        <is>
          <t>Seferler › Sefer kârı: navlun eksi sefer gideri; sabit gider düşülmeden önceki kâr. Net kâr Özet'te çıkar.</t>
        </is>
      </c>
    </row>
    <row r="15">
      <c r="A15" t="inlineStr">
        <is>
          <t>Seferler › Durum: satır hesaba girmediyse nedenini, girdiyse ama kontrol edilecek bir şey varsa onu yazar.</t>
        </is>
      </c>
    </row>
    <row r="16">
      <c r="A16" t="inlineStr"/>
    </row>
    <row r="17">
      <c r="A17" s="8" t="inlineStr">
        <is>
          <t>Bir satır ne zaman hesaba girer?</t>
        </is>
      </c>
    </row>
    <row r="18">
      <c r="A18" t="inlineStr">
        <is>
          <t>Tarihi, plakası, mülkiyeti, navlunu ve en az bir gideri yazılı satır girer; tedarikçi işinde tedarikçiye ödenen de yazılı olmalı.</t>
        </is>
      </c>
    </row>
    <row r="19">
      <c r="A19" t="inlineStr">
        <is>
          <t>Eksik satır gelire, gidere ve kâra hiç girmez; böylece Özet'teki gelir, gider ve kâr birbirini tutar. Sayısı Özet'te yazar.</t>
        </is>
      </c>
    </row>
    <row r="20">
      <c r="A20" t="inlineStr">
        <is>
          <t>Navlunu gerçekten olmayan bir yol için (örneğin tek başına boş dönüş) navluna 0 yazın; boş hücre 'girilmedi' sayılır.</t>
        </is>
      </c>
    </row>
    <row r="21">
      <c r="A21" t="inlineStr"/>
    </row>
    <row r="22">
      <c r="A22" s="8" t="inlineStr">
        <is>
          <t>Sabit gider neden ayrı tutuluyor?</t>
        </is>
      </c>
    </row>
    <row r="23">
      <c r="A23" t="inlineStr">
        <is>
          <t>Kira ya da amortisman, sürücü maaşı, sigorta, kasko, muayene ve vergiler araç yolda olsa da dursa da işler.</t>
        </is>
      </c>
    </row>
    <row r="24">
      <c r="A24" t="inlineStr">
        <is>
          <t>Bu yüzden tablo sabit gideri seferlere değil araca ve güne yazar: aylık kalem ÷ 30 + yıllık kalem ÷ 365 = günlük sabit gider.</t>
        </is>
      </c>
    </row>
    <row r="25">
      <c r="A25" t="inlineStr">
        <is>
          <t>Günlük sabit gider, Özet'te seçtiğiniz dönemin gün sayısıyla çarpılıp aracın net kârından düşülür; duran günün gideri de düşer.</t>
        </is>
      </c>
    </row>
    <row r="26">
      <c r="A26" t="inlineStr">
        <is>
          <t>Araç sizinse aylık amortismanı (aracın değer kaybını), kiralıksa aylık kirayı yazın. Sürücü maaşı için işverene toplam maliyeti yazın.</t>
        </is>
      </c>
    </row>
    <row r="27">
      <c r="A27" t="inlineStr"/>
    </row>
    <row r="28">
      <c r="A28" s="8" t="inlineStr">
        <is>
          <t>Bakım, lastik ve onarım nereye yazılır?</t>
        </is>
      </c>
    </row>
    <row r="29">
      <c r="A29" t="inlineStr">
        <is>
          <t>'Araç giderleri' sayfasına, yapıldığı tarihle. Seçili dönemde yapılanlar o aracın net kârından düşülür.</t>
        </is>
      </c>
    </row>
    <row r="30">
      <c r="A30" t="inlineStr">
        <is>
          <t>Yakıtı, otoyolu ve sürücü payını oraya değil, işin satırına yazın; aynı gider iki yerde sayılmasın.</t>
        </is>
      </c>
    </row>
    <row r="31">
      <c r="A31" t="inlineStr"/>
    </row>
    <row r="32">
      <c r="A32" s="8" t="inlineStr">
        <is>
          <t>Boş km neden ayrı yazılıyor?</t>
        </is>
      </c>
    </row>
    <row r="33">
      <c r="A33" t="inlineStr">
        <is>
          <t>Boş km navlun getirmez ama yakıt ve yıpranma getirir: işe gitmek için ya da yük bulamadan dönerken yapılan yol.</t>
        </is>
      </c>
    </row>
    <row r="34">
      <c r="A34" t="inlineStr">
        <is>
          <t>Yüklü km'ye karışırsa km başı gelir olduğundan yüksek görünür. Boş km oranı Özet'te ve Göstergeler'de ayrı durur.</t>
        </is>
      </c>
    </row>
    <row r="35">
      <c r="A35" t="inlineStr"/>
    </row>
    <row r="36">
      <c r="A36" s="8" t="inlineStr">
        <is>
          <t>Özmal ve tedarikçi işleri</t>
        </is>
      </c>
    </row>
    <row r="37">
      <c r="A37" t="inlineStr">
        <is>
          <t>Özmal işte yakıtı, otoyolu ve sürücüyü siz ödersiniz, aracın sabit gideri de size kalır.</t>
        </is>
      </c>
    </row>
    <row r="38">
      <c r="A38" t="inlineStr">
        <is>
          <t>Tedarikçi işinde yakıt ve sürücü sütunlarını boş bırakın: tedarikçiye ödediğiniz tutar o işin gideridir.</t>
        </is>
      </c>
    </row>
    <row r="39">
      <c r="A39" t="inlineStr">
        <is>
          <t>Özet iki iş türünün gelirini, giderini ve kârını yan yana verir; araç tablosu yalnız özmal araçları gösterir.</t>
        </is>
      </c>
    </row>
    <row r="40">
      <c r="A40" t="inlineStr"/>
    </row>
    <row r="41">
      <c r="A41" s="8" t="inlineStr">
        <is>
          <t>Tutarlar</t>
        </is>
      </c>
    </row>
    <row r="42">
      <c r="A42" t="inlineStr">
        <is>
          <t>Navlunu ve giderleri KDV hariç yazın; ikisi aynı esasta olmazsa kâr yanlış çıkar. Bütün tutarları tek para biriminde yazın.</t>
        </is>
      </c>
    </row>
    <row r="43">
      <c r="A43" t="inlineStr"/>
    </row>
    <row r="44">
      <c r="A44" s="8" t="inlineStr">
        <is>
          <t>Bu tablo ne değildir?</t>
        </is>
      </c>
    </row>
    <row r="45">
      <c r="A45" t="inlineStr">
        <is>
          <t>Bu tablo işin ve aracın kârını gösterir. Muhasebe kaydının, resmî gelir tablosunun ya da faturanın yerine geçmez.</t>
        </is>
      </c>
    </row>
    <row r="46">
      <c r="A46" t="inlineStr"/>
    </row>
    <row r="47">
      <c r="A47" t="inlineStr">
        <is>
          <t>Seferi'de fiyatı ve maliyeti girilen her işin kârı ayrı görünür; raporda özmal ve tedarik işlerin kârı ayrı durur.</t>
        </is>
      </c>
    </row>
    <row r="48">
      <c r="A48" t="inlineStr">
        <is>
          <t>seferiai.com/tr/nakliye-gelir-gider-tablosu</t>
        </is>
      </c>
    </row>
    <row r="49">
      <c r="A49" t="inlineStr"/>
    </row>
    <row r="50">
      <c r="A50" s="8" t="inlineStr">
        <is>
          <t>Bilerek olmayanlar: hiçbir hücrede hazır tutar, oran ya da hedef değer yoktur. Rakamları kendi kayıtlarınızdan yazın.</t>
        </is>
      </c>
    </row>
    <row r="51">
      <c r="A51" t="inlineStr"/>
    </row>
    <row r="52">
      <c r="A52" t="inlineStr">
        <is>
          <t>Tablo 1000 sefer, 100 araç ve 300 araç gideri satırı içindir. Satır biterse dosyanın boş bir kopyasıyla yeni döneme geçin.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2026-10-25T13:05:52Z</dcterms:created>
  <dcterms:modified xmlns:dcterms="http://purl.org/dc/terms/" xmlns:xsi="http://www.w3.org/2001/XMLSchema-instance" xsi:type="dcterms:W3CDTF">2026-10-25T13:05:52Z</dcterms:modified>
</cp:coreProperties>
</file>