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klifler" sheetId="1" state="visible" r:id="rId1"/>
    <sheet xmlns:r="http://schemas.openxmlformats.org/officeDocument/2006/relationships" name="Özet" sheetId="2" state="visible" r:id="rId2"/>
    <sheet xmlns:r="http://schemas.openxmlformats.org/officeDocument/2006/relationships" name="Nasıl kullanılı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color rgb="006B7280"/>
      <sz val="9"/>
    </font>
    <font>
      <b val="1"/>
      <sz val="1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0F1A2E"/>
      </patternFill>
    </fill>
    <fill>
      <patternFill patternType="solid">
        <fgColor rgb="000038AB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4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5"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E40AF"/>
      </font>
      <fill>
        <patternFill patternType="solid">
          <fgColor rgb="00DBEAFE"/>
          <bgColor rgb="00DBEAFE"/>
        </patternFill>
      </fill>
    </dxf>
    <dxf>
      <font>
        <b val="1"/>
        <color rgb="00991B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15" customWidth="1" min="8" max="8"/>
    <col width="21" customWidth="1" min="9" max="9"/>
    <col width="12" customWidth="1" min="10" max="10"/>
    <col width="16" customWidth="1" min="11" max="11"/>
    <col width="14" customWidth="1" min="12" max="12"/>
    <col width="24" customWidth="1" min="13" max="13"/>
    <col width="12" customWidth="1" min="14" max="14"/>
    <col width="12" customWidth="1" min="15" max="15"/>
    <col width="22" customWidth="1" min="16" max="16"/>
    <col width="12" customWidth="1" min="17" max="17"/>
  </cols>
  <sheetData>
    <row r="1" ht="32" customHeight="1">
      <c r="A1" s="1" t="inlineStr">
        <is>
          <t>Teklif no</t>
        </is>
      </c>
      <c r="B1" s="1" t="inlineStr">
        <is>
          <t>Teklif tarihi</t>
        </is>
      </c>
      <c r="C1" s="1" t="inlineStr">
        <is>
          <t>Müşteri</t>
        </is>
      </c>
      <c r="D1" s="1" t="inlineStr">
        <is>
          <t>Nereden</t>
        </is>
      </c>
      <c r="E1" s="1" t="inlineStr">
        <is>
          <t>Nereye</t>
        </is>
      </c>
      <c r="F1" s="1" t="inlineStr">
        <is>
          <t>Yük</t>
        </is>
      </c>
      <c r="G1" s="1" t="inlineStr">
        <is>
          <t>Navlun (KDV hariç)</t>
        </is>
      </c>
      <c r="H1" s="1" t="inlineStr">
        <is>
          <t>Para birimi</t>
        </is>
      </c>
      <c r="I1" s="1" t="inlineStr">
        <is>
          <t>Geçerlilik tarihi</t>
        </is>
      </c>
      <c r="J1" s="1" t="inlineStr">
        <is>
          <t>Karar</t>
        </is>
      </c>
      <c r="K1" s="1" t="inlineStr">
        <is>
          <t>Karar tarihi</t>
        </is>
      </c>
      <c r="L1" s="1" t="inlineStr">
        <is>
          <t>Ret nedeni</t>
        </is>
      </c>
      <c r="M1" s="1" t="inlineStr">
        <is>
          <t>Sonraki takip tarihi</t>
        </is>
      </c>
      <c r="N1" s="1" t="inlineStr">
        <is>
          <t>Not</t>
        </is>
      </c>
      <c r="O1" s="2" t="inlineStr">
        <is>
          <t>Durum</t>
        </is>
      </c>
      <c r="P1" s="2" t="inlineStr">
        <is>
          <t>Yanıt süresi (gün)</t>
        </is>
      </c>
      <c r="Q1" s="2" t="inlineStr">
        <is>
          <t>Takip</t>
        </is>
      </c>
    </row>
    <row r="2">
      <c r="A2" s="3" t="n"/>
      <c r="B2" s="4" t="n"/>
      <c r="C2" s="3" t="n"/>
      <c r="D2" s="3" t="n"/>
      <c r="E2" s="3" t="n"/>
      <c r="F2" s="3" t="n"/>
      <c r="G2" s="5" t="n"/>
      <c r="H2" s="3" t="n"/>
      <c r="I2" s="4" t="n"/>
      <c r="J2" s="3" t="n"/>
      <c r="K2" s="4" t="n"/>
      <c r="L2" s="3" t="n"/>
      <c r="M2" s="4" t="n"/>
      <c r="N2" s="3" t="n"/>
      <c r="O2" s="3">
        <f>IF(AND(A2="",C2=""),"",IF(J2="Onaylandı","Onaylandı",IF(J2="Reddedildi","Reddedildi",IF(AND(I2&lt;&gt;"",TODAY()&gt;I2),"Süresi doldu","Açık"))))</f>
        <v/>
      </c>
      <c r="P2" s="6">
        <f>IF(AND(O2&lt;&gt;"",B2&lt;&gt;"",K2&lt;&gt;"",K2&gt;=B2),K2-B2,"")</f>
        <v/>
      </c>
      <c r="Q2" s="3">
        <f>IF(AND(O2="Açık",M2&lt;&gt;"",TODAY()&gt;M2),"Takip gecikti","")</f>
        <v/>
      </c>
    </row>
    <row r="3">
      <c r="A3" s="3" t="n"/>
      <c r="B3" s="4" t="n"/>
      <c r="C3" s="3" t="n"/>
      <c r="D3" s="3" t="n"/>
      <c r="E3" s="3" t="n"/>
      <c r="F3" s="3" t="n"/>
      <c r="G3" s="5" t="n"/>
      <c r="H3" s="3" t="n"/>
      <c r="I3" s="4" t="n"/>
      <c r="J3" s="3" t="n"/>
      <c r="K3" s="4" t="n"/>
      <c r="L3" s="3" t="n"/>
      <c r="M3" s="4" t="n"/>
      <c r="N3" s="3" t="n"/>
      <c r="O3" s="3">
        <f>IF(AND(A3="",C3=""),"",IF(J3="Onaylandı","Onaylandı",IF(J3="Reddedildi","Reddedildi",IF(AND(I3&lt;&gt;"",TODAY()&gt;I3),"Süresi doldu","Açık"))))</f>
        <v/>
      </c>
      <c r="P3" s="6">
        <f>IF(AND(O3&lt;&gt;"",B3&lt;&gt;"",K3&lt;&gt;"",K3&gt;=B3),K3-B3,"")</f>
        <v/>
      </c>
      <c r="Q3" s="3">
        <f>IF(AND(O3="Açık",M3&lt;&gt;"",TODAY()&gt;M3),"Takip gecikti","")</f>
        <v/>
      </c>
    </row>
    <row r="4">
      <c r="A4" s="3" t="n"/>
      <c r="B4" s="4" t="n"/>
      <c r="C4" s="3" t="n"/>
      <c r="D4" s="3" t="n"/>
      <c r="E4" s="3" t="n"/>
      <c r="F4" s="3" t="n"/>
      <c r="G4" s="5" t="n"/>
      <c r="H4" s="3" t="n"/>
      <c r="I4" s="4" t="n"/>
      <c r="J4" s="3" t="n"/>
      <c r="K4" s="4" t="n"/>
      <c r="L4" s="3" t="n"/>
      <c r="M4" s="4" t="n"/>
      <c r="N4" s="3" t="n"/>
      <c r="O4" s="3">
        <f>IF(AND(A4="",C4=""),"",IF(J4="Onaylandı","Onaylandı",IF(J4="Reddedildi","Reddedildi",IF(AND(I4&lt;&gt;"",TODAY()&gt;I4),"Süresi doldu","Açık"))))</f>
        <v/>
      </c>
      <c r="P4" s="6">
        <f>IF(AND(O4&lt;&gt;"",B4&lt;&gt;"",K4&lt;&gt;"",K4&gt;=B4),K4-B4,"")</f>
        <v/>
      </c>
      <c r="Q4" s="3">
        <f>IF(AND(O4="Açık",M4&lt;&gt;"",TODAY()&gt;M4),"Takip gecikti","")</f>
        <v/>
      </c>
    </row>
    <row r="5">
      <c r="A5" s="3" t="n"/>
      <c r="B5" s="4" t="n"/>
      <c r="C5" s="3" t="n"/>
      <c r="D5" s="3" t="n"/>
      <c r="E5" s="3" t="n"/>
      <c r="F5" s="3" t="n"/>
      <c r="G5" s="5" t="n"/>
      <c r="H5" s="3" t="n"/>
      <c r="I5" s="4" t="n"/>
      <c r="J5" s="3" t="n"/>
      <c r="K5" s="4" t="n"/>
      <c r="L5" s="3" t="n"/>
      <c r="M5" s="4" t="n"/>
      <c r="N5" s="3" t="n"/>
      <c r="O5" s="3">
        <f>IF(AND(A5="",C5=""),"",IF(J5="Onaylandı","Onaylandı",IF(J5="Reddedildi","Reddedildi",IF(AND(I5&lt;&gt;"",TODAY()&gt;I5),"Süresi doldu","Açık"))))</f>
        <v/>
      </c>
      <c r="P5" s="6">
        <f>IF(AND(O5&lt;&gt;"",B5&lt;&gt;"",K5&lt;&gt;"",K5&gt;=B5),K5-B5,"")</f>
        <v/>
      </c>
      <c r="Q5" s="3">
        <f>IF(AND(O5="Açık",M5&lt;&gt;"",TODAY()&gt;M5),"Takip gecikti","")</f>
        <v/>
      </c>
    </row>
    <row r="6">
      <c r="A6" s="3" t="n"/>
      <c r="B6" s="4" t="n"/>
      <c r="C6" s="3" t="n"/>
      <c r="D6" s="3" t="n"/>
      <c r="E6" s="3" t="n"/>
      <c r="F6" s="3" t="n"/>
      <c r="G6" s="5" t="n"/>
      <c r="H6" s="3" t="n"/>
      <c r="I6" s="4" t="n"/>
      <c r="J6" s="3" t="n"/>
      <c r="K6" s="4" t="n"/>
      <c r="L6" s="3" t="n"/>
      <c r="M6" s="4" t="n"/>
      <c r="N6" s="3" t="n"/>
      <c r="O6" s="3">
        <f>IF(AND(A6="",C6=""),"",IF(J6="Onaylandı","Onaylandı",IF(J6="Reddedildi","Reddedildi",IF(AND(I6&lt;&gt;"",TODAY()&gt;I6),"Süresi doldu","Açık"))))</f>
        <v/>
      </c>
      <c r="P6" s="6">
        <f>IF(AND(O6&lt;&gt;"",B6&lt;&gt;"",K6&lt;&gt;"",K6&gt;=B6),K6-B6,"")</f>
        <v/>
      </c>
      <c r="Q6" s="3">
        <f>IF(AND(O6="Açık",M6&lt;&gt;"",TODAY()&gt;M6),"Takip gecikti","")</f>
        <v/>
      </c>
    </row>
    <row r="7">
      <c r="A7" s="3" t="n"/>
      <c r="B7" s="4" t="n"/>
      <c r="C7" s="3" t="n"/>
      <c r="D7" s="3" t="n"/>
      <c r="E7" s="3" t="n"/>
      <c r="F7" s="3" t="n"/>
      <c r="G7" s="5" t="n"/>
      <c r="H7" s="3" t="n"/>
      <c r="I7" s="4" t="n"/>
      <c r="J7" s="3" t="n"/>
      <c r="K7" s="4" t="n"/>
      <c r="L7" s="3" t="n"/>
      <c r="M7" s="4" t="n"/>
      <c r="N7" s="3" t="n"/>
      <c r="O7" s="3">
        <f>IF(AND(A7="",C7=""),"",IF(J7="Onaylandı","Onaylandı",IF(J7="Reddedildi","Reddedildi",IF(AND(I7&lt;&gt;"",TODAY()&gt;I7),"Süresi doldu","Açık"))))</f>
        <v/>
      </c>
      <c r="P7" s="6">
        <f>IF(AND(O7&lt;&gt;"",B7&lt;&gt;"",K7&lt;&gt;"",K7&gt;=B7),K7-B7,"")</f>
        <v/>
      </c>
      <c r="Q7" s="3">
        <f>IF(AND(O7="Açık",M7&lt;&gt;"",TODAY()&gt;M7),"Takip gecikti","")</f>
        <v/>
      </c>
    </row>
    <row r="8">
      <c r="A8" s="3" t="n"/>
      <c r="B8" s="4" t="n"/>
      <c r="C8" s="3" t="n"/>
      <c r="D8" s="3" t="n"/>
      <c r="E8" s="3" t="n"/>
      <c r="F8" s="3" t="n"/>
      <c r="G8" s="5" t="n"/>
      <c r="H8" s="3" t="n"/>
      <c r="I8" s="4" t="n"/>
      <c r="J8" s="3" t="n"/>
      <c r="K8" s="4" t="n"/>
      <c r="L8" s="3" t="n"/>
      <c r="M8" s="4" t="n"/>
      <c r="N8" s="3" t="n"/>
      <c r="O8" s="3">
        <f>IF(AND(A8="",C8=""),"",IF(J8="Onaylandı","Onaylandı",IF(J8="Reddedildi","Reddedildi",IF(AND(I8&lt;&gt;"",TODAY()&gt;I8),"Süresi doldu","Açık"))))</f>
        <v/>
      </c>
      <c r="P8" s="6">
        <f>IF(AND(O8&lt;&gt;"",B8&lt;&gt;"",K8&lt;&gt;"",K8&gt;=B8),K8-B8,"")</f>
        <v/>
      </c>
      <c r="Q8" s="3">
        <f>IF(AND(O8="Açık",M8&lt;&gt;"",TODAY()&gt;M8),"Takip gecikti","")</f>
        <v/>
      </c>
    </row>
    <row r="9">
      <c r="A9" s="3" t="n"/>
      <c r="B9" s="4" t="n"/>
      <c r="C9" s="3" t="n"/>
      <c r="D9" s="3" t="n"/>
      <c r="E9" s="3" t="n"/>
      <c r="F9" s="3" t="n"/>
      <c r="G9" s="5" t="n"/>
      <c r="H9" s="3" t="n"/>
      <c r="I9" s="4" t="n"/>
      <c r="J9" s="3" t="n"/>
      <c r="K9" s="4" t="n"/>
      <c r="L9" s="3" t="n"/>
      <c r="M9" s="4" t="n"/>
      <c r="N9" s="3" t="n"/>
      <c r="O9" s="3">
        <f>IF(AND(A9="",C9=""),"",IF(J9="Onaylandı","Onaylandı",IF(J9="Reddedildi","Reddedildi",IF(AND(I9&lt;&gt;"",TODAY()&gt;I9),"Süresi doldu","Açık"))))</f>
        <v/>
      </c>
      <c r="P9" s="6">
        <f>IF(AND(O9&lt;&gt;"",B9&lt;&gt;"",K9&lt;&gt;"",K9&gt;=B9),K9-B9,"")</f>
        <v/>
      </c>
      <c r="Q9" s="3">
        <f>IF(AND(O9="Açık",M9&lt;&gt;"",TODAY()&gt;M9),"Takip gecikti","")</f>
        <v/>
      </c>
    </row>
    <row r="10">
      <c r="A10" s="3" t="n"/>
      <c r="B10" s="4" t="n"/>
      <c r="C10" s="3" t="n"/>
      <c r="D10" s="3" t="n"/>
      <c r="E10" s="3" t="n"/>
      <c r="F10" s="3" t="n"/>
      <c r="G10" s="5" t="n"/>
      <c r="H10" s="3" t="n"/>
      <c r="I10" s="4" t="n"/>
      <c r="J10" s="3" t="n"/>
      <c r="K10" s="4" t="n"/>
      <c r="L10" s="3" t="n"/>
      <c r="M10" s="4" t="n"/>
      <c r="N10" s="3" t="n"/>
      <c r="O10" s="3">
        <f>IF(AND(A10="",C10=""),"",IF(J10="Onaylandı","Onaylandı",IF(J10="Reddedildi","Reddedildi",IF(AND(I10&lt;&gt;"",TODAY()&gt;I10),"Süresi doldu","Açık"))))</f>
        <v/>
      </c>
      <c r="P10" s="6">
        <f>IF(AND(O10&lt;&gt;"",B10&lt;&gt;"",K10&lt;&gt;"",K10&gt;=B10),K10-B10,"")</f>
        <v/>
      </c>
      <c r="Q10" s="3">
        <f>IF(AND(O10="Açık",M10&lt;&gt;"",TODAY()&gt;M10),"Takip gecikti","")</f>
        <v/>
      </c>
    </row>
    <row r="11">
      <c r="A11" s="3" t="n"/>
      <c r="B11" s="4" t="n"/>
      <c r="C11" s="3" t="n"/>
      <c r="D11" s="3" t="n"/>
      <c r="E11" s="3" t="n"/>
      <c r="F11" s="3" t="n"/>
      <c r="G11" s="5" t="n"/>
      <c r="H11" s="3" t="n"/>
      <c r="I11" s="4" t="n"/>
      <c r="J11" s="3" t="n"/>
      <c r="K11" s="4" t="n"/>
      <c r="L11" s="3" t="n"/>
      <c r="M11" s="4" t="n"/>
      <c r="N11" s="3" t="n"/>
      <c r="O11" s="3">
        <f>IF(AND(A11="",C11=""),"",IF(J11="Onaylandı","Onaylandı",IF(J11="Reddedildi","Reddedildi",IF(AND(I11&lt;&gt;"",TODAY()&gt;I11),"Süresi doldu","Açık"))))</f>
        <v/>
      </c>
      <c r="P11" s="6">
        <f>IF(AND(O11&lt;&gt;"",B11&lt;&gt;"",K11&lt;&gt;"",K11&gt;=B11),K11-B11,"")</f>
        <v/>
      </c>
      <c r="Q11" s="3">
        <f>IF(AND(O11="Açık",M11&lt;&gt;"",TODAY()&gt;M11),"Takip gecikti","")</f>
        <v/>
      </c>
    </row>
    <row r="12">
      <c r="A12" s="3" t="n"/>
      <c r="B12" s="4" t="n"/>
      <c r="C12" s="3" t="n"/>
      <c r="D12" s="3" t="n"/>
      <c r="E12" s="3" t="n"/>
      <c r="F12" s="3" t="n"/>
      <c r="G12" s="5" t="n"/>
      <c r="H12" s="3" t="n"/>
      <c r="I12" s="4" t="n"/>
      <c r="J12" s="3" t="n"/>
      <c r="K12" s="4" t="n"/>
      <c r="L12" s="3" t="n"/>
      <c r="M12" s="4" t="n"/>
      <c r="N12" s="3" t="n"/>
      <c r="O12" s="3">
        <f>IF(AND(A12="",C12=""),"",IF(J12="Onaylandı","Onaylandı",IF(J12="Reddedildi","Reddedildi",IF(AND(I12&lt;&gt;"",TODAY()&gt;I12),"Süresi doldu","Açık"))))</f>
        <v/>
      </c>
      <c r="P12" s="6">
        <f>IF(AND(O12&lt;&gt;"",B12&lt;&gt;"",K12&lt;&gt;"",K12&gt;=B12),K12-B12,"")</f>
        <v/>
      </c>
      <c r="Q12" s="3">
        <f>IF(AND(O12="Açık",M12&lt;&gt;"",TODAY()&gt;M12),"Takip gecikti","")</f>
        <v/>
      </c>
    </row>
    <row r="13">
      <c r="A13" s="3" t="n"/>
      <c r="B13" s="4" t="n"/>
      <c r="C13" s="3" t="n"/>
      <c r="D13" s="3" t="n"/>
      <c r="E13" s="3" t="n"/>
      <c r="F13" s="3" t="n"/>
      <c r="G13" s="5" t="n"/>
      <c r="H13" s="3" t="n"/>
      <c r="I13" s="4" t="n"/>
      <c r="J13" s="3" t="n"/>
      <c r="K13" s="4" t="n"/>
      <c r="L13" s="3" t="n"/>
      <c r="M13" s="4" t="n"/>
      <c r="N13" s="3" t="n"/>
      <c r="O13" s="3">
        <f>IF(AND(A13="",C13=""),"",IF(J13="Onaylandı","Onaylandı",IF(J13="Reddedildi","Reddedildi",IF(AND(I13&lt;&gt;"",TODAY()&gt;I13),"Süresi doldu","Açık"))))</f>
        <v/>
      </c>
      <c r="P13" s="6">
        <f>IF(AND(O13&lt;&gt;"",B13&lt;&gt;"",K13&lt;&gt;"",K13&gt;=B13),K13-B13,"")</f>
        <v/>
      </c>
      <c r="Q13" s="3">
        <f>IF(AND(O13="Açık",M13&lt;&gt;"",TODAY()&gt;M13),"Takip gecikti","")</f>
        <v/>
      </c>
    </row>
    <row r="14">
      <c r="A14" s="3" t="n"/>
      <c r="B14" s="4" t="n"/>
      <c r="C14" s="3" t="n"/>
      <c r="D14" s="3" t="n"/>
      <c r="E14" s="3" t="n"/>
      <c r="F14" s="3" t="n"/>
      <c r="G14" s="5" t="n"/>
      <c r="H14" s="3" t="n"/>
      <c r="I14" s="4" t="n"/>
      <c r="J14" s="3" t="n"/>
      <c r="K14" s="4" t="n"/>
      <c r="L14" s="3" t="n"/>
      <c r="M14" s="4" t="n"/>
      <c r="N14" s="3" t="n"/>
      <c r="O14" s="3">
        <f>IF(AND(A14="",C14=""),"",IF(J14="Onaylandı","Onaylandı",IF(J14="Reddedildi","Reddedildi",IF(AND(I14&lt;&gt;"",TODAY()&gt;I14),"Süresi doldu","Açık"))))</f>
        <v/>
      </c>
      <c r="P14" s="6">
        <f>IF(AND(O14&lt;&gt;"",B14&lt;&gt;"",K14&lt;&gt;"",K14&gt;=B14),K14-B14,"")</f>
        <v/>
      </c>
      <c r="Q14" s="3">
        <f>IF(AND(O14="Açık",M14&lt;&gt;"",TODAY()&gt;M14),"Takip gecikti","")</f>
        <v/>
      </c>
    </row>
    <row r="15">
      <c r="A15" s="3" t="n"/>
      <c r="B15" s="4" t="n"/>
      <c r="C15" s="3" t="n"/>
      <c r="D15" s="3" t="n"/>
      <c r="E15" s="3" t="n"/>
      <c r="F15" s="3" t="n"/>
      <c r="G15" s="5" t="n"/>
      <c r="H15" s="3" t="n"/>
      <c r="I15" s="4" t="n"/>
      <c r="J15" s="3" t="n"/>
      <c r="K15" s="4" t="n"/>
      <c r="L15" s="3" t="n"/>
      <c r="M15" s="4" t="n"/>
      <c r="N15" s="3" t="n"/>
      <c r="O15" s="3">
        <f>IF(AND(A15="",C15=""),"",IF(J15="Onaylandı","Onaylandı",IF(J15="Reddedildi","Reddedildi",IF(AND(I15&lt;&gt;"",TODAY()&gt;I15),"Süresi doldu","Açık"))))</f>
        <v/>
      </c>
      <c r="P15" s="6">
        <f>IF(AND(O15&lt;&gt;"",B15&lt;&gt;"",K15&lt;&gt;"",K15&gt;=B15),K15-B15,"")</f>
        <v/>
      </c>
      <c r="Q15" s="3">
        <f>IF(AND(O15="Açık",M15&lt;&gt;"",TODAY()&gt;M15),"Takip gecikti","")</f>
        <v/>
      </c>
    </row>
    <row r="16">
      <c r="A16" s="3" t="n"/>
      <c r="B16" s="4" t="n"/>
      <c r="C16" s="3" t="n"/>
      <c r="D16" s="3" t="n"/>
      <c r="E16" s="3" t="n"/>
      <c r="F16" s="3" t="n"/>
      <c r="G16" s="5" t="n"/>
      <c r="H16" s="3" t="n"/>
      <c r="I16" s="4" t="n"/>
      <c r="J16" s="3" t="n"/>
      <c r="K16" s="4" t="n"/>
      <c r="L16" s="3" t="n"/>
      <c r="M16" s="4" t="n"/>
      <c r="N16" s="3" t="n"/>
      <c r="O16" s="3">
        <f>IF(AND(A16="",C16=""),"",IF(J16="Onaylandı","Onaylandı",IF(J16="Reddedildi","Reddedildi",IF(AND(I16&lt;&gt;"",TODAY()&gt;I16),"Süresi doldu","Açık"))))</f>
        <v/>
      </c>
      <c r="P16" s="6">
        <f>IF(AND(O16&lt;&gt;"",B16&lt;&gt;"",K16&lt;&gt;"",K16&gt;=B16),K16-B16,"")</f>
        <v/>
      </c>
      <c r="Q16" s="3">
        <f>IF(AND(O16="Açık",M16&lt;&gt;"",TODAY()&gt;M16),"Takip gecikti","")</f>
        <v/>
      </c>
    </row>
    <row r="17">
      <c r="A17" s="3" t="n"/>
      <c r="B17" s="4" t="n"/>
      <c r="C17" s="3" t="n"/>
      <c r="D17" s="3" t="n"/>
      <c r="E17" s="3" t="n"/>
      <c r="F17" s="3" t="n"/>
      <c r="G17" s="5" t="n"/>
      <c r="H17" s="3" t="n"/>
      <c r="I17" s="4" t="n"/>
      <c r="J17" s="3" t="n"/>
      <c r="K17" s="4" t="n"/>
      <c r="L17" s="3" t="n"/>
      <c r="M17" s="4" t="n"/>
      <c r="N17" s="3" t="n"/>
      <c r="O17" s="3">
        <f>IF(AND(A17="",C17=""),"",IF(J17="Onaylandı","Onaylandı",IF(J17="Reddedildi","Reddedildi",IF(AND(I17&lt;&gt;"",TODAY()&gt;I17),"Süresi doldu","Açık"))))</f>
        <v/>
      </c>
      <c r="P17" s="6">
        <f>IF(AND(O17&lt;&gt;"",B17&lt;&gt;"",K17&lt;&gt;"",K17&gt;=B17),K17-B17,"")</f>
        <v/>
      </c>
      <c r="Q17" s="3">
        <f>IF(AND(O17="Açık",M17&lt;&gt;"",TODAY()&gt;M17),"Takip gecikti","")</f>
        <v/>
      </c>
    </row>
    <row r="18">
      <c r="A18" s="3" t="n"/>
      <c r="B18" s="4" t="n"/>
      <c r="C18" s="3" t="n"/>
      <c r="D18" s="3" t="n"/>
      <c r="E18" s="3" t="n"/>
      <c r="F18" s="3" t="n"/>
      <c r="G18" s="5" t="n"/>
      <c r="H18" s="3" t="n"/>
      <c r="I18" s="4" t="n"/>
      <c r="J18" s="3" t="n"/>
      <c r="K18" s="4" t="n"/>
      <c r="L18" s="3" t="n"/>
      <c r="M18" s="4" t="n"/>
      <c r="N18" s="3" t="n"/>
      <c r="O18" s="3">
        <f>IF(AND(A18="",C18=""),"",IF(J18="Onaylandı","Onaylandı",IF(J18="Reddedildi","Reddedildi",IF(AND(I18&lt;&gt;"",TODAY()&gt;I18),"Süresi doldu","Açık"))))</f>
        <v/>
      </c>
      <c r="P18" s="6">
        <f>IF(AND(O18&lt;&gt;"",B18&lt;&gt;"",K18&lt;&gt;"",K18&gt;=B18),K18-B18,"")</f>
        <v/>
      </c>
      <c r="Q18" s="3">
        <f>IF(AND(O18="Açık",M18&lt;&gt;"",TODAY()&gt;M18),"Takip gecikti","")</f>
        <v/>
      </c>
    </row>
    <row r="19">
      <c r="A19" s="3" t="n"/>
      <c r="B19" s="4" t="n"/>
      <c r="C19" s="3" t="n"/>
      <c r="D19" s="3" t="n"/>
      <c r="E19" s="3" t="n"/>
      <c r="F19" s="3" t="n"/>
      <c r="G19" s="5" t="n"/>
      <c r="H19" s="3" t="n"/>
      <c r="I19" s="4" t="n"/>
      <c r="J19" s="3" t="n"/>
      <c r="K19" s="4" t="n"/>
      <c r="L19" s="3" t="n"/>
      <c r="M19" s="4" t="n"/>
      <c r="N19" s="3" t="n"/>
      <c r="O19" s="3">
        <f>IF(AND(A19="",C19=""),"",IF(J19="Onaylandı","Onaylandı",IF(J19="Reddedildi","Reddedildi",IF(AND(I19&lt;&gt;"",TODAY()&gt;I19),"Süresi doldu","Açık"))))</f>
        <v/>
      </c>
      <c r="P19" s="6">
        <f>IF(AND(O19&lt;&gt;"",B19&lt;&gt;"",K19&lt;&gt;"",K19&gt;=B19),K19-B19,"")</f>
        <v/>
      </c>
      <c r="Q19" s="3">
        <f>IF(AND(O19="Açık",M19&lt;&gt;"",TODAY()&gt;M19),"Takip gecikti","")</f>
        <v/>
      </c>
    </row>
    <row r="20">
      <c r="A20" s="3" t="n"/>
      <c r="B20" s="4" t="n"/>
      <c r="C20" s="3" t="n"/>
      <c r="D20" s="3" t="n"/>
      <c r="E20" s="3" t="n"/>
      <c r="F20" s="3" t="n"/>
      <c r="G20" s="5" t="n"/>
      <c r="H20" s="3" t="n"/>
      <c r="I20" s="4" t="n"/>
      <c r="J20" s="3" t="n"/>
      <c r="K20" s="4" t="n"/>
      <c r="L20" s="3" t="n"/>
      <c r="M20" s="4" t="n"/>
      <c r="N20" s="3" t="n"/>
      <c r="O20" s="3">
        <f>IF(AND(A20="",C20=""),"",IF(J20="Onaylandı","Onaylandı",IF(J20="Reddedildi","Reddedildi",IF(AND(I20&lt;&gt;"",TODAY()&gt;I20),"Süresi doldu","Açık"))))</f>
        <v/>
      </c>
      <c r="P20" s="6">
        <f>IF(AND(O20&lt;&gt;"",B20&lt;&gt;"",K20&lt;&gt;"",K20&gt;=B20),K20-B20,"")</f>
        <v/>
      </c>
      <c r="Q20" s="3">
        <f>IF(AND(O20="Açık",M20&lt;&gt;"",TODAY()&gt;M20),"Takip gecikti","")</f>
        <v/>
      </c>
    </row>
    <row r="21">
      <c r="A21" s="3" t="n"/>
      <c r="B21" s="4" t="n"/>
      <c r="C21" s="3" t="n"/>
      <c r="D21" s="3" t="n"/>
      <c r="E21" s="3" t="n"/>
      <c r="F21" s="3" t="n"/>
      <c r="G21" s="5" t="n"/>
      <c r="H21" s="3" t="n"/>
      <c r="I21" s="4" t="n"/>
      <c r="J21" s="3" t="n"/>
      <c r="K21" s="4" t="n"/>
      <c r="L21" s="3" t="n"/>
      <c r="M21" s="4" t="n"/>
      <c r="N21" s="3" t="n"/>
      <c r="O21" s="3">
        <f>IF(AND(A21="",C21=""),"",IF(J21="Onaylandı","Onaylandı",IF(J21="Reddedildi","Reddedildi",IF(AND(I21&lt;&gt;"",TODAY()&gt;I21),"Süresi doldu","Açık"))))</f>
        <v/>
      </c>
      <c r="P21" s="6">
        <f>IF(AND(O21&lt;&gt;"",B21&lt;&gt;"",K21&lt;&gt;"",K21&gt;=B21),K21-B21,"")</f>
        <v/>
      </c>
      <c r="Q21" s="3">
        <f>IF(AND(O21="Açık",M21&lt;&gt;"",TODAY()&gt;M21),"Takip gecikti","")</f>
        <v/>
      </c>
    </row>
    <row r="22">
      <c r="A22" s="3" t="n"/>
      <c r="B22" s="4" t="n"/>
      <c r="C22" s="3" t="n"/>
      <c r="D22" s="3" t="n"/>
      <c r="E22" s="3" t="n"/>
      <c r="F22" s="3" t="n"/>
      <c r="G22" s="5" t="n"/>
      <c r="H22" s="3" t="n"/>
      <c r="I22" s="4" t="n"/>
      <c r="J22" s="3" t="n"/>
      <c r="K22" s="4" t="n"/>
      <c r="L22" s="3" t="n"/>
      <c r="M22" s="4" t="n"/>
      <c r="N22" s="3" t="n"/>
      <c r="O22" s="3">
        <f>IF(AND(A22="",C22=""),"",IF(J22="Onaylandı","Onaylandı",IF(J22="Reddedildi","Reddedildi",IF(AND(I22&lt;&gt;"",TODAY()&gt;I22),"Süresi doldu","Açık"))))</f>
        <v/>
      </c>
      <c r="P22" s="6">
        <f>IF(AND(O22&lt;&gt;"",B22&lt;&gt;"",K22&lt;&gt;"",K22&gt;=B22),K22-B22,"")</f>
        <v/>
      </c>
      <c r="Q22" s="3">
        <f>IF(AND(O22="Açık",M22&lt;&gt;"",TODAY()&gt;M22),"Takip gecikti","")</f>
        <v/>
      </c>
    </row>
    <row r="23">
      <c r="A23" s="3" t="n"/>
      <c r="B23" s="4" t="n"/>
      <c r="C23" s="3" t="n"/>
      <c r="D23" s="3" t="n"/>
      <c r="E23" s="3" t="n"/>
      <c r="F23" s="3" t="n"/>
      <c r="G23" s="5" t="n"/>
      <c r="H23" s="3" t="n"/>
      <c r="I23" s="4" t="n"/>
      <c r="J23" s="3" t="n"/>
      <c r="K23" s="4" t="n"/>
      <c r="L23" s="3" t="n"/>
      <c r="M23" s="4" t="n"/>
      <c r="N23" s="3" t="n"/>
      <c r="O23" s="3">
        <f>IF(AND(A23="",C23=""),"",IF(J23="Onaylandı","Onaylandı",IF(J23="Reddedildi","Reddedildi",IF(AND(I23&lt;&gt;"",TODAY()&gt;I23),"Süresi doldu","Açık"))))</f>
        <v/>
      </c>
      <c r="P23" s="6">
        <f>IF(AND(O23&lt;&gt;"",B23&lt;&gt;"",K23&lt;&gt;"",K23&gt;=B23),K23-B23,"")</f>
        <v/>
      </c>
      <c r="Q23" s="3">
        <f>IF(AND(O23="Açık",M23&lt;&gt;"",TODAY()&gt;M23),"Takip gecikti","")</f>
        <v/>
      </c>
    </row>
    <row r="24">
      <c r="A24" s="3" t="n"/>
      <c r="B24" s="4" t="n"/>
      <c r="C24" s="3" t="n"/>
      <c r="D24" s="3" t="n"/>
      <c r="E24" s="3" t="n"/>
      <c r="F24" s="3" t="n"/>
      <c r="G24" s="5" t="n"/>
      <c r="H24" s="3" t="n"/>
      <c r="I24" s="4" t="n"/>
      <c r="J24" s="3" t="n"/>
      <c r="K24" s="4" t="n"/>
      <c r="L24" s="3" t="n"/>
      <c r="M24" s="4" t="n"/>
      <c r="N24" s="3" t="n"/>
      <c r="O24" s="3">
        <f>IF(AND(A24="",C24=""),"",IF(J24="Onaylandı","Onaylandı",IF(J24="Reddedildi","Reddedildi",IF(AND(I24&lt;&gt;"",TODAY()&gt;I24),"Süresi doldu","Açık"))))</f>
        <v/>
      </c>
      <c r="P24" s="6">
        <f>IF(AND(O24&lt;&gt;"",B24&lt;&gt;"",K24&lt;&gt;"",K24&gt;=B24),K24-B24,"")</f>
        <v/>
      </c>
      <c r="Q24" s="3">
        <f>IF(AND(O24="Açık",M24&lt;&gt;"",TODAY()&gt;M24),"Takip gecikti","")</f>
        <v/>
      </c>
    </row>
    <row r="25">
      <c r="A25" s="3" t="n"/>
      <c r="B25" s="4" t="n"/>
      <c r="C25" s="3" t="n"/>
      <c r="D25" s="3" t="n"/>
      <c r="E25" s="3" t="n"/>
      <c r="F25" s="3" t="n"/>
      <c r="G25" s="5" t="n"/>
      <c r="H25" s="3" t="n"/>
      <c r="I25" s="4" t="n"/>
      <c r="J25" s="3" t="n"/>
      <c r="K25" s="4" t="n"/>
      <c r="L25" s="3" t="n"/>
      <c r="M25" s="4" t="n"/>
      <c r="N25" s="3" t="n"/>
      <c r="O25" s="3">
        <f>IF(AND(A25="",C25=""),"",IF(J25="Onaylandı","Onaylandı",IF(J25="Reddedildi","Reddedildi",IF(AND(I25&lt;&gt;"",TODAY()&gt;I25),"Süresi doldu","Açık"))))</f>
        <v/>
      </c>
      <c r="P25" s="6">
        <f>IF(AND(O25&lt;&gt;"",B25&lt;&gt;"",K25&lt;&gt;"",K25&gt;=B25),K25-B25,"")</f>
        <v/>
      </c>
      <c r="Q25" s="3">
        <f>IF(AND(O25="Açık",M25&lt;&gt;"",TODAY()&gt;M25),"Takip gecikti","")</f>
        <v/>
      </c>
    </row>
    <row r="26">
      <c r="A26" s="3" t="n"/>
      <c r="B26" s="4" t="n"/>
      <c r="C26" s="3" t="n"/>
      <c r="D26" s="3" t="n"/>
      <c r="E26" s="3" t="n"/>
      <c r="F26" s="3" t="n"/>
      <c r="G26" s="5" t="n"/>
      <c r="H26" s="3" t="n"/>
      <c r="I26" s="4" t="n"/>
      <c r="J26" s="3" t="n"/>
      <c r="K26" s="4" t="n"/>
      <c r="L26" s="3" t="n"/>
      <c r="M26" s="4" t="n"/>
      <c r="N26" s="3" t="n"/>
      <c r="O26" s="3">
        <f>IF(AND(A26="",C26=""),"",IF(J26="Onaylandı","Onaylandı",IF(J26="Reddedildi","Reddedildi",IF(AND(I26&lt;&gt;"",TODAY()&gt;I26),"Süresi doldu","Açık"))))</f>
        <v/>
      </c>
      <c r="P26" s="6">
        <f>IF(AND(O26&lt;&gt;"",B26&lt;&gt;"",K26&lt;&gt;"",K26&gt;=B26),K26-B26,"")</f>
        <v/>
      </c>
      <c r="Q26" s="3">
        <f>IF(AND(O26="Açık",M26&lt;&gt;"",TODAY()&gt;M26),"Takip gecikti","")</f>
        <v/>
      </c>
    </row>
    <row r="27">
      <c r="A27" s="3" t="n"/>
      <c r="B27" s="4" t="n"/>
      <c r="C27" s="3" t="n"/>
      <c r="D27" s="3" t="n"/>
      <c r="E27" s="3" t="n"/>
      <c r="F27" s="3" t="n"/>
      <c r="G27" s="5" t="n"/>
      <c r="H27" s="3" t="n"/>
      <c r="I27" s="4" t="n"/>
      <c r="J27" s="3" t="n"/>
      <c r="K27" s="4" t="n"/>
      <c r="L27" s="3" t="n"/>
      <c r="M27" s="4" t="n"/>
      <c r="N27" s="3" t="n"/>
      <c r="O27" s="3">
        <f>IF(AND(A27="",C27=""),"",IF(J27="Onaylandı","Onaylandı",IF(J27="Reddedildi","Reddedildi",IF(AND(I27&lt;&gt;"",TODAY()&gt;I27),"Süresi doldu","Açık"))))</f>
        <v/>
      </c>
      <c r="P27" s="6">
        <f>IF(AND(O27&lt;&gt;"",B27&lt;&gt;"",K27&lt;&gt;"",K27&gt;=B27),K27-B27,"")</f>
        <v/>
      </c>
      <c r="Q27" s="3">
        <f>IF(AND(O27="Açık",M27&lt;&gt;"",TODAY()&gt;M27),"Takip gecikti","")</f>
        <v/>
      </c>
    </row>
    <row r="28">
      <c r="A28" s="3" t="n"/>
      <c r="B28" s="4" t="n"/>
      <c r="C28" s="3" t="n"/>
      <c r="D28" s="3" t="n"/>
      <c r="E28" s="3" t="n"/>
      <c r="F28" s="3" t="n"/>
      <c r="G28" s="5" t="n"/>
      <c r="H28" s="3" t="n"/>
      <c r="I28" s="4" t="n"/>
      <c r="J28" s="3" t="n"/>
      <c r="K28" s="4" t="n"/>
      <c r="L28" s="3" t="n"/>
      <c r="M28" s="4" t="n"/>
      <c r="N28" s="3" t="n"/>
      <c r="O28" s="3">
        <f>IF(AND(A28="",C28=""),"",IF(J28="Onaylandı","Onaylandı",IF(J28="Reddedildi","Reddedildi",IF(AND(I28&lt;&gt;"",TODAY()&gt;I28),"Süresi doldu","Açık"))))</f>
        <v/>
      </c>
      <c r="P28" s="6">
        <f>IF(AND(O28&lt;&gt;"",B28&lt;&gt;"",K28&lt;&gt;"",K28&gt;=B28),K28-B28,"")</f>
        <v/>
      </c>
      <c r="Q28" s="3">
        <f>IF(AND(O28="Açık",M28&lt;&gt;"",TODAY()&gt;M28),"Takip gecikti","")</f>
        <v/>
      </c>
    </row>
    <row r="29">
      <c r="A29" s="3" t="n"/>
      <c r="B29" s="4" t="n"/>
      <c r="C29" s="3" t="n"/>
      <c r="D29" s="3" t="n"/>
      <c r="E29" s="3" t="n"/>
      <c r="F29" s="3" t="n"/>
      <c r="G29" s="5" t="n"/>
      <c r="H29" s="3" t="n"/>
      <c r="I29" s="4" t="n"/>
      <c r="J29" s="3" t="n"/>
      <c r="K29" s="4" t="n"/>
      <c r="L29" s="3" t="n"/>
      <c r="M29" s="4" t="n"/>
      <c r="N29" s="3" t="n"/>
      <c r="O29" s="3">
        <f>IF(AND(A29="",C29=""),"",IF(J29="Onaylandı","Onaylandı",IF(J29="Reddedildi","Reddedildi",IF(AND(I29&lt;&gt;"",TODAY()&gt;I29),"Süresi doldu","Açık"))))</f>
        <v/>
      </c>
      <c r="P29" s="6">
        <f>IF(AND(O29&lt;&gt;"",B29&lt;&gt;"",K29&lt;&gt;"",K29&gt;=B29),K29-B29,"")</f>
        <v/>
      </c>
      <c r="Q29" s="3">
        <f>IF(AND(O29="Açık",M29&lt;&gt;"",TODAY()&gt;M29),"Takip gecikti","")</f>
        <v/>
      </c>
    </row>
    <row r="30">
      <c r="A30" s="3" t="n"/>
      <c r="B30" s="4" t="n"/>
      <c r="C30" s="3" t="n"/>
      <c r="D30" s="3" t="n"/>
      <c r="E30" s="3" t="n"/>
      <c r="F30" s="3" t="n"/>
      <c r="G30" s="5" t="n"/>
      <c r="H30" s="3" t="n"/>
      <c r="I30" s="4" t="n"/>
      <c r="J30" s="3" t="n"/>
      <c r="K30" s="4" t="n"/>
      <c r="L30" s="3" t="n"/>
      <c r="M30" s="4" t="n"/>
      <c r="N30" s="3" t="n"/>
      <c r="O30" s="3">
        <f>IF(AND(A30="",C30=""),"",IF(J30="Onaylandı","Onaylandı",IF(J30="Reddedildi","Reddedildi",IF(AND(I30&lt;&gt;"",TODAY()&gt;I30),"Süresi doldu","Açık"))))</f>
        <v/>
      </c>
      <c r="P30" s="6">
        <f>IF(AND(O30&lt;&gt;"",B30&lt;&gt;"",K30&lt;&gt;"",K30&gt;=B30),K30-B30,"")</f>
        <v/>
      </c>
      <c r="Q30" s="3">
        <f>IF(AND(O30="Açık",M30&lt;&gt;"",TODAY()&gt;M30),"Takip gecikti","")</f>
        <v/>
      </c>
    </row>
    <row r="31">
      <c r="A31" s="3" t="n"/>
      <c r="B31" s="4" t="n"/>
      <c r="C31" s="3" t="n"/>
      <c r="D31" s="3" t="n"/>
      <c r="E31" s="3" t="n"/>
      <c r="F31" s="3" t="n"/>
      <c r="G31" s="5" t="n"/>
      <c r="H31" s="3" t="n"/>
      <c r="I31" s="4" t="n"/>
      <c r="J31" s="3" t="n"/>
      <c r="K31" s="4" t="n"/>
      <c r="L31" s="3" t="n"/>
      <c r="M31" s="4" t="n"/>
      <c r="N31" s="3" t="n"/>
      <c r="O31" s="3">
        <f>IF(AND(A31="",C31=""),"",IF(J31="Onaylandı","Onaylandı",IF(J31="Reddedildi","Reddedildi",IF(AND(I31&lt;&gt;"",TODAY()&gt;I31),"Süresi doldu","Açık"))))</f>
        <v/>
      </c>
      <c r="P31" s="6">
        <f>IF(AND(O31&lt;&gt;"",B31&lt;&gt;"",K31&lt;&gt;"",K31&gt;=B31),K31-B31,"")</f>
        <v/>
      </c>
      <c r="Q31" s="3">
        <f>IF(AND(O31="Açık",M31&lt;&gt;"",TODAY()&gt;M31),"Takip gecikti","")</f>
        <v/>
      </c>
    </row>
    <row r="32">
      <c r="A32" s="3" t="n"/>
      <c r="B32" s="4" t="n"/>
      <c r="C32" s="3" t="n"/>
      <c r="D32" s="3" t="n"/>
      <c r="E32" s="3" t="n"/>
      <c r="F32" s="3" t="n"/>
      <c r="G32" s="5" t="n"/>
      <c r="H32" s="3" t="n"/>
      <c r="I32" s="4" t="n"/>
      <c r="J32" s="3" t="n"/>
      <c r="K32" s="4" t="n"/>
      <c r="L32" s="3" t="n"/>
      <c r="M32" s="4" t="n"/>
      <c r="N32" s="3" t="n"/>
      <c r="O32" s="3">
        <f>IF(AND(A32="",C32=""),"",IF(J32="Onaylandı","Onaylandı",IF(J32="Reddedildi","Reddedildi",IF(AND(I32&lt;&gt;"",TODAY()&gt;I32),"Süresi doldu","Açık"))))</f>
        <v/>
      </c>
      <c r="P32" s="6">
        <f>IF(AND(O32&lt;&gt;"",B32&lt;&gt;"",K32&lt;&gt;"",K32&gt;=B32),K32-B32,"")</f>
        <v/>
      </c>
      <c r="Q32" s="3">
        <f>IF(AND(O32="Açık",M32&lt;&gt;"",TODAY()&gt;M32),"Takip gecikti","")</f>
        <v/>
      </c>
    </row>
    <row r="33">
      <c r="A33" s="3" t="n"/>
      <c r="B33" s="4" t="n"/>
      <c r="C33" s="3" t="n"/>
      <c r="D33" s="3" t="n"/>
      <c r="E33" s="3" t="n"/>
      <c r="F33" s="3" t="n"/>
      <c r="G33" s="5" t="n"/>
      <c r="H33" s="3" t="n"/>
      <c r="I33" s="4" t="n"/>
      <c r="J33" s="3" t="n"/>
      <c r="K33" s="4" t="n"/>
      <c r="L33" s="3" t="n"/>
      <c r="M33" s="4" t="n"/>
      <c r="N33" s="3" t="n"/>
      <c r="O33" s="3">
        <f>IF(AND(A33="",C33=""),"",IF(J33="Onaylandı","Onaylandı",IF(J33="Reddedildi","Reddedildi",IF(AND(I33&lt;&gt;"",TODAY()&gt;I33),"Süresi doldu","Açık"))))</f>
        <v/>
      </c>
      <c r="P33" s="6">
        <f>IF(AND(O33&lt;&gt;"",B33&lt;&gt;"",K33&lt;&gt;"",K33&gt;=B33),K33-B33,"")</f>
        <v/>
      </c>
      <c r="Q33" s="3">
        <f>IF(AND(O33="Açık",M33&lt;&gt;"",TODAY()&gt;M33),"Takip gecikti","")</f>
        <v/>
      </c>
    </row>
    <row r="34">
      <c r="A34" s="3" t="n"/>
      <c r="B34" s="4" t="n"/>
      <c r="C34" s="3" t="n"/>
      <c r="D34" s="3" t="n"/>
      <c r="E34" s="3" t="n"/>
      <c r="F34" s="3" t="n"/>
      <c r="G34" s="5" t="n"/>
      <c r="H34" s="3" t="n"/>
      <c r="I34" s="4" t="n"/>
      <c r="J34" s="3" t="n"/>
      <c r="K34" s="4" t="n"/>
      <c r="L34" s="3" t="n"/>
      <c r="M34" s="4" t="n"/>
      <c r="N34" s="3" t="n"/>
      <c r="O34" s="3">
        <f>IF(AND(A34="",C34=""),"",IF(J34="Onaylandı","Onaylandı",IF(J34="Reddedildi","Reddedildi",IF(AND(I34&lt;&gt;"",TODAY()&gt;I34),"Süresi doldu","Açık"))))</f>
        <v/>
      </c>
      <c r="P34" s="6">
        <f>IF(AND(O34&lt;&gt;"",B34&lt;&gt;"",K34&lt;&gt;"",K34&gt;=B34),K34-B34,"")</f>
        <v/>
      </c>
      <c r="Q34" s="3">
        <f>IF(AND(O34="Açık",M34&lt;&gt;"",TODAY()&gt;M34),"Takip gecikti","")</f>
        <v/>
      </c>
    </row>
    <row r="35">
      <c r="A35" s="3" t="n"/>
      <c r="B35" s="4" t="n"/>
      <c r="C35" s="3" t="n"/>
      <c r="D35" s="3" t="n"/>
      <c r="E35" s="3" t="n"/>
      <c r="F35" s="3" t="n"/>
      <c r="G35" s="5" t="n"/>
      <c r="H35" s="3" t="n"/>
      <c r="I35" s="4" t="n"/>
      <c r="J35" s="3" t="n"/>
      <c r="K35" s="4" t="n"/>
      <c r="L35" s="3" t="n"/>
      <c r="M35" s="4" t="n"/>
      <c r="N35" s="3" t="n"/>
      <c r="O35" s="3">
        <f>IF(AND(A35="",C35=""),"",IF(J35="Onaylandı","Onaylandı",IF(J35="Reddedildi","Reddedildi",IF(AND(I35&lt;&gt;"",TODAY()&gt;I35),"Süresi doldu","Açık"))))</f>
        <v/>
      </c>
      <c r="P35" s="6">
        <f>IF(AND(O35&lt;&gt;"",B35&lt;&gt;"",K35&lt;&gt;"",K35&gt;=B35),K35-B35,"")</f>
        <v/>
      </c>
      <c r="Q35" s="3">
        <f>IF(AND(O35="Açık",M35&lt;&gt;"",TODAY()&gt;M35),"Takip gecikti","")</f>
        <v/>
      </c>
    </row>
    <row r="36">
      <c r="A36" s="3" t="n"/>
      <c r="B36" s="4" t="n"/>
      <c r="C36" s="3" t="n"/>
      <c r="D36" s="3" t="n"/>
      <c r="E36" s="3" t="n"/>
      <c r="F36" s="3" t="n"/>
      <c r="G36" s="5" t="n"/>
      <c r="H36" s="3" t="n"/>
      <c r="I36" s="4" t="n"/>
      <c r="J36" s="3" t="n"/>
      <c r="K36" s="4" t="n"/>
      <c r="L36" s="3" t="n"/>
      <c r="M36" s="4" t="n"/>
      <c r="N36" s="3" t="n"/>
      <c r="O36" s="3">
        <f>IF(AND(A36="",C36=""),"",IF(J36="Onaylandı","Onaylandı",IF(J36="Reddedildi","Reddedildi",IF(AND(I36&lt;&gt;"",TODAY()&gt;I36),"Süresi doldu","Açık"))))</f>
        <v/>
      </c>
      <c r="P36" s="6">
        <f>IF(AND(O36&lt;&gt;"",B36&lt;&gt;"",K36&lt;&gt;"",K36&gt;=B36),K36-B36,"")</f>
        <v/>
      </c>
      <c r="Q36" s="3">
        <f>IF(AND(O36="Açık",M36&lt;&gt;"",TODAY()&gt;M36),"Takip gecikti","")</f>
        <v/>
      </c>
    </row>
    <row r="37">
      <c r="A37" s="3" t="n"/>
      <c r="B37" s="4" t="n"/>
      <c r="C37" s="3" t="n"/>
      <c r="D37" s="3" t="n"/>
      <c r="E37" s="3" t="n"/>
      <c r="F37" s="3" t="n"/>
      <c r="G37" s="5" t="n"/>
      <c r="H37" s="3" t="n"/>
      <c r="I37" s="4" t="n"/>
      <c r="J37" s="3" t="n"/>
      <c r="K37" s="4" t="n"/>
      <c r="L37" s="3" t="n"/>
      <c r="M37" s="4" t="n"/>
      <c r="N37" s="3" t="n"/>
      <c r="O37" s="3">
        <f>IF(AND(A37="",C37=""),"",IF(J37="Onaylandı","Onaylandı",IF(J37="Reddedildi","Reddedildi",IF(AND(I37&lt;&gt;"",TODAY()&gt;I37),"Süresi doldu","Açık"))))</f>
        <v/>
      </c>
      <c r="P37" s="6">
        <f>IF(AND(O37&lt;&gt;"",B37&lt;&gt;"",K37&lt;&gt;"",K37&gt;=B37),K37-B37,"")</f>
        <v/>
      </c>
      <c r="Q37" s="3">
        <f>IF(AND(O37="Açık",M37&lt;&gt;"",TODAY()&gt;M37),"Takip gecikti","")</f>
        <v/>
      </c>
    </row>
    <row r="38">
      <c r="A38" s="3" t="n"/>
      <c r="B38" s="4" t="n"/>
      <c r="C38" s="3" t="n"/>
      <c r="D38" s="3" t="n"/>
      <c r="E38" s="3" t="n"/>
      <c r="F38" s="3" t="n"/>
      <c r="G38" s="5" t="n"/>
      <c r="H38" s="3" t="n"/>
      <c r="I38" s="4" t="n"/>
      <c r="J38" s="3" t="n"/>
      <c r="K38" s="4" t="n"/>
      <c r="L38" s="3" t="n"/>
      <c r="M38" s="4" t="n"/>
      <c r="N38" s="3" t="n"/>
      <c r="O38" s="3">
        <f>IF(AND(A38="",C38=""),"",IF(J38="Onaylandı","Onaylandı",IF(J38="Reddedildi","Reddedildi",IF(AND(I38&lt;&gt;"",TODAY()&gt;I38),"Süresi doldu","Açık"))))</f>
        <v/>
      </c>
      <c r="P38" s="6">
        <f>IF(AND(O38&lt;&gt;"",B38&lt;&gt;"",K38&lt;&gt;"",K38&gt;=B38),K38-B38,"")</f>
        <v/>
      </c>
      <c r="Q38" s="3">
        <f>IF(AND(O38="Açık",M38&lt;&gt;"",TODAY()&gt;M38),"Takip gecikti","")</f>
        <v/>
      </c>
    </row>
    <row r="39">
      <c r="A39" s="3" t="n"/>
      <c r="B39" s="4" t="n"/>
      <c r="C39" s="3" t="n"/>
      <c r="D39" s="3" t="n"/>
      <c r="E39" s="3" t="n"/>
      <c r="F39" s="3" t="n"/>
      <c r="G39" s="5" t="n"/>
      <c r="H39" s="3" t="n"/>
      <c r="I39" s="4" t="n"/>
      <c r="J39" s="3" t="n"/>
      <c r="K39" s="4" t="n"/>
      <c r="L39" s="3" t="n"/>
      <c r="M39" s="4" t="n"/>
      <c r="N39" s="3" t="n"/>
      <c r="O39" s="3">
        <f>IF(AND(A39="",C39=""),"",IF(J39="Onaylandı","Onaylandı",IF(J39="Reddedildi","Reddedildi",IF(AND(I39&lt;&gt;"",TODAY()&gt;I39),"Süresi doldu","Açık"))))</f>
        <v/>
      </c>
      <c r="P39" s="6">
        <f>IF(AND(O39&lt;&gt;"",B39&lt;&gt;"",K39&lt;&gt;"",K39&gt;=B39),K39-B39,"")</f>
        <v/>
      </c>
      <c r="Q39" s="3">
        <f>IF(AND(O39="Açık",M39&lt;&gt;"",TODAY()&gt;M39),"Takip gecikti","")</f>
        <v/>
      </c>
    </row>
    <row r="40">
      <c r="A40" s="3" t="n"/>
      <c r="B40" s="4" t="n"/>
      <c r="C40" s="3" t="n"/>
      <c r="D40" s="3" t="n"/>
      <c r="E40" s="3" t="n"/>
      <c r="F40" s="3" t="n"/>
      <c r="G40" s="5" t="n"/>
      <c r="H40" s="3" t="n"/>
      <c r="I40" s="4" t="n"/>
      <c r="J40" s="3" t="n"/>
      <c r="K40" s="4" t="n"/>
      <c r="L40" s="3" t="n"/>
      <c r="M40" s="4" t="n"/>
      <c r="N40" s="3" t="n"/>
      <c r="O40" s="3">
        <f>IF(AND(A40="",C40=""),"",IF(J40="Onaylandı","Onaylandı",IF(J40="Reddedildi","Reddedildi",IF(AND(I40&lt;&gt;"",TODAY()&gt;I40),"Süresi doldu","Açık"))))</f>
        <v/>
      </c>
      <c r="P40" s="6">
        <f>IF(AND(O40&lt;&gt;"",B40&lt;&gt;"",K40&lt;&gt;"",K40&gt;=B40),K40-B40,"")</f>
        <v/>
      </c>
      <c r="Q40" s="3">
        <f>IF(AND(O40="Açık",M40&lt;&gt;"",TODAY()&gt;M40),"Takip gecikti","")</f>
        <v/>
      </c>
    </row>
    <row r="41">
      <c r="A41" s="3" t="n"/>
      <c r="B41" s="4" t="n"/>
      <c r="C41" s="3" t="n"/>
      <c r="D41" s="3" t="n"/>
      <c r="E41" s="3" t="n"/>
      <c r="F41" s="3" t="n"/>
      <c r="G41" s="5" t="n"/>
      <c r="H41" s="3" t="n"/>
      <c r="I41" s="4" t="n"/>
      <c r="J41" s="3" t="n"/>
      <c r="K41" s="4" t="n"/>
      <c r="L41" s="3" t="n"/>
      <c r="M41" s="4" t="n"/>
      <c r="N41" s="3" t="n"/>
      <c r="O41" s="3">
        <f>IF(AND(A41="",C41=""),"",IF(J41="Onaylandı","Onaylandı",IF(J41="Reddedildi","Reddedildi",IF(AND(I41&lt;&gt;"",TODAY()&gt;I41),"Süresi doldu","Açık"))))</f>
        <v/>
      </c>
      <c r="P41" s="6">
        <f>IF(AND(O41&lt;&gt;"",B41&lt;&gt;"",K41&lt;&gt;"",K41&gt;=B41),K41-B41,"")</f>
        <v/>
      </c>
      <c r="Q41" s="3">
        <f>IF(AND(O41="Açık",M41&lt;&gt;"",TODAY()&gt;M41),"Takip gecikti","")</f>
        <v/>
      </c>
    </row>
    <row r="42">
      <c r="A42" s="3" t="n"/>
      <c r="B42" s="4" t="n"/>
      <c r="C42" s="3" t="n"/>
      <c r="D42" s="3" t="n"/>
      <c r="E42" s="3" t="n"/>
      <c r="F42" s="3" t="n"/>
      <c r="G42" s="5" t="n"/>
      <c r="H42" s="3" t="n"/>
      <c r="I42" s="4" t="n"/>
      <c r="J42" s="3" t="n"/>
      <c r="K42" s="4" t="n"/>
      <c r="L42" s="3" t="n"/>
      <c r="M42" s="4" t="n"/>
      <c r="N42" s="3" t="n"/>
      <c r="O42" s="3">
        <f>IF(AND(A42="",C42=""),"",IF(J42="Onaylandı","Onaylandı",IF(J42="Reddedildi","Reddedildi",IF(AND(I42&lt;&gt;"",TODAY()&gt;I42),"Süresi doldu","Açık"))))</f>
        <v/>
      </c>
      <c r="P42" s="6">
        <f>IF(AND(O42&lt;&gt;"",B42&lt;&gt;"",K42&lt;&gt;"",K42&gt;=B42),K42-B42,"")</f>
        <v/>
      </c>
      <c r="Q42" s="3">
        <f>IF(AND(O42="Açık",M42&lt;&gt;"",TODAY()&gt;M42),"Takip gecikti","")</f>
        <v/>
      </c>
    </row>
    <row r="43">
      <c r="A43" s="3" t="n"/>
      <c r="B43" s="4" t="n"/>
      <c r="C43" s="3" t="n"/>
      <c r="D43" s="3" t="n"/>
      <c r="E43" s="3" t="n"/>
      <c r="F43" s="3" t="n"/>
      <c r="G43" s="5" t="n"/>
      <c r="H43" s="3" t="n"/>
      <c r="I43" s="4" t="n"/>
      <c r="J43" s="3" t="n"/>
      <c r="K43" s="4" t="n"/>
      <c r="L43" s="3" t="n"/>
      <c r="M43" s="4" t="n"/>
      <c r="N43" s="3" t="n"/>
      <c r="O43" s="3">
        <f>IF(AND(A43="",C43=""),"",IF(J43="Onaylandı","Onaylandı",IF(J43="Reddedildi","Reddedildi",IF(AND(I43&lt;&gt;"",TODAY()&gt;I43),"Süresi doldu","Açık"))))</f>
        <v/>
      </c>
      <c r="P43" s="6">
        <f>IF(AND(O43&lt;&gt;"",B43&lt;&gt;"",K43&lt;&gt;"",K43&gt;=B43),K43-B43,"")</f>
        <v/>
      </c>
      <c r="Q43" s="3">
        <f>IF(AND(O43="Açık",M43&lt;&gt;"",TODAY()&gt;M43),"Takip gecikti","")</f>
        <v/>
      </c>
    </row>
    <row r="44">
      <c r="A44" s="3" t="n"/>
      <c r="B44" s="4" t="n"/>
      <c r="C44" s="3" t="n"/>
      <c r="D44" s="3" t="n"/>
      <c r="E44" s="3" t="n"/>
      <c r="F44" s="3" t="n"/>
      <c r="G44" s="5" t="n"/>
      <c r="H44" s="3" t="n"/>
      <c r="I44" s="4" t="n"/>
      <c r="J44" s="3" t="n"/>
      <c r="K44" s="4" t="n"/>
      <c r="L44" s="3" t="n"/>
      <c r="M44" s="4" t="n"/>
      <c r="N44" s="3" t="n"/>
      <c r="O44" s="3">
        <f>IF(AND(A44="",C44=""),"",IF(J44="Onaylandı","Onaylandı",IF(J44="Reddedildi","Reddedildi",IF(AND(I44&lt;&gt;"",TODAY()&gt;I44),"Süresi doldu","Açık"))))</f>
        <v/>
      </c>
      <c r="P44" s="6">
        <f>IF(AND(O44&lt;&gt;"",B44&lt;&gt;"",K44&lt;&gt;"",K44&gt;=B44),K44-B44,"")</f>
        <v/>
      </c>
      <c r="Q44" s="3">
        <f>IF(AND(O44="Açık",M44&lt;&gt;"",TODAY()&gt;M44),"Takip gecikti","")</f>
        <v/>
      </c>
    </row>
    <row r="45">
      <c r="A45" s="3" t="n"/>
      <c r="B45" s="4" t="n"/>
      <c r="C45" s="3" t="n"/>
      <c r="D45" s="3" t="n"/>
      <c r="E45" s="3" t="n"/>
      <c r="F45" s="3" t="n"/>
      <c r="G45" s="5" t="n"/>
      <c r="H45" s="3" t="n"/>
      <c r="I45" s="4" t="n"/>
      <c r="J45" s="3" t="n"/>
      <c r="K45" s="4" t="n"/>
      <c r="L45" s="3" t="n"/>
      <c r="M45" s="4" t="n"/>
      <c r="N45" s="3" t="n"/>
      <c r="O45" s="3">
        <f>IF(AND(A45="",C45=""),"",IF(J45="Onaylandı","Onaylandı",IF(J45="Reddedildi","Reddedildi",IF(AND(I45&lt;&gt;"",TODAY()&gt;I45),"Süresi doldu","Açık"))))</f>
        <v/>
      </c>
      <c r="P45" s="6">
        <f>IF(AND(O45&lt;&gt;"",B45&lt;&gt;"",K45&lt;&gt;"",K45&gt;=B45),K45-B45,"")</f>
        <v/>
      </c>
      <c r="Q45" s="3">
        <f>IF(AND(O45="Açık",M45&lt;&gt;"",TODAY()&gt;M45),"Takip gecikti","")</f>
        <v/>
      </c>
    </row>
    <row r="46">
      <c r="A46" s="3" t="n"/>
      <c r="B46" s="4" t="n"/>
      <c r="C46" s="3" t="n"/>
      <c r="D46" s="3" t="n"/>
      <c r="E46" s="3" t="n"/>
      <c r="F46" s="3" t="n"/>
      <c r="G46" s="5" t="n"/>
      <c r="H46" s="3" t="n"/>
      <c r="I46" s="4" t="n"/>
      <c r="J46" s="3" t="n"/>
      <c r="K46" s="4" t="n"/>
      <c r="L46" s="3" t="n"/>
      <c r="M46" s="4" t="n"/>
      <c r="N46" s="3" t="n"/>
      <c r="O46" s="3">
        <f>IF(AND(A46="",C46=""),"",IF(J46="Onaylandı","Onaylandı",IF(J46="Reddedildi","Reddedildi",IF(AND(I46&lt;&gt;"",TODAY()&gt;I46),"Süresi doldu","Açık"))))</f>
        <v/>
      </c>
      <c r="P46" s="6">
        <f>IF(AND(O46&lt;&gt;"",B46&lt;&gt;"",K46&lt;&gt;"",K46&gt;=B46),K46-B46,"")</f>
        <v/>
      </c>
      <c r="Q46" s="3">
        <f>IF(AND(O46="Açık",M46&lt;&gt;"",TODAY()&gt;M46),"Takip gecikti","")</f>
        <v/>
      </c>
    </row>
    <row r="47">
      <c r="A47" s="3" t="n"/>
      <c r="B47" s="4" t="n"/>
      <c r="C47" s="3" t="n"/>
      <c r="D47" s="3" t="n"/>
      <c r="E47" s="3" t="n"/>
      <c r="F47" s="3" t="n"/>
      <c r="G47" s="5" t="n"/>
      <c r="H47" s="3" t="n"/>
      <c r="I47" s="4" t="n"/>
      <c r="J47" s="3" t="n"/>
      <c r="K47" s="4" t="n"/>
      <c r="L47" s="3" t="n"/>
      <c r="M47" s="4" t="n"/>
      <c r="N47" s="3" t="n"/>
      <c r="O47" s="3">
        <f>IF(AND(A47="",C47=""),"",IF(J47="Onaylandı","Onaylandı",IF(J47="Reddedildi","Reddedildi",IF(AND(I47&lt;&gt;"",TODAY()&gt;I47),"Süresi doldu","Açık"))))</f>
        <v/>
      </c>
      <c r="P47" s="6">
        <f>IF(AND(O47&lt;&gt;"",B47&lt;&gt;"",K47&lt;&gt;"",K47&gt;=B47),K47-B47,"")</f>
        <v/>
      </c>
      <c r="Q47" s="3">
        <f>IF(AND(O47="Açık",M47&lt;&gt;"",TODAY()&gt;M47),"Takip gecikti","")</f>
        <v/>
      </c>
    </row>
    <row r="48">
      <c r="A48" s="3" t="n"/>
      <c r="B48" s="4" t="n"/>
      <c r="C48" s="3" t="n"/>
      <c r="D48" s="3" t="n"/>
      <c r="E48" s="3" t="n"/>
      <c r="F48" s="3" t="n"/>
      <c r="G48" s="5" t="n"/>
      <c r="H48" s="3" t="n"/>
      <c r="I48" s="4" t="n"/>
      <c r="J48" s="3" t="n"/>
      <c r="K48" s="4" t="n"/>
      <c r="L48" s="3" t="n"/>
      <c r="M48" s="4" t="n"/>
      <c r="N48" s="3" t="n"/>
      <c r="O48" s="3">
        <f>IF(AND(A48="",C48=""),"",IF(J48="Onaylandı","Onaylandı",IF(J48="Reddedildi","Reddedildi",IF(AND(I48&lt;&gt;"",TODAY()&gt;I48),"Süresi doldu","Açık"))))</f>
        <v/>
      </c>
      <c r="P48" s="6">
        <f>IF(AND(O48&lt;&gt;"",B48&lt;&gt;"",K48&lt;&gt;"",K48&gt;=B48),K48-B48,"")</f>
        <v/>
      </c>
      <c r="Q48" s="3">
        <f>IF(AND(O48="Açık",M48&lt;&gt;"",TODAY()&gt;M48),"Takip gecikti","")</f>
        <v/>
      </c>
    </row>
    <row r="49">
      <c r="A49" s="3" t="n"/>
      <c r="B49" s="4" t="n"/>
      <c r="C49" s="3" t="n"/>
      <c r="D49" s="3" t="n"/>
      <c r="E49" s="3" t="n"/>
      <c r="F49" s="3" t="n"/>
      <c r="G49" s="5" t="n"/>
      <c r="H49" s="3" t="n"/>
      <c r="I49" s="4" t="n"/>
      <c r="J49" s="3" t="n"/>
      <c r="K49" s="4" t="n"/>
      <c r="L49" s="3" t="n"/>
      <c r="M49" s="4" t="n"/>
      <c r="N49" s="3" t="n"/>
      <c r="O49" s="3">
        <f>IF(AND(A49="",C49=""),"",IF(J49="Onaylandı","Onaylandı",IF(J49="Reddedildi","Reddedildi",IF(AND(I49&lt;&gt;"",TODAY()&gt;I49),"Süresi doldu","Açık"))))</f>
        <v/>
      </c>
      <c r="P49" s="6">
        <f>IF(AND(O49&lt;&gt;"",B49&lt;&gt;"",K49&lt;&gt;"",K49&gt;=B49),K49-B49,"")</f>
        <v/>
      </c>
      <c r="Q49" s="3">
        <f>IF(AND(O49="Açık",M49&lt;&gt;"",TODAY()&gt;M49),"Takip gecikti","")</f>
        <v/>
      </c>
    </row>
    <row r="50">
      <c r="A50" s="3" t="n"/>
      <c r="B50" s="4" t="n"/>
      <c r="C50" s="3" t="n"/>
      <c r="D50" s="3" t="n"/>
      <c r="E50" s="3" t="n"/>
      <c r="F50" s="3" t="n"/>
      <c r="G50" s="5" t="n"/>
      <c r="H50" s="3" t="n"/>
      <c r="I50" s="4" t="n"/>
      <c r="J50" s="3" t="n"/>
      <c r="K50" s="4" t="n"/>
      <c r="L50" s="3" t="n"/>
      <c r="M50" s="4" t="n"/>
      <c r="N50" s="3" t="n"/>
      <c r="O50" s="3">
        <f>IF(AND(A50="",C50=""),"",IF(J50="Onaylandı","Onaylandı",IF(J50="Reddedildi","Reddedildi",IF(AND(I50&lt;&gt;"",TODAY()&gt;I50),"Süresi doldu","Açık"))))</f>
        <v/>
      </c>
      <c r="P50" s="6">
        <f>IF(AND(O50&lt;&gt;"",B50&lt;&gt;"",K50&lt;&gt;"",K50&gt;=B50),K50-B50,"")</f>
        <v/>
      </c>
      <c r="Q50" s="3">
        <f>IF(AND(O50="Açık",M50&lt;&gt;"",TODAY()&gt;M50),"Takip gecikti","")</f>
        <v/>
      </c>
    </row>
    <row r="51">
      <c r="A51" s="3" t="n"/>
      <c r="B51" s="4" t="n"/>
      <c r="C51" s="3" t="n"/>
      <c r="D51" s="3" t="n"/>
      <c r="E51" s="3" t="n"/>
      <c r="F51" s="3" t="n"/>
      <c r="G51" s="5" t="n"/>
      <c r="H51" s="3" t="n"/>
      <c r="I51" s="4" t="n"/>
      <c r="J51" s="3" t="n"/>
      <c r="K51" s="4" t="n"/>
      <c r="L51" s="3" t="n"/>
      <c r="M51" s="4" t="n"/>
      <c r="N51" s="3" t="n"/>
      <c r="O51" s="3">
        <f>IF(AND(A51="",C51=""),"",IF(J51="Onaylandı","Onaylandı",IF(J51="Reddedildi","Reddedildi",IF(AND(I51&lt;&gt;"",TODAY()&gt;I51),"Süresi doldu","Açık"))))</f>
        <v/>
      </c>
      <c r="P51" s="6">
        <f>IF(AND(O51&lt;&gt;"",B51&lt;&gt;"",K51&lt;&gt;"",K51&gt;=B51),K51-B51,"")</f>
        <v/>
      </c>
      <c r="Q51" s="3">
        <f>IF(AND(O51="Açık",M51&lt;&gt;"",TODAY()&gt;M51),"Takip gecikti","")</f>
        <v/>
      </c>
    </row>
    <row r="52">
      <c r="A52" s="3" t="n"/>
      <c r="B52" s="4" t="n"/>
      <c r="C52" s="3" t="n"/>
      <c r="D52" s="3" t="n"/>
      <c r="E52" s="3" t="n"/>
      <c r="F52" s="3" t="n"/>
      <c r="G52" s="5" t="n"/>
      <c r="H52" s="3" t="n"/>
      <c r="I52" s="4" t="n"/>
      <c r="J52" s="3" t="n"/>
      <c r="K52" s="4" t="n"/>
      <c r="L52" s="3" t="n"/>
      <c r="M52" s="4" t="n"/>
      <c r="N52" s="3" t="n"/>
      <c r="O52" s="3">
        <f>IF(AND(A52="",C52=""),"",IF(J52="Onaylandı","Onaylandı",IF(J52="Reddedildi","Reddedildi",IF(AND(I52&lt;&gt;"",TODAY()&gt;I52),"Süresi doldu","Açık"))))</f>
        <v/>
      </c>
      <c r="P52" s="6">
        <f>IF(AND(O52&lt;&gt;"",B52&lt;&gt;"",K52&lt;&gt;"",K52&gt;=B52),K52-B52,"")</f>
        <v/>
      </c>
      <c r="Q52" s="3">
        <f>IF(AND(O52="Açık",M52&lt;&gt;"",TODAY()&gt;M52),"Takip gecikti","")</f>
        <v/>
      </c>
    </row>
    <row r="53">
      <c r="A53" s="3" t="n"/>
      <c r="B53" s="4" t="n"/>
      <c r="C53" s="3" t="n"/>
      <c r="D53" s="3" t="n"/>
      <c r="E53" s="3" t="n"/>
      <c r="F53" s="3" t="n"/>
      <c r="G53" s="5" t="n"/>
      <c r="H53" s="3" t="n"/>
      <c r="I53" s="4" t="n"/>
      <c r="J53" s="3" t="n"/>
      <c r="K53" s="4" t="n"/>
      <c r="L53" s="3" t="n"/>
      <c r="M53" s="4" t="n"/>
      <c r="N53" s="3" t="n"/>
      <c r="O53" s="3">
        <f>IF(AND(A53="",C53=""),"",IF(J53="Onaylandı","Onaylandı",IF(J53="Reddedildi","Reddedildi",IF(AND(I53&lt;&gt;"",TODAY()&gt;I53),"Süresi doldu","Açık"))))</f>
        <v/>
      </c>
      <c r="P53" s="6">
        <f>IF(AND(O53&lt;&gt;"",B53&lt;&gt;"",K53&lt;&gt;"",K53&gt;=B53),K53-B53,"")</f>
        <v/>
      </c>
      <c r="Q53" s="3">
        <f>IF(AND(O53="Açık",M53&lt;&gt;"",TODAY()&gt;M53),"Takip gecikti","")</f>
        <v/>
      </c>
    </row>
    <row r="54">
      <c r="A54" s="3" t="n"/>
      <c r="B54" s="4" t="n"/>
      <c r="C54" s="3" t="n"/>
      <c r="D54" s="3" t="n"/>
      <c r="E54" s="3" t="n"/>
      <c r="F54" s="3" t="n"/>
      <c r="G54" s="5" t="n"/>
      <c r="H54" s="3" t="n"/>
      <c r="I54" s="4" t="n"/>
      <c r="J54" s="3" t="n"/>
      <c r="K54" s="4" t="n"/>
      <c r="L54" s="3" t="n"/>
      <c r="M54" s="4" t="n"/>
      <c r="N54" s="3" t="n"/>
      <c r="O54" s="3">
        <f>IF(AND(A54="",C54=""),"",IF(J54="Onaylandı","Onaylandı",IF(J54="Reddedildi","Reddedildi",IF(AND(I54&lt;&gt;"",TODAY()&gt;I54),"Süresi doldu","Açık"))))</f>
        <v/>
      </c>
      <c r="P54" s="6">
        <f>IF(AND(O54&lt;&gt;"",B54&lt;&gt;"",K54&lt;&gt;"",K54&gt;=B54),K54-B54,"")</f>
        <v/>
      </c>
      <c r="Q54" s="3">
        <f>IF(AND(O54="Açık",M54&lt;&gt;"",TODAY()&gt;M54),"Takip gecikti","")</f>
        <v/>
      </c>
    </row>
    <row r="55">
      <c r="A55" s="3" t="n"/>
      <c r="B55" s="4" t="n"/>
      <c r="C55" s="3" t="n"/>
      <c r="D55" s="3" t="n"/>
      <c r="E55" s="3" t="n"/>
      <c r="F55" s="3" t="n"/>
      <c r="G55" s="5" t="n"/>
      <c r="H55" s="3" t="n"/>
      <c r="I55" s="4" t="n"/>
      <c r="J55" s="3" t="n"/>
      <c r="K55" s="4" t="n"/>
      <c r="L55" s="3" t="n"/>
      <c r="M55" s="4" t="n"/>
      <c r="N55" s="3" t="n"/>
      <c r="O55" s="3">
        <f>IF(AND(A55="",C55=""),"",IF(J55="Onaylandı","Onaylandı",IF(J55="Reddedildi","Reddedildi",IF(AND(I55&lt;&gt;"",TODAY()&gt;I55),"Süresi doldu","Açık"))))</f>
        <v/>
      </c>
      <c r="P55" s="6">
        <f>IF(AND(O55&lt;&gt;"",B55&lt;&gt;"",K55&lt;&gt;"",K55&gt;=B55),K55-B55,"")</f>
        <v/>
      </c>
      <c r="Q55" s="3">
        <f>IF(AND(O55="Açık",M55&lt;&gt;"",TODAY()&gt;M55),"Takip gecikti","")</f>
        <v/>
      </c>
    </row>
    <row r="56">
      <c r="A56" s="3" t="n"/>
      <c r="B56" s="4" t="n"/>
      <c r="C56" s="3" t="n"/>
      <c r="D56" s="3" t="n"/>
      <c r="E56" s="3" t="n"/>
      <c r="F56" s="3" t="n"/>
      <c r="G56" s="5" t="n"/>
      <c r="H56" s="3" t="n"/>
      <c r="I56" s="4" t="n"/>
      <c r="J56" s="3" t="n"/>
      <c r="K56" s="4" t="n"/>
      <c r="L56" s="3" t="n"/>
      <c r="M56" s="4" t="n"/>
      <c r="N56" s="3" t="n"/>
      <c r="O56" s="3">
        <f>IF(AND(A56="",C56=""),"",IF(J56="Onaylandı","Onaylandı",IF(J56="Reddedildi","Reddedildi",IF(AND(I56&lt;&gt;"",TODAY()&gt;I56),"Süresi doldu","Açık"))))</f>
        <v/>
      </c>
      <c r="P56" s="6">
        <f>IF(AND(O56&lt;&gt;"",B56&lt;&gt;"",K56&lt;&gt;"",K56&gt;=B56),K56-B56,"")</f>
        <v/>
      </c>
      <c r="Q56" s="3">
        <f>IF(AND(O56="Açık",M56&lt;&gt;"",TODAY()&gt;M56),"Takip gecikti","")</f>
        <v/>
      </c>
    </row>
    <row r="57">
      <c r="A57" s="3" t="n"/>
      <c r="B57" s="4" t="n"/>
      <c r="C57" s="3" t="n"/>
      <c r="D57" s="3" t="n"/>
      <c r="E57" s="3" t="n"/>
      <c r="F57" s="3" t="n"/>
      <c r="G57" s="5" t="n"/>
      <c r="H57" s="3" t="n"/>
      <c r="I57" s="4" t="n"/>
      <c r="J57" s="3" t="n"/>
      <c r="K57" s="4" t="n"/>
      <c r="L57" s="3" t="n"/>
      <c r="M57" s="4" t="n"/>
      <c r="N57" s="3" t="n"/>
      <c r="O57" s="3">
        <f>IF(AND(A57="",C57=""),"",IF(J57="Onaylandı","Onaylandı",IF(J57="Reddedildi","Reddedildi",IF(AND(I57&lt;&gt;"",TODAY()&gt;I57),"Süresi doldu","Açık"))))</f>
        <v/>
      </c>
      <c r="P57" s="6">
        <f>IF(AND(O57&lt;&gt;"",B57&lt;&gt;"",K57&lt;&gt;"",K57&gt;=B57),K57-B57,"")</f>
        <v/>
      </c>
      <c r="Q57" s="3">
        <f>IF(AND(O57="Açık",M57&lt;&gt;"",TODAY()&gt;M57),"Takip gecikti","")</f>
        <v/>
      </c>
    </row>
    <row r="58">
      <c r="A58" s="3" t="n"/>
      <c r="B58" s="4" t="n"/>
      <c r="C58" s="3" t="n"/>
      <c r="D58" s="3" t="n"/>
      <c r="E58" s="3" t="n"/>
      <c r="F58" s="3" t="n"/>
      <c r="G58" s="5" t="n"/>
      <c r="H58" s="3" t="n"/>
      <c r="I58" s="4" t="n"/>
      <c r="J58" s="3" t="n"/>
      <c r="K58" s="4" t="n"/>
      <c r="L58" s="3" t="n"/>
      <c r="M58" s="4" t="n"/>
      <c r="N58" s="3" t="n"/>
      <c r="O58" s="3">
        <f>IF(AND(A58="",C58=""),"",IF(J58="Onaylandı","Onaylandı",IF(J58="Reddedildi","Reddedildi",IF(AND(I58&lt;&gt;"",TODAY()&gt;I58),"Süresi doldu","Açık"))))</f>
        <v/>
      </c>
      <c r="P58" s="6">
        <f>IF(AND(O58&lt;&gt;"",B58&lt;&gt;"",K58&lt;&gt;"",K58&gt;=B58),K58-B58,"")</f>
        <v/>
      </c>
      <c r="Q58" s="3">
        <f>IF(AND(O58="Açık",M58&lt;&gt;"",TODAY()&gt;M58),"Takip gecikti","")</f>
        <v/>
      </c>
    </row>
    <row r="59">
      <c r="A59" s="3" t="n"/>
      <c r="B59" s="4" t="n"/>
      <c r="C59" s="3" t="n"/>
      <c r="D59" s="3" t="n"/>
      <c r="E59" s="3" t="n"/>
      <c r="F59" s="3" t="n"/>
      <c r="G59" s="5" t="n"/>
      <c r="H59" s="3" t="n"/>
      <c r="I59" s="4" t="n"/>
      <c r="J59" s="3" t="n"/>
      <c r="K59" s="4" t="n"/>
      <c r="L59" s="3" t="n"/>
      <c r="M59" s="4" t="n"/>
      <c r="N59" s="3" t="n"/>
      <c r="O59" s="3">
        <f>IF(AND(A59="",C59=""),"",IF(J59="Onaylandı","Onaylandı",IF(J59="Reddedildi","Reddedildi",IF(AND(I59&lt;&gt;"",TODAY()&gt;I59),"Süresi doldu","Açık"))))</f>
        <v/>
      </c>
      <c r="P59" s="6">
        <f>IF(AND(O59&lt;&gt;"",B59&lt;&gt;"",K59&lt;&gt;"",K59&gt;=B59),K59-B59,"")</f>
        <v/>
      </c>
      <c r="Q59" s="3">
        <f>IF(AND(O59="Açık",M59&lt;&gt;"",TODAY()&gt;M59),"Takip gecikti","")</f>
        <v/>
      </c>
    </row>
    <row r="60">
      <c r="A60" s="3" t="n"/>
      <c r="B60" s="4" t="n"/>
      <c r="C60" s="3" t="n"/>
      <c r="D60" s="3" t="n"/>
      <c r="E60" s="3" t="n"/>
      <c r="F60" s="3" t="n"/>
      <c r="G60" s="5" t="n"/>
      <c r="H60" s="3" t="n"/>
      <c r="I60" s="4" t="n"/>
      <c r="J60" s="3" t="n"/>
      <c r="K60" s="4" t="n"/>
      <c r="L60" s="3" t="n"/>
      <c r="M60" s="4" t="n"/>
      <c r="N60" s="3" t="n"/>
      <c r="O60" s="3">
        <f>IF(AND(A60="",C60=""),"",IF(J60="Onaylandı","Onaylandı",IF(J60="Reddedildi","Reddedildi",IF(AND(I60&lt;&gt;"",TODAY()&gt;I60),"Süresi doldu","Açık"))))</f>
        <v/>
      </c>
      <c r="P60" s="6">
        <f>IF(AND(O60&lt;&gt;"",B60&lt;&gt;"",K60&lt;&gt;"",K60&gt;=B60),K60-B60,"")</f>
        <v/>
      </c>
      <c r="Q60" s="3">
        <f>IF(AND(O60="Açık",M60&lt;&gt;"",TODAY()&gt;M60),"Takip gecikti","")</f>
        <v/>
      </c>
    </row>
    <row r="61">
      <c r="A61" s="3" t="n"/>
      <c r="B61" s="4" t="n"/>
      <c r="C61" s="3" t="n"/>
      <c r="D61" s="3" t="n"/>
      <c r="E61" s="3" t="n"/>
      <c r="F61" s="3" t="n"/>
      <c r="G61" s="5" t="n"/>
      <c r="H61" s="3" t="n"/>
      <c r="I61" s="4" t="n"/>
      <c r="J61" s="3" t="n"/>
      <c r="K61" s="4" t="n"/>
      <c r="L61" s="3" t="n"/>
      <c r="M61" s="4" t="n"/>
      <c r="N61" s="3" t="n"/>
      <c r="O61" s="3">
        <f>IF(AND(A61="",C61=""),"",IF(J61="Onaylandı","Onaylandı",IF(J61="Reddedildi","Reddedildi",IF(AND(I61&lt;&gt;"",TODAY()&gt;I61),"Süresi doldu","Açık"))))</f>
        <v/>
      </c>
      <c r="P61" s="6">
        <f>IF(AND(O61&lt;&gt;"",B61&lt;&gt;"",K61&lt;&gt;"",K61&gt;=B61),K61-B61,"")</f>
        <v/>
      </c>
      <c r="Q61" s="3">
        <f>IF(AND(O61="Açık",M61&lt;&gt;"",TODAY()&gt;M61),"Takip gecikti","")</f>
        <v/>
      </c>
    </row>
    <row r="62">
      <c r="A62" s="3" t="n"/>
      <c r="B62" s="4" t="n"/>
      <c r="C62" s="3" t="n"/>
      <c r="D62" s="3" t="n"/>
      <c r="E62" s="3" t="n"/>
      <c r="F62" s="3" t="n"/>
      <c r="G62" s="5" t="n"/>
      <c r="H62" s="3" t="n"/>
      <c r="I62" s="4" t="n"/>
      <c r="J62" s="3" t="n"/>
      <c r="K62" s="4" t="n"/>
      <c r="L62" s="3" t="n"/>
      <c r="M62" s="4" t="n"/>
      <c r="N62" s="3" t="n"/>
      <c r="O62" s="3">
        <f>IF(AND(A62="",C62=""),"",IF(J62="Onaylandı","Onaylandı",IF(J62="Reddedildi","Reddedildi",IF(AND(I62&lt;&gt;"",TODAY()&gt;I62),"Süresi doldu","Açık"))))</f>
        <v/>
      </c>
      <c r="P62" s="6">
        <f>IF(AND(O62&lt;&gt;"",B62&lt;&gt;"",K62&lt;&gt;"",K62&gt;=B62),K62-B62,"")</f>
        <v/>
      </c>
      <c r="Q62" s="3">
        <f>IF(AND(O62="Açık",M62&lt;&gt;"",TODAY()&gt;M62),"Takip gecikti","")</f>
        <v/>
      </c>
    </row>
    <row r="63">
      <c r="A63" s="3" t="n"/>
      <c r="B63" s="4" t="n"/>
      <c r="C63" s="3" t="n"/>
      <c r="D63" s="3" t="n"/>
      <c r="E63" s="3" t="n"/>
      <c r="F63" s="3" t="n"/>
      <c r="G63" s="5" t="n"/>
      <c r="H63" s="3" t="n"/>
      <c r="I63" s="4" t="n"/>
      <c r="J63" s="3" t="n"/>
      <c r="K63" s="4" t="n"/>
      <c r="L63" s="3" t="n"/>
      <c r="M63" s="4" t="n"/>
      <c r="N63" s="3" t="n"/>
      <c r="O63" s="3">
        <f>IF(AND(A63="",C63=""),"",IF(J63="Onaylandı","Onaylandı",IF(J63="Reddedildi","Reddedildi",IF(AND(I63&lt;&gt;"",TODAY()&gt;I63),"Süresi doldu","Açık"))))</f>
        <v/>
      </c>
      <c r="P63" s="6">
        <f>IF(AND(O63&lt;&gt;"",B63&lt;&gt;"",K63&lt;&gt;"",K63&gt;=B63),K63-B63,"")</f>
        <v/>
      </c>
      <c r="Q63" s="3">
        <f>IF(AND(O63="Açık",M63&lt;&gt;"",TODAY()&gt;M63),"Takip gecikti","")</f>
        <v/>
      </c>
    </row>
    <row r="64">
      <c r="A64" s="3" t="n"/>
      <c r="B64" s="4" t="n"/>
      <c r="C64" s="3" t="n"/>
      <c r="D64" s="3" t="n"/>
      <c r="E64" s="3" t="n"/>
      <c r="F64" s="3" t="n"/>
      <c r="G64" s="5" t="n"/>
      <c r="H64" s="3" t="n"/>
      <c r="I64" s="4" t="n"/>
      <c r="J64" s="3" t="n"/>
      <c r="K64" s="4" t="n"/>
      <c r="L64" s="3" t="n"/>
      <c r="M64" s="4" t="n"/>
      <c r="N64" s="3" t="n"/>
      <c r="O64" s="3">
        <f>IF(AND(A64="",C64=""),"",IF(J64="Onaylandı","Onaylandı",IF(J64="Reddedildi","Reddedildi",IF(AND(I64&lt;&gt;"",TODAY()&gt;I64),"Süresi doldu","Açık"))))</f>
        <v/>
      </c>
      <c r="P64" s="6">
        <f>IF(AND(O64&lt;&gt;"",B64&lt;&gt;"",K64&lt;&gt;"",K64&gt;=B64),K64-B64,"")</f>
        <v/>
      </c>
      <c r="Q64" s="3">
        <f>IF(AND(O64="Açık",M64&lt;&gt;"",TODAY()&gt;M64),"Takip gecikti","")</f>
        <v/>
      </c>
    </row>
    <row r="65">
      <c r="A65" s="3" t="n"/>
      <c r="B65" s="4" t="n"/>
      <c r="C65" s="3" t="n"/>
      <c r="D65" s="3" t="n"/>
      <c r="E65" s="3" t="n"/>
      <c r="F65" s="3" t="n"/>
      <c r="G65" s="5" t="n"/>
      <c r="H65" s="3" t="n"/>
      <c r="I65" s="4" t="n"/>
      <c r="J65" s="3" t="n"/>
      <c r="K65" s="4" t="n"/>
      <c r="L65" s="3" t="n"/>
      <c r="M65" s="4" t="n"/>
      <c r="N65" s="3" t="n"/>
      <c r="O65" s="3">
        <f>IF(AND(A65="",C65=""),"",IF(J65="Onaylandı","Onaylandı",IF(J65="Reddedildi","Reddedildi",IF(AND(I65&lt;&gt;"",TODAY()&gt;I65),"Süresi doldu","Açık"))))</f>
        <v/>
      </c>
      <c r="P65" s="6">
        <f>IF(AND(O65&lt;&gt;"",B65&lt;&gt;"",K65&lt;&gt;"",K65&gt;=B65),K65-B65,"")</f>
        <v/>
      </c>
      <c r="Q65" s="3">
        <f>IF(AND(O65="Açık",M65&lt;&gt;"",TODAY()&gt;M65),"Takip gecikti","")</f>
        <v/>
      </c>
    </row>
    <row r="66">
      <c r="A66" s="3" t="n"/>
      <c r="B66" s="4" t="n"/>
      <c r="C66" s="3" t="n"/>
      <c r="D66" s="3" t="n"/>
      <c r="E66" s="3" t="n"/>
      <c r="F66" s="3" t="n"/>
      <c r="G66" s="5" t="n"/>
      <c r="H66" s="3" t="n"/>
      <c r="I66" s="4" t="n"/>
      <c r="J66" s="3" t="n"/>
      <c r="K66" s="4" t="n"/>
      <c r="L66" s="3" t="n"/>
      <c r="M66" s="4" t="n"/>
      <c r="N66" s="3" t="n"/>
      <c r="O66" s="3">
        <f>IF(AND(A66="",C66=""),"",IF(J66="Onaylandı","Onaylandı",IF(J66="Reddedildi","Reddedildi",IF(AND(I66&lt;&gt;"",TODAY()&gt;I66),"Süresi doldu","Açık"))))</f>
        <v/>
      </c>
      <c r="P66" s="6">
        <f>IF(AND(O66&lt;&gt;"",B66&lt;&gt;"",K66&lt;&gt;"",K66&gt;=B66),K66-B66,"")</f>
        <v/>
      </c>
      <c r="Q66" s="3">
        <f>IF(AND(O66="Açık",M66&lt;&gt;"",TODAY()&gt;M66),"Takip gecikti","")</f>
        <v/>
      </c>
    </row>
    <row r="67">
      <c r="A67" s="3" t="n"/>
      <c r="B67" s="4" t="n"/>
      <c r="C67" s="3" t="n"/>
      <c r="D67" s="3" t="n"/>
      <c r="E67" s="3" t="n"/>
      <c r="F67" s="3" t="n"/>
      <c r="G67" s="5" t="n"/>
      <c r="H67" s="3" t="n"/>
      <c r="I67" s="4" t="n"/>
      <c r="J67" s="3" t="n"/>
      <c r="K67" s="4" t="n"/>
      <c r="L67" s="3" t="n"/>
      <c r="M67" s="4" t="n"/>
      <c r="N67" s="3" t="n"/>
      <c r="O67" s="3">
        <f>IF(AND(A67="",C67=""),"",IF(J67="Onaylandı","Onaylandı",IF(J67="Reddedildi","Reddedildi",IF(AND(I67&lt;&gt;"",TODAY()&gt;I67),"Süresi doldu","Açık"))))</f>
        <v/>
      </c>
      <c r="P67" s="6">
        <f>IF(AND(O67&lt;&gt;"",B67&lt;&gt;"",K67&lt;&gt;"",K67&gt;=B67),K67-B67,"")</f>
        <v/>
      </c>
      <c r="Q67" s="3">
        <f>IF(AND(O67="Açık",M67&lt;&gt;"",TODAY()&gt;M67),"Takip gecikti","")</f>
        <v/>
      </c>
    </row>
    <row r="68">
      <c r="A68" s="3" t="n"/>
      <c r="B68" s="4" t="n"/>
      <c r="C68" s="3" t="n"/>
      <c r="D68" s="3" t="n"/>
      <c r="E68" s="3" t="n"/>
      <c r="F68" s="3" t="n"/>
      <c r="G68" s="5" t="n"/>
      <c r="H68" s="3" t="n"/>
      <c r="I68" s="4" t="n"/>
      <c r="J68" s="3" t="n"/>
      <c r="K68" s="4" t="n"/>
      <c r="L68" s="3" t="n"/>
      <c r="M68" s="4" t="n"/>
      <c r="N68" s="3" t="n"/>
      <c r="O68" s="3">
        <f>IF(AND(A68="",C68=""),"",IF(J68="Onaylandı","Onaylandı",IF(J68="Reddedildi","Reddedildi",IF(AND(I68&lt;&gt;"",TODAY()&gt;I68),"Süresi doldu","Açık"))))</f>
        <v/>
      </c>
      <c r="P68" s="6">
        <f>IF(AND(O68&lt;&gt;"",B68&lt;&gt;"",K68&lt;&gt;"",K68&gt;=B68),K68-B68,"")</f>
        <v/>
      </c>
      <c r="Q68" s="3">
        <f>IF(AND(O68="Açık",M68&lt;&gt;"",TODAY()&gt;M68),"Takip gecikti","")</f>
        <v/>
      </c>
    </row>
    <row r="69">
      <c r="A69" s="3" t="n"/>
      <c r="B69" s="4" t="n"/>
      <c r="C69" s="3" t="n"/>
      <c r="D69" s="3" t="n"/>
      <c r="E69" s="3" t="n"/>
      <c r="F69" s="3" t="n"/>
      <c r="G69" s="5" t="n"/>
      <c r="H69" s="3" t="n"/>
      <c r="I69" s="4" t="n"/>
      <c r="J69" s="3" t="n"/>
      <c r="K69" s="4" t="n"/>
      <c r="L69" s="3" t="n"/>
      <c r="M69" s="4" t="n"/>
      <c r="N69" s="3" t="n"/>
      <c r="O69" s="3">
        <f>IF(AND(A69="",C69=""),"",IF(J69="Onaylandı","Onaylandı",IF(J69="Reddedildi","Reddedildi",IF(AND(I69&lt;&gt;"",TODAY()&gt;I69),"Süresi doldu","Açık"))))</f>
        <v/>
      </c>
      <c r="P69" s="6">
        <f>IF(AND(O69&lt;&gt;"",B69&lt;&gt;"",K69&lt;&gt;"",K69&gt;=B69),K69-B69,"")</f>
        <v/>
      </c>
      <c r="Q69" s="3">
        <f>IF(AND(O69="Açık",M69&lt;&gt;"",TODAY()&gt;M69),"Takip gecikti","")</f>
        <v/>
      </c>
    </row>
    <row r="70">
      <c r="A70" s="3" t="n"/>
      <c r="B70" s="4" t="n"/>
      <c r="C70" s="3" t="n"/>
      <c r="D70" s="3" t="n"/>
      <c r="E70" s="3" t="n"/>
      <c r="F70" s="3" t="n"/>
      <c r="G70" s="5" t="n"/>
      <c r="H70" s="3" t="n"/>
      <c r="I70" s="4" t="n"/>
      <c r="J70" s="3" t="n"/>
      <c r="K70" s="4" t="n"/>
      <c r="L70" s="3" t="n"/>
      <c r="M70" s="4" t="n"/>
      <c r="N70" s="3" t="n"/>
      <c r="O70" s="3">
        <f>IF(AND(A70="",C70=""),"",IF(J70="Onaylandı","Onaylandı",IF(J70="Reddedildi","Reddedildi",IF(AND(I70&lt;&gt;"",TODAY()&gt;I70),"Süresi doldu","Açık"))))</f>
        <v/>
      </c>
      <c r="P70" s="6">
        <f>IF(AND(O70&lt;&gt;"",B70&lt;&gt;"",K70&lt;&gt;"",K70&gt;=B70),K70-B70,"")</f>
        <v/>
      </c>
      <c r="Q70" s="3">
        <f>IF(AND(O70="Açık",M70&lt;&gt;"",TODAY()&gt;M70),"Takip gecikti","")</f>
        <v/>
      </c>
    </row>
    <row r="71">
      <c r="A71" s="3" t="n"/>
      <c r="B71" s="4" t="n"/>
      <c r="C71" s="3" t="n"/>
      <c r="D71" s="3" t="n"/>
      <c r="E71" s="3" t="n"/>
      <c r="F71" s="3" t="n"/>
      <c r="G71" s="5" t="n"/>
      <c r="H71" s="3" t="n"/>
      <c r="I71" s="4" t="n"/>
      <c r="J71" s="3" t="n"/>
      <c r="K71" s="4" t="n"/>
      <c r="L71" s="3" t="n"/>
      <c r="M71" s="4" t="n"/>
      <c r="N71" s="3" t="n"/>
      <c r="O71" s="3">
        <f>IF(AND(A71="",C71=""),"",IF(J71="Onaylandı","Onaylandı",IF(J71="Reddedildi","Reddedildi",IF(AND(I71&lt;&gt;"",TODAY()&gt;I71),"Süresi doldu","Açık"))))</f>
        <v/>
      </c>
      <c r="P71" s="6">
        <f>IF(AND(O71&lt;&gt;"",B71&lt;&gt;"",K71&lt;&gt;"",K71&gt;=B71),K71-B71,"")</f>
        <v/>
      </c>
      <c r="Q71" s="3">
        <f>IF(AND(O71="Açık",M71&lt;&gt;"",TODAY()&gt;M71),"Takip gecikti","")</f>
        <v/>
      </c>
    </row>
    <row r="72">
      <c r="A72" s="3" t="n"/>
      <c r="B72" s="4" t="n"/>
      <c r="C72" s="3" t="n"/>
      <c r="D72" s="3" t="n"/>
      <c r="E72" s="3" t="n"/>
      <c r="F72" s="3" t="n"/>
      <c r="G72" s="5" t="n"/>
      <c r="H72" s="3" t="n"/>
      <c r="I72" s="4" t="n"/>
      <c r="J72" s="3" t="n"/>
      <c r="K72" s="4" t="n"/>
      <c r="L72" s="3" t="n"/>
      <c r="M72" s="4" t="n"/>
      <c r="N72" s="3" t="n"/>
      <c r="O72" s="3">
        <f>IF(AND(A72="",C72=""),"",IF(J72="Onaylandı","Onaylandı",IF(J72="Reddedildi","Reddedildi",IF(AND(I72&lt;&gt;"",TODAY()&gt;I72),"Süresi doldu","Açık"))))</f>
        <v/>
      </c>
      <c r="P72" s="6">
        <f>IF(AND(O72&lt;&gt;"",B72&lt;&gt;"",K72&lt;&gt;"",K72&gt;=B72),K72-B72,"")</f>
        <v/>
      </c>
      <c r="Q72" s="3">
        <f>IF(AND(O72="Açık",M72&lt;&gt;"",TODAY()&gt;M72),"Takip gecikti","")</f>
        <v/>
      </c>
    </row>
    <row r="73">
      <c r="A73" s="3" t="n"/>
      <c r="B73" s="4" t="n"/>
      <c r="C73" s="3" t="n"/>
      <c r="D73" s="3" t="n"/>
      <c r="E73" s="3" t="n"/>
      <c r="F73" s="3" t="n"/>
      <c r="G73" s="5" t="n"/>
      <c r="H73" s="3" t="n"/>
      <c r="I73" s="4" t="n"/>
      <c r="J73" s="3" t="n"/>
      <c r="K73" s="4" t="n"/>
      <c r="L73" s="3" t="n"/>
      <c r="M73" s="4" t="n"/>
      <c r="N73" s="3" t="n"/>
      <c r="O73" s="3">
        <f>IF(AND(A73="",C73=""),"",IF(J73="Onaylandı","Onaylandı",IF(J73="Reddedildi","Reddedildi",IF(AND(I73&lt;&gt;"",TODAY()&gt;I73),"Süresi doldu","Açık"))))</f>
        <v/>
      </c>
      <c r="P73" s="6">
        <f>IF(AND(O73&lt;&gt;"",B73&lt;&gt;"",K73&lt;&gt;"",K73&gt;=B73),K73-B73,"")</f>
        <v/>
      </c>
      <c r="Q73" s="3">
        <f>IF(AND(O73="Açık",M73&lt;&gt;"",TODAY()&gt;M73),"Takip gecikti","")</f>
        <v/>
      </c>
    </row>
    <row r="74">
      <c r="A74" s="3" t="n"/>
      <c r="B74" s="4" t="n"/>
      <c r="C74" s="3" t="n"/>
      <c r="D74" s="3" t="n"/>
      <c r="E74" s="3" t="n"/>
      <c r="F74" s="3" t="n"/>
      <c r="G74" s="5" t="n"/>
      <c r="H74" s="3" t="n"/>
      <c r="I74" s="4" t="n"/>
      <c r="J74" s="3" t="n"/>
      <c r="K74" s="4" t="n"/>
      <c r="L74" s="3" t="n"/>
      <c r="M74" s="4" t="n"/>
      <c r="N74" s="3" t="n"/>
      <c r="O74" s="3">
        <f>IF(AND(A74="",C74=""),"",IF(J74="Onaylandı","Onaylandı",IF(J74="Reddedildi","Reddedildi",IF(AND(I74&lt;&gt;"",TODAY()&gt;I74),"Süresi doldu","Açık"))))</f>
        <v/>
      </c>
      <c r="P74" s="6">
        <f>IF(AND(O74&lt;&gt;"",B74&lt;&gt;"",K74&lt;&gt;"",K74&gt;=B74),K74-B74,"")</f>
        <v/>
      </c>
      <c r="Q74" s="3">
        <f>IF(AND(O74="Açık",M74&lt;&gt;"",TODAY()&gt;M74),"Takip gecikti","")</f>
        <v/>
      </c>
    </row>
    <row r="75">
      <c r="A75" s="3" t="n"/>
      <c r="B75" s="4" t="n"/>
      <c r="C75" s="3" t="n"/>
      <c r="D75" s="3" t="n"/>
      <c r="E75" s="3" t="n"/>
      <c r="F75" s="3" t="n"/>
      <c r="G75" s="5" t="n"/>
      <c r="H75" s="3" t="n"/>
      <c r="I75" s="4" t="n"/>
      <c r="J75" s="3" t="n"/>
      <c r="K75" s="4" t="n"/>
      <c r="L75" s="3" t="n"/>
      <c r="M75" s="4" t="n"/>
      <c r="N75" s="3" t="n"/>
      <c r="O75" s="3">
        <f>IF(AND(A75="",C75=""),"",IF(J75="Onaylandı","Onaylandı",IF(J75="Reddedildi","Reddedildi",IF(AND(I75&lt;&gt;"",TODAY()&gt;I75),"Süresi doldu","Açık"))))</f>
        <v/>
      </c>
      <c r="P75" s="6">
        <f>IF(AND(O75&lt;&gt;"",B75&lt;&gt;"",K75&lt;&gt;"",K75&gt;=B75),K75-B75,"")</f>
        <v/>
      </c>
      <c r="Q75" s="3">
        <f>IF(AND(O75="Açık",M75&lt;&gt;"",TODAY()&gt;M75),"Takip gecikti","")</f>
        <v/>
      </c>
    </row>
    <row r="76">
      <c r="A76" s="3" t="n"/>
      <c r="B76" s="4" t="n"/>
      <c r="C76" s="3" t="n"/>
      <c r="D76" s="3" t="n"/>
      <c r="E76" s="3" t="n"/>
      <c r="F76" s="3" t="n"/>
      <c r="G76" s="5" t="n"/>
      <c r="H76" s="3" t="n"/>
      <c r="I76" s="4" t="n"/>
      <c r="J76" s="3" t="n"/>
      <c r="K76" s="4" t="n"/>
      <c r="L76" s="3" t="n"/>
      <c r="M76" s="4" t="n"/>
      <c r="N76" s="3" t="n"/>
      <c r="O76" s="3">
        <f>IF(AND(A76="",C76=""),"",IF(J76="Onaylandı","Onaylandı",IF(J76="Reddedildi","Reddedildi",IF(AND(I76&lt;&gt;"",TODAY()&gt;I76),"Süresi doldu","Açık"))))</f>
        <v/>
      </c>
      <c r="P76" s="6">
        <f>IF(AND(O76&lt;&gt;"",B76&lt;&gt;"",K76&lt;&gt;"",K76&gt;=B76),K76-B76,"")</f>
        <v/>
      </c>
      <c r="Q76" s="3">
        <f>IF(AND(O76="Açık",M76&lt;&gt;"",TODAY()&gt;M76),"Takip gecikti","")</f>
        <v/>
      </c>
    </row>
    <row r="77">
      <c r="A77" s="3" t="n"/>
      <c r="B77" s="4" t="n"/>
      <c r="C77" s="3" t="n"/>
      <c r="D77" s="3" t="n"/>
      <c r="E77" s="3" t="n"/>
      <c r="F77" s="3" t="n"/>
      <c r="G77" s="5" t="n"/>
      <c r="H77" s="3" t="n"/>
      <c r="I77" s="4" t="n"/>
      <c r="J77" s="3" t="n"/>
      <c r="K77" s="4" t="n"/>
      <c r="L77" s="3" t="n"/>
      <c r="M77" s="4" t="n"/>
      <c r="N77" s="3" t="n"/>
      <c r="O77" s="3">
        <f>IF(AND(A77="",C77=""),"",IF(J77="Onaylandı","Onaylandı",IF(J77="Reddedildi","Reddedildi",IF(AND(I77&lt;&gt;"",TODAY()&gt;I77),"Süresi doldu","Açık"))))</f>
        <v/>
      </c>
      <c r="P77" s="6">
        <f>IF(AND(O77&lt;&gt;"",B77&lt;&gt;"",K77&lt;&gt;"",K77&gt;=B77),K77-B77,"")</f>
        <v/>
      </c>
      <c r="Q77" s="3">
        <f>IF(AND(O77="Açık",M77&lt;&gt;"",TODAY()&gt;M77),"Takip gecikti","")</f>
        <v/>
      </c>
    </row>
    <row r="78">
      <c r="A78" s="3" t="n"/>
      <c r="B78" s="4" t="n"/>
      <c r="C78" s="3" t="n"/>
      <c r="D78" s="3" t="n"/>
      <c r="E78" s="3" t="n"/>
      <c r="F78" s="3" t="n"/>
      <c r="G78" s="5" t="n"/>
      <c r="H78" s="3" t="n"/>
      <c r="I78" s="4" t="n"/>
      <c r="J78" s="3" t="n"/>
      <c r="K78" s="4" t="n"/>
      <c r="L78" s="3" t="n"/>
      <c r="M78" s="4" t="n"/>
      <c r="N78" s="3" t="n"/>
      <c r="O78" s="3">
        <f>IF(AND(A78="",C78=""),"",IF(J78="Onaylandı","Onaylandı",IF(J78="Reddedildi","Reddedildi",IF(AND(I78&lt;&gt;"",TODAY()&gt;I78),"Süresi doldu","Açık"))))</f>
        <v/>
      </c>
      <c r="P78" s="6">
        <f>IF(AND(O78&lt;&gt;"",B78&lt;&gt;"",K78&lt;&gt;"",K78&gt;=B78),K78-B78,"")</f>
        <v/>
      </c>
      <c r="Q78" s="3">
        <f>IF(AND(O78="Açık",M78&lt;&gt;"",TODAY()&gt;M78),"Takip gecikti","")</f>
        <v/>
      </c>
    </row>
    <row r="79">
      <c r="A79" s="3" t="n"/>
      <c r="B79" s="4" t="n"/>
      <c r="C79" s="3" t="n"/>
      <c r="D79" s="3" t="n"/>
      <c r="E79" s="3" t="n"/>
      <c r="F79" s="3" t="n"/>
      <c r="G79" s="5" t="n"/>
      <c r="H79" s="3" t="n"/>
      <c r="I79" s="4" t="n"/>
      <c r="J79" s="3" t="n"/>
      <c r="K79" s="4" t="n"/>
      <c r="L79" s="3" t="n"/>
      <c r="M79" s="4" t="n"/>
      <c r="N79" s="3" t="n"/>
      <c r="O79" s="3">
        <f>IF(AND(A79="",C79=""),"",IF(J79="Onaylandı","Onaylandı",IF(J79="Reddedildi","Reddedildi",IF(AND(I79&lt;&gt;"",TODAY()&gt;I79),"Süresi doldu","Açık"))))</f>
        <v/>
      </c>
      <c r="P79" s="6">
        <f>IF(AND(O79&lt;&gt;"",B79&lt;&gt;"",K79&lt;&gt;"",K79&gt;=B79),K79-B79,"")</f>
        <v/>
      </c>
      <c r="Q79" s="3">
        <f>IF(AND(O79="Açık",M79&lt;&gt;"",TODAY()&gt;M79),"Takip gecikti","")</f>
        <v/>
      </c>
    </row>
    <row r="80">
      <c r="A80" s="3" t="n"/>
      <c r="B80" s="4" t="n"/>
      <c r="C80" s="3" t="n"/>
      <c r="D80" s="3" t="n"/>
      <c r="E80" s="3" t="n"/>
      <c r="F80" s="3" t="n"/>
      <c r="G80" s="5" t="n"/>
      <c r="H80" s="3" t="n"/>
      <c r="I80" s="4" t="n"/>
      <c r="J80" s="3" t="n"/>
      <c r="K80" s="4" t="n"/>
      <c r="L80" s="3" t="n"/>
      <c r="M80" s="4" t="n"/>
      <c r="N80" s="3" t="n"/>
      <c r="O80" s="3">
        <f>IF(AND(A80="",C80=""),"",IF(J80="Onaylandı","Onaylandı",IF(J80="Reddedildi","Reddedildi",IF(AND(I80&lt;&gt;"",TODAY()&gt;I80),"Süresi doldu","Açık"))))</f>
        <v/>
      </c>
      <c r="P80" s="6">
        <f>IF(AND(O80&lt;&gt;"",B80&lt;&gt;"",K80&lt;&gt;"",K80&gt;=B80),K80-B80,"")</f>
        <v/>
      </c>
      <c r="Q80" s="3">
        <f>IF(AND(O80="Açık",M80&lt;&gt;"",TODAY()&gt;M80),"Takip gecikti","")</f>
        <v/>
      </c>
    </row>
    <row r="81">
      <c r="A81" s="3" t="n"/>
      <c r="B81" s="4" t="n"/>
      <c r="C81" s="3" t="n"/>
      <c r="D81" s="3" t="n"/>
      <c r="E81" s="3" t="n"/>
      <c r="F81" s="3" t="n"/>
      <c r="G81" s="5" t="n"/>
      <c r="H81" s="3" t="n"/>
      <c r="I81" s="4" t="n"/>
      <c r="J81" s="3" t="n"/>
      <c r="K81" s="4" t="n"/>
      <c r="L81" s="3" t="n"/>
      <c r="M81" s="4" t="n"/>
      <c r="N81" s="3" t="n"/>
      <c r="O81" s="3">
        <f>IF(AND(A81="",C81=""),"",IF(J81="Onaylandı","Onaylandı",IF(J81="Reddedildi","Reddedildi",IF(AND(I81&lt;&gt;"",TODAY()&gt;I81),"Süresi doldu","Açık"))))</f>
        <v/>
      </c>
      <c r="P81" s="6">
        <f>IF(AND(O81&lt;&gt;"",B81&lt;&gt;"",K81&lt;&gt;"",K81&gt;=B81),K81-B81,"")</f>
        <v/>
      </c>
      <c r="Q81" s="3">
        <f>IF(AND(O81="Açık",M81&lt;&gt;"",TODAY()&gt;M81),"Takip gecikti","")</f>
        <v/>
      </c>
    </row>
    <row r="82">
      <c r="A82" s="3" t="n"/>
      <c r="B82" s="4" t="n"/>
      <c r="C82" s="3" t="n"/>
      <c r="D82" s="3" t="n"/>
      <c r="E82" s="3" t="n"/>
      <c r="F82" s="3" t="n"/>
      <c r="G82" s="5" t="n"/>
      <c r="H82" s="3" t="n"/>
      <c r="I82" s="4" t="n"/>
      <c r="J82" s="3" t="n"/>
      <c r="K82" s="4" t="n"/>
      <c r="L82" s="3" t="n"/>
      <c r="M82" s="4" t="n"/>
      <c r="N82" s="3" t="n"/>
      <c r="O82" s="3">
        <f>IF(AND(A82="",C82=""),"",IF(J82="Onaylandı","Onaylandı",IF(J82="Reddedildi","Reddedildi",IF(AND(I82&lt;&gt;"",TODAY()&gt;I82),"Süresi doldu","Açık"))))</f>
        <v/>
      </c>
      <c r="P82" s="6">
        <f>IF(AND(O82&lt;&gt;"",B82&lt;&gt;"",K82&lt;&gt;"",K82&gt;=B82),K82-B82,"")</f>
        <v/>
      </c>
      <c r="Q82" s="3">
        <f>IF(AND(O82="Açık",M82&lt;&gt;"",TODAY()&gt;M82),"Takip gecikti","")</f>
        <v/>
      </c>
    </row>
    <row r="83">
      <c r="A83" s="3" t="n"/>
      <c r="B83" s="4" t="n"/>
      <c r="C83" s="3" t="n"/>
      <c r="D83" s="3" t="n"/>
      <c r="E83" s="3" t="n"/>
      <c r="F83" s="3" t="n"/>
      <c r="G83" s="5" t="n"/>
      <c r="H83" s="3" t="n"/>
      <c r="I83" s="4" t="n"/>
      <c r="J83" s="3" t="n"/>
      <c r="K83" s="4" t="n"/>
      <c r="L83" s="3" t="n"/>
      <c r="M83" s="4" t="n"/>
      <c r="N83" s="3" t="n"/>
      <c r="O83" s="3">
        <f>IF(AND(A83="",C83=""),"",IF(J83="Onaylandı","Onaylandı",IF(J83="Reddedildi","Reddedildi",IF(AND(I83&lt;&gt;"",TODAY()&gt;I83),"Süresi doldu","Açık"))))</f>
        <v/>
      </c>
      <c r="P83" s="6">
        <f>IF(AND(O83&lt;&gt;"",B83&lt;&gt;"",K83&lt;&gt;"",K83&gt;=B83),K83-B83,"")</f>
        <v/>
      </c>
      <c r="Q83" s="3">
        <f>IF(AND(O83="Açık",M83&lt;&gt;"",TODAY()&gt;M83),"Takip gecikti","")</f>
        <v/>
      </c>
    </row>
    <row r="84">
      <c r="A84" s="3" t="n"/>
      <c r="B84" s="4" t="n"/>
      <c r="C84" s="3" t="n"/>
      <c r="D84" s="3" t="n"/>
      <c r="E84" s="3" t="n"/>
      <c r="F84" s="3" t="n"/>
      <c r="G84" s="5" t="n"/>
      <c r="H84" s="3" t="n"/>
      <c r="I84" s="4" t="n"/>
      <c r="J84" s="3" t="n"/>
      <c r="K84" s="4" t="n"/>
      <c r="L84" s="3" t="n"/>
      <c r="M84" s="4" t="n"/>
      <c r="N84" s="3" t="n"/>
      <c r="O84" s="3">
        <f>IF(AND(A84="",C84=""),"",IF(J84="Onaylandı","Onaylandı",IF(J84="Reddedildi","Reddedildi",IF(AND(I84&lt;&gt;"",TODAY()&gt;I84),"Süresi doldu","Açık"))))</f>
        <v/>
      </c>
      <c r="P84" s="6">
        <f>IF(AND(O84&lt;&gt;"",B84&lt;&gt;"",K84&lt;&gt;"",K84&gt;=B84),K84-B84,"")</f>
        <v/>
      </c>
      <c r="Q84" s="3">
        <f>IF(AND(O84="Açık",M84&lt;&gt;"",TODAY()&gt;M84),"Takip gecikti","")</f>
        <v/>
      </c>
    </row>
    <row r="85">
      <c r="A85" s="3" t="n"/>
      <c r="B85" s="4" t="n"/>
      <c r="C85" s="3" t="n"/>
      <c r="D85" s="3" t="n"/>
      <c r="E85" s="3" t="n"/>
      <c r="F85" s="3" t="n"/>
      <c r="G85" s="5" t="n"/>
      <c r="H85" s="3" t="n"/>
      <c r="I85" s="4" t="n"/>
      <c r="J85" s="3" t="n"/>
      <c r="K85" s="4" t="n"/>
      <c r="L85" s="3" t="n"/>
      <c r="M85" s="4" t="n"/>
      <c r="N85" s="3" t="n"/>
      <c r="O85" s="3">
        <f>IF(AND(A85="",C85=""),"",IF(J85="Onaylandı","Onaylandı",IF(J85="Reddedildi","Reddedildi",IF(AND(I85&lt;&gt;"",TODAY()&gt;I85),"Süresi doldu","Açık"))))</f>
        <v/>
      </c>
      <c r="P85" s="6">
        <f>IF(AND(O85&lt;&gt;"",B85&lt;&gt;"",K85&lt;&gt;"",K85&gt;=B85),K85-B85,"")</f>
        <v/>
      </c>
      <c r="Q85" s="3">
        <f>IF(AND(O85="Açık",M85&lt;&gt;"",TODAY()&gt;M85),"Takip gecikti","")</f>
        <v/>
      </c>
    </row>
    <row r="86">
      <c r="A86" s="3" t="n"/>
      <c r="B86" s="4" t="n"/>
      <c r="C86" s="3" t="n"/>
      <c r="D86" s="3" t="n"/>
      <c r="E86" s="3" t="n"/>
      <c r="F86" s="3" t="n"/>
      <c r="G86" s="5" t="n"/>
      <c r="H86" s="3" t="n"/>
      <c r="I86" s="4" t="n"/>
      <c r="J86" s="3" t="n"/>
      <c r="K86" s="4" t="n"/>
      <c r="L86" s="3" t="n"/>
      <c r="M86" s="4" t="n"/>
      <c r="N86" s="3" t="n"/>
      <c r="O86" s="3">
        <f>IF(AND(A86="",C86=""),"",IF(J86="Onaylandı","Onaylandı",IF(J86="Reddedildi","Reddedildi",IF(AND(I86&lt;&gt;"",TODAY()&gt;I86),"Süresi doldu","Açık"))))</f>
        <v/>
      </c>
      <c r="P86" s="6">
        <f>IF(AND(O86&lt;&gt;"",B86&lt;&gt;"",K86&lt;&gt;"",K86&gt;=B86),K86-B86,"")</f>
        <v/>
      </c>
      <c r="Q86" s="3">
        <f>IF(AND(O86="Açık",M86&lt;&gt;"",TODAY()&gt;M86),"Takip gecikti","")</f>
        <v/>
      </c>
    </row>
    <row r="87">
      <c r="A87" s="3" t="n"/>
      <c r="B87" s="4" t="n"/>
      <c r="C87" s="3" t="n"/>
      <c r="D87" s="3" t="n"/>
      <c r="E87" s="3" t="n"/>
      <c r="F87" s="3" t="n"/>
      <c r="G87" s="5" t="n"/>
      <c r="H87" s="3" t="n"/>
      <c r="I87" s="4" t="n"/>
      <c r="J87" s="3" t="n"/>
      <c r="K87" s="4" t="n"/>
      <c r="L87" s="3" t="n"/>
      <c r="M87" s="4" t="n"/>
      <c r="N87" s="3" t="n"/>
      <c r="O87" s="3">
        <f>IF(AND(A87="",C87=""),"",IF(J87="Onaylandı","Onaylandı",IF(J87="Reddedildi","Reddedildi",IF(AND(I87&lt;&gt;"",TODAY()&gt;I87),"Süresi doldu","Açık"))))</f>
        <v/>
      </c>
      <c r="P87" s="6">
        <f>IF(AND(O87&lt;&gt;"",B87&lt;&gt;"",K87&lt;&gt;"",K87&gt;=B87),K87-B87,"")</f>
        <v/>
      </c>
      <c r="Q87" s="3">
        <f>IF(AND(O87="Açık",M87&lt;&gt;"",TODAY()&gt;M87),"Takip gecikti","")</f>
        <v/>
      </c>
    </row>
    <row r="88">
      <c r="A88" s="3" t="n"/>
      <c r="B88" s="4" t="n"/>
      <c r="C88" s="3" t="n"/>
      <c r="D88" s="3" t="n"/>
      <c r="E88" s="3" t="n"/>
      <c r="F88" s="3" t="n"/>
      <c r="G88" s="5" t="n"/>
      <c r="H88" s="3" t="n"/>
      <c r="I88" s="4" t="n"/>
      <c r="J88" s="3" t="n"/>
      <c r="K88" s="4" t="n"/>
      <c r="L88" s="3" t="n"/>
      <c r="M88" s="4" t="n"/>
      <c r="N88" s="3" t="n"/>
      <c r="O88" s="3">
        <f>IF(AND(A88="",C88=""),"",IF(J88="Onaylandı","Onaylandı",IF(J88="Reddedildi","Reddedildi",IF(AND(I88&lt;&gt;"",TODAY()&gt;I88),"Süresi doldu","Açık"))))</f>
        <v/>
      </c>
      <c r="P88" s="6">
        <f>IF(AND(O88&lt;&gt;"",B88&lt;&gt;"",K88&lt;&gt;"",K88&gt;=B88),K88-B88,"")</f>
        <v/>
      </c>
      <c r="Q88" s="3">
        <f>IF(AND(O88="Açık",M88&lt;&gt;"",TODAY()&gt;M88),"Takip gecikti","")</f>
        <v/>
      </c>
    </row>
    <row r="89">
      <c r="A89" s="3" t="n"/>
      <c r="B89" s="4" t="n"/>
      <c r="C89" s="3" t="n"/>
      <c r="D89" s="3" t="n"/>
      <c r="E89" s="3" t="n"/>
      <c r="F89" s="3" t="n"/>
      <c r="G89" s="5" t="n"/>
      <c r="H89" s="3" t="n"/>
      <c r="I89" s="4" t="n"/>
      <c r="J89" s="3" t="n"/>
      <c r="K89" s="4" t="n"/>
      <c r="L89" s="3" t="n"/>
      <c r="M89" s="4" t="n"/>
      <c r="N89" s="3" t="n"/>
      <c r="O89" s="3">
        <f>IF(AND(A89="",C89=""),"",IF(J89="Onaylandı","Onaylandı",IF(J89="Reddedildi","Reddedildi",IF(AND(I89&lt;&gt;"",TODAY()&gt;I89),"Süresi doldu","Açık"))))</f>
        <v/>
      </c>
      <c r="P89" s="6">
        <f>IF(AND(O89&lt;&gt;"",B89&lt;&gt;"",K89&lt;&gt;"",K89&gt;=B89),K89-B89,"")</f>
        <v/>
      </c>
      <c r="Q89" s="3">
        <f>IF(AND(O89="Açık",M89&lt;&gt;"",TODAY()&gt;M89),"Takip gecikti","")</f>
        <v/>
      </c>
    </row>
    <row r="90">
      <c r="A90" s="3" t="n"/>
      <c r="B90" s="4" t="n"/>
      <c r="C90" s="3" t="n"/>
      <c r="D90" s="3" t="n"/>
      <c r="E90" s="3" t="n"/>
      <c r="F90" s="3" t="n"/>
      <c r="G90" s="5" t="n"/>
      <c r="H90" s="3" t="n"/>
      <c r="I90" s="4" t="n"/>
      <c r="J90" s="3" t="n"/>
      <c r="K90" s="4" t="n"/>
      <c r="L90" s="3" t="n"/>
      <c r="M90" s="4" t="n"/>
      <c r="N90" s="3" t="n"/>
      <c r="O90" s="3">
        <f>IF(AND(A90="",C90=""),"",IF(J90="Onaylandı","Onaylandı",IF(J90="Reddedildi","Reddedildi",IF(AND(I90&lt;&gt;"",TODAY()&gt;I90),"Süresi doldu","Açık"))))</f>
        <v/>
      </c>
      <c r="P90" s="6">
        <f>IF(AND(O90&lt;&gt;"",B90&lt;&gt;"",K90&lt;&gt;"",K90&gt;=B90),K90-B90,"")</f>
        <v/>
      </c>
      <c r="Q90" s="3">
        <f>IF(AND(O90="Açık",M90&lt;&gt;"",TODAY()&gt;M90),"Takip gecikti","")</f>
        <v/>
      </c>
    </row>
    <row r="91">
      <c r="A91" s="3" t="n"/>
      <c r="B91" s="4" t="n"/>
      <c r="C91" s="3" t="n"/>
      <c r="D91" s="3" t="n"/>
      <c r="E91" s="3" t="n"/>
      <c r="F91" s="3" t="n"/>
      <c r="G91" s="5" t="n"/>
      <c r="H91" s="3" t="n"/>
      <c r="I91" s="4" t="n"/>
      <c r="J91" s="3" t="n"/>
      <c r="K91" s="4" t="n"/>
      <c r="L91" s="3" t="n"/>
      <c r="M91" s="4" t="n"/>
      <c r="N91" s="3" t="n"/>
      <c r="O91" s="3">
        <f>IF(AND(A91="",C91=""),"",IF(J91="Onaylandı","Onaylandı",IF(J91="Reddedildi","Reddedildi",IF(AND(I91&lt;&gt;"",TODAY()&gt;I91),"Süresi doldu","Açık"))))</f>
        <v/>
      </c>
      <c r="P91" s="6">
        <f>IF(AND(O91&lt;&gt;"",B91&lt;&gt;"",K91&lt;&gt;"",K91&gt;=B91),K91-B91,"")</f>
        <v/>
      </c>
      <c r="Q91" s="3">
        <f>IF(AND(O91="Açık",M91&lt;&gt;"",TODAY()&gt;M91),"Takip gecikti","")</f>
        <v/>
      </c>
    </row>
    <row r="92">
      <c r="A92" s="3" t="n"/>
      <c r="B92" s="4" t="n"/>
      <c r="C92" s="3" t="n"/>
      <c r="D92" s="3" t="n"/>
      <c r="E92" s="3" t="n"/>
      <c r="F92" s="3" t="n"/>
      <c r="G92" s="5" t="n"/>
      <c r="H92" s="3" t="n"/>
      <c r="I92" s="4" t="n"/>
      <c r="J92" s="3" t="n"/>
      <c r="K92" s="4" t="n"/>
      <c r="L92" s="3" t="n"/>
      <c r="M92" s="4" t="n"/>
      <c r="N92" s="3" t="n"/>
      <c r="O92" s="3">
        <f>IF(AND(A92="",C92=""),"",IF(J92="Onaylandı","Onaylandı",IF(J92="Reddedildi","Reddedildi",IF(AND(I92&lt;&gt;"",TODAY()&gt;I92),"Süresi doldu","Açık"))))</f>
        <v/>
      </c>
      <c r="P92" s="6">
        <f>IF(AND(O92&lt;&gt;"",B92&lt;&gt;"",K92&lt;&gt;"",K92&gt;=B92),K92-B92,"")</f>
        <v/>
      </c>
      <c r="Q92" s="3">
        <f>IF(AND(O92="Açık",M92&lt;&gt;"",TODAY()&gt;M92),"Takip gecikti","")</f>
        <v/>
      </c>
    </row>
    <row r="93">
      <c r="A93" s="3" t="n"/>
      <c r="B93" s="4" t="n"/>
      <c r="C93" s="3" t="n"/>
      <c r="D93" s="3" t="n"/>
      <c r="E93" s="3" t="n"/>
      <c r="F93" s="3" t="n"/>
      <c r="G93" s="5" t="n"/>
      <c r="H93" s="3" t="n"/>
      <c r="I93" s="4" t="n"/>
      <c r="J93" s="3" t="n"/>
      <c r="K93" s="4" t="n"/>
      <c r="L93" s="3" t="n"/>
      <c r="M93" s="4" t="n"/>
      <c r="N93" s="3" t="n"/>
      <c r="O93" s="3">
        <f>IF(AND(A93="",C93=""),"",IF(J93="Onaylandı","Onaylandı",IF(J93="Reddedildi","Reddedildi",IF(AND(I93&lt;&gt;"",TODAY()&gt;I93),"Süresi doldu","Açık"))))</f>
        <v/>
      </c>
      <c r="P93" s="6">
        <f>IF(AND(O93&lt;&gt;"",B93&lt;&gt;"",K93&lt;&gt;"",K93&gt;=B93),K93-B93,"")</f>
        <v/>
      </c>
      <c r="Q93" s="3">
        <f>IF(AND(O93="Açık",M93&lt;&gt;"",TODAY()&gt;M93),"Takip gecikti","")</f>
        <v/>
      </c>
    </row>
    <row r="94">
      <c r="A94" s="3" t="n"/>
      <c r="B94" s="4" t="n"/>
      <c r="C94" s="3" t="n"/>
      <c r="D94" s="3" t="n"/>
      <c r="E94" s="3" t="n"/>
      <c r="F94" s="3" t="n"/>
      <c r="G94" s="5" t="n"/>
      <c r="H94" s="3" t="n"/>
      <c r="I94" s="4" t="n"/>
      <c r="J94" s="3" t="n"/>
      <c r="K94" s="4" t="n"/>
      <c r="L94" s="3" t="n"/>
      <c r="M94" s="4" t="n"/>
      <c r="N94" s="3" t="n"/>
      <c r="O94" s="3">
        <f>IF(AND(A94="",C94=""),"",IF(J94="Onaylandı","Onaylandı",IF(J94="Reddedildi","Reddedildi",IF(AND(I94&lt;&gt;"",TODAY()&gt;I94),"Süresi doldu","Açık"))))</f>
        <v/>
      </c>
      <c r="P94" s="6">
        <f>IF(AND(O94&lt;&gt;"",B94&lt;&gt;"",K94&lt;&gt;"",K94&gt;=B94),K94-B94,"")</f>
        <v/>
      </c>
      <c r="Q94" s="3">
        <f>IF(AND(O94="Açık",M94&lt;&gt;"",TODAY()&gt;M94),"Takip gecikti","")</f>
        <v/>
      </c>
    </row>
    <row r="95">
      <c r="A95" s="3" t="n"/>
      <c r="B95" s="4" t="n"/>
      <c r="C95" s="3" t="n"/>
      <c r="D95" s="3" t="n"/>
      <c r="E95" s="3" t="n"/>
      <c r="F95" s="3" t="n"/>
      <c r="G95" s="5" t="n"/>
      <c r="H95" s="3" t="n"/>
      <c r="I95" s="4" t="n"/>
      <c r="J95" s="3" t="n"/>
      <c r="K95" s="4" t="n"/>
      <c r="L95" s="3" t="n"/>
      <c r="M95" s="4" t="n"/>
      <c r="N95" s="3" t="n"/>
      <c r="O95" s="3">
        <f>IF(AND(A95="",C95=""),"",IF(J95="Onaylandı","Onaylandı",IF(J95="Reddedildi","Reddedildi",IF(AND(I95&lt;&gt;"",TODAY()&gt;I95),"Süresi doldu","Açık"))))</f>
        <v/>
      </c>
      <c r="P95" s="6">
        <f>IF(AND(O95&lt;&gt;"",B95&lt;&gt;"",K95&lt;&gt;"",K95&gt;=B95),K95-B95,"")</f>
        <v/>
      </c>
      <c r="Q95" s="3">
        <f>IF(AND(O95="Açık",M95&lt;&gt;"",TODAY()&gt;M95),"Takip gecikti","")</f>
        <v/>
      </c>
    </row>
    <row r="96">
      <c r="A96" s="3" t="n"/>
      <c r="B96" s="4" t="n"/>
      <c r="C96" s="3" t="n"/>
      <c r="D96" s="3" t="n"/>
      <c r="E96" s="3" t="n"/>
      <c r="F96" s="3" t="n"/>
      <c r="G96" s="5" t="n"/>
      <c r="H96" s="3" t="n"/>
      <c r="I96" s="4" t="n"/>
      <c r="J96" s="3" t="n"/>
      <c r="K96" s="4" t="n"/>
      <c r="L96" s="3" t="n"/>
      <c r="M96" s="4" t="n"/>
      <c r="N96" s="3" t="n"/>
      <c r="O96" s="3">
        <f>IF(AND(A96="",C96=""),"",IF(J96="Onaylandı","Onaylandı",IF(J96="Reddedildi","Reddedildi",IF(AND(I96&lt;&gt;"",TODAY()&gt;I96),"Süresi doldu","Açık"))))</f>
        <v/>
      </c>
      <c r="P96" s="6">
        <f>IF(AND(O96&lt;&gt;"",B96&lt;&gt;"",K96&lt;&gt;"",K96&gt;=B96),K96-B96,"")</f>
        <v/>
      </c>
      <c r="Q96" s="3">
        <f>IF(AND(O96="Açık",M96&lt;&gt;"",TODAY()&gt;M96),"Takip gecikti","")</f>
        <v/>
      </c>
    </row>
    <row r="97">
      <c r="A97" s="3" t="n"/>
      <c r="B97" s="4" t="n"/>
      <c r="C97" s="3" t="n"/>
      <c r="D97" s="3" t="n"/>
      <c r="E97" s="3" t="n"/>
      <c r="F97" s="3" t="n"/>
      <c r="G97" s="5" t="n"/>
      <c r="H97" s="3" t="n"/>
      <c r="I97" s="4" t="n"/>
      <c r="J97" s="3" t="n"/>
      <c r="K97" s="4" t="n"/>
      <c r="L97" s="3" t="n"/>
      <c r="M97" s="4" t="n"/>
      <c r="N97" s="3" t="n"/>
      <c r="O97" s="3">
        <f>IF(AND(A97="",C97=""),"",IF(J97="Onaylandı","Onaylandı",IF(J97="Reddedildi","Reddedildi",IF(AND(I97&lt;&gt;"",TODAY()&gt;I97),"Süresi doldu","Açık"))))</f>
        <v/>
      </c>
      <c r="P97" s="6">
        <f>IF(AND(O97&lt;&gt;"",B97&lt;&gt;"",K97&lt;&gt;"",K97&gt;=B97),K97-B97,"")</f>
        <v/>
      </c>
      <c r="Q97" s="3">
        <f>IF(AND(O97="Açık",M97&lt;&gt;"",TODAY()&gt;M97),"Takip gecikti","")</f>
        <v/>
      </c>
    </row>
    <row r="98">
      <c r="A98" s="3" t="n"/>
      <c r="B98" s="4" t="n"/>
      <c r="C98" s="3" t="n"/>
      <c r="D98" s="3" t="n"/>
      <c r="E98" s="3" t="n"/>
      <c r="F98" s="3" t="n"/>
      <c r="G98" s="5" t="n"/>
      <c r="H98" s="3" t="n"/>
      <c r="I98" s="4" t="n"/>
      <c r="J98" s="3" t="n"/>
      <c r="K98" s="4" t="n"/>
      <c r="L98" s="3" t="n"/>
      <c r="M98" s="4" t="n"/>
      <c r="N98" s="3" t="n"/>
      <c r="O98" s="3">
        <f>IF(AND(A98="",C98=""),"",IF(J98="Onaylandı","Onaylandı",IF(J98="Reddedildi","Reddedildi",IF(AND(I98&lt;&gt;"",TODAY()&gt;I98),"Süresi doldu","Açık"))))</f>
        <v/>
      </c>
      <c r="P98" s="6">
        <f>IF(AND(O98&lt;&gt;"",B98&lt;&gt;"",K98&lt;&gt;"",K98&gt;=B98),K98-B98,"")</f>
        <v/>
      </c>
      <c r="Q98" s="3">
        <f>IF(AND(O98="Açık",M98&lt;&gt;"",TODAY()&gt;M98),"Takip gecikti","")</f>
        <v/>
      </c>
    </row>
    <row r="99">
      <c r="A99" s="3" t="n"/>
      <c r="B99" s="4" t="n"/>
      <c r="C99" s="3" t="n"/>
      <c r="D99" s="3" t="n"/>
      <c r="E99" s="3" t="n"/>
      <c r="F99" s="3" t="n"/>
      <c r="G99" s="5" t="n"/>
      <c r="H99" s="3" t="n"/>
      <c r="I99" s="4" t="n"/>
      <c r="J99" s="3" t="n"/>
      <c r="K99" s="4" t="n"/>
      <c r="L99" s="3" t="n"/>
      <c r="M99" s="4" t="n"/>
      <c r="N99" s="3" t="n"/>
      <c r="O99" s="3">
        <f>IF(AND(A99="",C99=""),"",IF(J99="Onaylandı","Onaylandı",IF(J99="Reddedildi","Reddedildi",IF(AND(I99&lt;&gt;"",TODAY()&gt;I99),"Süresi doldu","Açık"))))</f>
        <v/>
      </c>
      <c r="P99" s="6">
        <f>IF(AND(O99&lt;&gt;"",B99&lt;&gt;"",K99&lt;&gt;"",K99&gt;=B99),K99-B99,"")</f>
        <v/>
      </c>
      <c r="Q99" s="3">
        <f>IF(AND(O99="Açık",M99&lt;&gt;"",TODAY()&gt;M99),"Takip gecikti","")</f>
        <v/>
      </c>
    </row>
    <row r="100">
      <c r="A100" s="3" t="n"/>
      <c r="B100" s="4" t="n"/>
      <c r="C100" s="3" t="n"/>
      <c r="D100" s="3" t="n"/>
      <c r="E100" s="3" t="n"/>
      <c r="F100" s="3" t="n"/>
      <c r="G100" s="5" t="n"/>
      <c r="H100" s="3" t="n"/>
      <c r="I100" s="4" t="n"/>
      <c r="J100" s="3" t="n"/>
      <c r="K100" s="4" t="n"/>
      <c r="L100" s="3" t="n"/>
      <c r="M100" s="4" t="n"/>
      <c r="N100" s="3" t="n"/>
      <c r="O100" s="3">
        <f>IF(AND(A100="",C100=""),"",IF(J100="Onaylandı","Onaylandı",IF(J100="Reddedildi","Reddedildi",IF(AND(I100&lt;&gt;"",TODAY()&gt;I100),"Süresi doldu","Açık"))))</f>
        <v/>
      </c>
      <c r="P100" s="6">
        <f>IF(AND(O100&lt;&gt;"",B100&lt;&gt;"",K100&lt;&gt;"",K100&gt;=B100),K100-B100,"")</f>
        <v/>
      </c>
      <c r="Q100" s="3">
        <f>IF(AND(O100="Açık",M100&lt;&gt;"",TODAY()&gt;M100),"Takip gecikti","")</f>
        <v/>
      </c>
    </row>
    <row r="101">
      <c r="A101" s="3" t="n"/>
      <c r="B101" s="4" t="n"/>
      <c r="C101" s="3" t="n"/>
      <c r="D101" s="3" t="n"/>
      <c r="E101" s="3" t="n"/>
      <c r="F101" s="3" t="n"/>
      <c r="G101" s="5" t="n"/>
      <c r="H101" s="3" t="n"/>
      <c r="I101" s="4" t="n"/>
      <c r="J101" s="3" t="n"/>
      <c r="K101" s="4" t="n"/>
      <c r="L101" s="3" t="n"/>
      <c r="M101" s="4" t="n"/>
      <c r="N101" s="3" t="n"/>
      <c r="O101" s="3">
        <f>IF(AND(A101="",C101=""),"",IF(J101="Onaylandı","Onaylandı",IF(J101="Reddedildi","Reddedildi",IF(AND(I101&lt;&gt;"",TODAY()&gt;I101),"Süresi doldu","Açık"))))</f>
        <v/>
      </c>
      <c r="P101" s="6">
        <f>IF(AND(O101&lt;&gt;"",B101&lt;&gt;"",K101&lt;&gt;"",K101&gt;=B101),K101-B101,"")</f>
        <v/>
      </c>
      <c r="Q101" s="3">
        <f>IF(AND(O101="Açık",M101&lt;&gt;"",TODAY()&gt;M101),"Takip gecikti","")</f>
        <v/>
      </c>
    </row>
    <row r="102">
      <c r="A102" s="3" t="n"/>
      <c r="B102" s="4" t="n"/>
      <c r="C102" s="3" t="n"/>
      <c r="D102" s="3" t="n"/>
      <c r="E102" s="3" t="n"/>
      <c r="F102" s="3" t="n"/>
      <c r="G102" s="5" t="n"/>
      <c r="H102" s="3" t="n"/>
      <c r="I102" s="4" t="n"/>
      <c r="J102" s="3" t="n"/>
      <c r="K102" s="4" t="n"/>
      <c r="L102" s="3" t="n"/>
      <c r="M102" s="4" t="n"/>
      <c r="N102" s="3" t="n"/>
      <c r="O102" s="3">
        <f>IF(AND(A102="",C102=""),"",IF(J102="Onaylandı","Onaylandı",IF(J102="Reddedildi","Reddedildi",IF(AND(I102&lt;&gt;"",TODAY()&gt;I102),"Süresi doldu","Açık"))))</f>
        <v/>
      </c>
      <c r="P102" s="6">
        <f>IF(AND(O102&lt;&gt;"",B102&lt;&gt;"",K102&lt;&gt;"",K102&gt;=B102),K102-B102,"")</f>
        <v/>
      </c>
      <c r="Q102" s="3">
        <f>IF(AND(O102="Açık",M102&lt;&gt;"",TODAY()&gt;M102),"Takip gecikti","")</f>
        <v/>
      </c>
    </row>
    <row r="103">
      <c r="A103" s="3" t="n"/>
      <c r="B103" s="4" t="n"/>
      <c r="C103" s="3" t="n"/>
      <c r="D103" s="3" t="n"/>
      <c r="E103" s="3" t="n"/>
      <c r="F103" s="3" t="n"/>
      <c r="G103" s="5" t="n"/>
      <c r="H103" s="3" t="n"/>
      <c r="I103" s="4" t="n"/>
      <c r="J103" s="3" t="n"/>
      <c r="K103" s="4" t="n"/>
      <c r="L103" s="3" t="n"/>
      <c r="M103" s="4" t="n"/>
      <c r="N103" s="3" t="n"/>
      <c r="O103" s="3">
        <f>IF(AND(A103="",C103=""),"",IF(J103="Onaylandı","Onaylandı",IF(J103="Reddedildi","Reddedildi",IF(AND(I103&lt;&gt;"",TODAY()&gt;I103),"Süresi doldu","Açık"))))</f>
        <v/>
      </c>
      <c r="P103" s="6">
        <f>IF(AND(O103&lt;&gt;"",B103&lt;&gt;"",K103&lt;&gt;"",K103&gt;=B103),K103-B103,"")</f>
        <v/>
      </c>
      <c r="Q103" s="3">
        <f>IF(AND(O103="Açık",M103&lt;&gt;"",TODAY()&gt;M103),"Takip gecikti","")</f>
        <v/>
      </c>
    </row>
    <row r="104">
      <c r="A104" s="3" t="n"/>
      <c r="B104" s="4" t="n"/>
      <c r="C104" s="3" t="n"/>
      <c r="D104" s="3" t="n"/>
      <c r="E104" s="3" t="n"/>
      <c r="F104" s="3" t="n"/>
      <c r="G104" s="5" t="n"/>
      <c r="H104" s="3" t="n"/>
      <c r="I104" s="4" t="n"/>
      <c r="J104" s="3" t="n"/>
      <c r="K104" s="4" t="n"/>
      <c r="L104" s="3" t="n"/>
      <c r="M104" s="4" t="n"/>
      <c r="N104" s="3" t="n"/>
      <c r="O104" s="3">
        <f>IF(AND(A104="",C104=""),"",IF(J104="Onaylandı","Onaylandı",IF(J104="Reddedildi","Reddedildi",IF(AND(I104&lt;&gt;"",TODAY()&gt;I104),"Süresi doldu","Açık"))))</f>
        <v/>
      </c>
      <c r="P104" s="6">
        <f>IF(AND(O104&lt;&gt;"",B104&lt;&gt;"",K104&lt;&gt;"",K104&gt;=B104),K104-B104,"")</f>
        <v/>
      </c>
      <c r="Q104" s="3">
        <f>IF(AND(O104="Açık",M104&lt;&gt;"",TODAY()&gt;M104),"Takip gecikti","")</f>
        <v/>
      </c>
    </row>
    <row r="105">
      <c r="A105" s="3" t="n"/>
      <c r="B105" s="4" t="n"/>
      <c r="C105" s="3" t="n"/>
      <c r="D105" s="3" t="n"/>
      <c r="E105" s="3" t="n"/>
      <c r="F105" s="3" t="n"/>
      <c r="G105" s="5" t="n"/>
      <c r="H105" s="3" t="n"/>
      <c r="I105" s="4" t="n"/>
      <c r="J105" s="3" t="n"/>
      <c r="K105" s="4" t="n"/>
      <c r="L105" s="3" t="n"/>
      <c r="M105" s="4" t="n"/>
      <c r="N105" s="3" t="n"/>
      <c r="O105" s="3">
        <f>IF(AND(A105="",C105=""),"",IF(J105="Onaylandı","Onaylandı",IF(J105="Reddedildi","Reddedildi",IF(AND(I105&lt;&gt;"",TODAY()&gt;I105),"Süresi doldu","Açık"))))</f>
        <v/>
      </c>
      <c r="P105" s="6">
        <f>IF(AND(O105&lt;&gt;"",B105&lt;&gt;"",K105&lt;&gt;"",K105&gt;=B105),K105-B105,"")</f>
        <v/>
      </c>
      <c r="Q105" s="3">
        <f>IF(AND(O105="Açık",M105&lt;&gt;"",TODAY()&gt;M105),"Takip gecikti","")</f>
        <v/>
      </c>
    </row>
    <row r="106">
      <c r="A106" s="3" t="n"/>
      <c r="B106" s="4" t="n"/>
      <c r="C106" s="3" t="n"/>
      <c r="D106" s="3" t="n"/>
      <c r="E106" s="3" t="n"/>
      <c r="F106" s="3" t="n"/>
      <c r="G106" s="5" t="n"/>
      <c r="H106" s="3" t="n"/>
      <c r="I106" s="4" t="n"/>
      <c r="J106" s="3" t="n"/>
      <c r="K106" s="4" t="n"/>
      <c r="L106" s="3" t="n"/>
      <c r="M106" s="4" t="n"/>
      <c r="N106" s="3" t="n"/>
      <c r="O106" s="3">
        <f>IF(AND(A106="",C106=""),"",IF(J106="Onaylandı","Onaylandı",IF(J106="Reddedildi","Reddedildi",IF(AND(I106&lt;&gt;"",TODAY()&gt;I106),"Süresi doldu","Açık"))))</f>
        <v/>
      </c>
      <c r="P106" s="6">
        <f>IF(AND(O106&lt;&gt;"",B106&lt;&gt;"",K106&lt;&gt;"",K106&gt;=B106),K106-B106,"")</f>
        <v/>
      </c>
      <c r="Q106" s="3">
        <f>IF(AND(O106="Açık",M106&lt;&gt;"",TODAY()&gt;M106),"Takip gecikti","")</f>
        <v/>
      </c>
    </row>
    <row r="107">
      <c r="A107" s="3" t="n"/>
      <c r="B107" s="4" t="n"/>
      <c r="C107" s="3" t="n"/>
      <c r="D107" s="3" t="n"/>
      <c r="E107" s="3" t="n"/>
      <c r="F107" s="3" t="n"/>
      <c r="G107" s="5" t="n"/>
      <c r="H107" s="3" t="n"/>
      <c r="I107" s="4" t="n"/>
      <c r="J107" s="3" t="n"/>
      <c r="K107" s="4" t="n"/>
      <c r="L107" s="3" t="n"/>
      <c r="M107" s="4" t="n"/>
      <c r="N107" s="3" t="n"/>
      <c r="O107" s="3">
        <f>IF(AND(A107="",C107=""),"",IF(J107="Onaylandı","Onaylandı",IF(J107="Reddedildi","Reddedildi",IF(AND(I107&lt;&gt;"",TODAY()&gt;I107),"Süresi doldu","Açık"))))</f>
        <v/>
      </c>
      <c r="P107" s="6">
        <f>IF(AND(O107&lt;&gt;"",B107&lt;&gt;"",K107&lt;&gt;"",K107&gt;=B107),K107-B107,"")</f>
        <v/>
      </c>
      <c r="Q107" s="3">
        <f>IF(AND(O107="Açık",M107&lt;&gt;"",TODAY()&gt;M107),"Takip gecikti","")</f>
        <v/>
      </c>
    </row>
    <row r="108">
      <c r="A108" s="3" t="n"/>
      <c r="B108" s="4" t="n"/>
      <c r="C108" s="3" t="n"/>
      <c r="D108" s="3" t="n"/>
      <c r="E108" s="3" t="n"/>
      <c r="F108" s="3" t="n"/>
      <c r="G108" s="5" t="n"/>
      <c r="H108" s="3" t="n"/>
      <c r="I108" s="4" t="n"/>
      <c r="J108" s="3" t="n"/>
      <c r="K108" s="4" t="n"/>
      <c r="L108" s="3" t="n"/>
      <c r="M108" s="4" t="n"/>
      <c r="N108" s="3" t="n"/>
      <c r="O108" s="3">
        <f>IF(AND(A108="",C108=""),"",IF(J108="Onaylandı","Onaylandı",IF(J108="Reddedildi","Reddedildi",IF(AND(I108&lt;&gt;"",TODAY()&gt;I108),"Süresi doldu","Açık"))))</f>
        <v/>
      </c>
      <c r="P108" s="6">
        <f>IF(AND(O108&lt;&gt;"",B108&lt;&gt;"",K108&lt;&gt;"",K108&gt;=B108),K108-B108,"")</f>
        <v/>
      </c>
      <c r="Q108" s="3">
        <f>IF(AND(O108="Açık",M108&lt;&gt;"",TODAY()&gt;M108),"Takip gecikti","")</f>
        <v/>
      </c>
    </row>
    <row r="109">
      <c r="A109" s="3" t="n"/>
      <c r="B109" s="4" t="n"/>
      <c r="C109" s="3" t="n"/>
      <c r="D109" s="3" t="n"/>
      <c r="E109" s="3" t="n"/>
      <c r="F109" s="3" t="n"/>
      <c r="G109" s="5" t="n"/>
      <c r="H109" s="3" t="n"/>
      <c r="I109" s="4" t="n"/>
      <c r="J109" s="3" t="n"/>
      <c r="K109" s="4" t="n"/>
      <c r="L109" s="3" t="n"/>
      <c r="M109" s="4" t="n"/>
      <c r="N109" s="3" t="n"/>
      <c r="O109" s="3">
        <f>IF(AND(A109="",C109=""),"",IF(J109="Onaylandı","Onaylandı",IF(J109="Reddedildi","Reddedildi",IF(AND(I109&lt;&gt;"",TODAY()&gt;I109),"Süresi doldu","Açık"))))</f>
        <v/>
      </c>
      <c r="P109" s="6">
        <f>IF(AND(O109&lt;&gt;"",B109&lt;&gt;"",K109&lt;&gt;"",K109&gt;=B109),K109-B109,"")</f>
        <v/>
      </c>
      <c r="Q109" s="3">
        <f>IF(AND(O109="Açık",M109&lt;&gt;"",TODAY()&gt;M109),"Takip gecikti","")</f>
        <v/>
      </c>
    </row>
    <row r="110">
      <c r="A110" s="3" t="n"/>
      <c r="B110" s="4" t="n"/>
      <c r="C110" s="3" t="n"/>
      <c r="D110" s="3" t="n"/>
      <c r="E110" s="3" t="n"/>
      <c r="F110" s="3" t="n"/>
      <c r="G110" s="5" t="n"/>
      <c r="H110" s="3" t="n"/>
      <c r="I110" s="4" t="n"/>
      <c r="J110" s="3" t="n"/>
      <c r="K110" s="4" t="n"/>
      <c r="L110" s="3" t="n"/>
      <c r="M110" s="4" t="n"/>
      <c r="N110" s="3" t="n"/>
      <c r="O110" s="3">
        <f>IF(AND(A110="",C110=""),"",IF(J110="Onaylandı","Onaylandı",IF(J110="Reddedildi","Reddedildi",IF(AND(I110&lt;&gt;"",TODAY()&gt;I110),"Süresi doldu","Açık"))))</f>
        <v/>
      </c>
      <c r="P110" s="6">
        <f>IF(AND(O110&lt;&gt;"",B110&lt;&gt;"",K110&lt;&gt;"",K110&gt;=B110),K110-B110,"")</f>
        <v/>
      </c>
      <c r="Q110" s="3">
        <f>IF(AND(O110="Açık",M110&lt;&gt;"",TODAY()&gt;M110),"Takip gecikti","")</f>
        <v/>
      </c>
    </row>
    <row r="111">
      <c r="A111" s="3" t="n"/>
      <c r="B111" s="4" t="n"/>
      <c r="C111" s="3" t="n"/>
      <c r="D111" s="3" t="n"/>
      <c r="E111" s="3" t="n"/>
      <c r="F111" s="3" t="n"/>
      <c r="G111" s="5" t="n"/>
      <c r="H111" s="3" t="n"/>
      <c r="I111" s="4" t="n"/>
      <c r="J111" s="3" t="n"/>
      <c r="K111" s="4" t="n"/>
      <c r="L111" s="3" t="n"/>
      <c r="M111" s="4" t="n"/>
      <c r="N111" s="3" t="n"/>
      <c r="O111" s="3">
        <f>IF(AND(A111="",C111=""),"",IF(J111="Onaylandı","Onaylandı",IF(J111="Reddedildi","Reddedildi",IF(AND(I111&lt;&gt;"",TODAY()&gt;I111),"Süresi doldu","Açık"))))</f>
        <v/>
      </c>
      <c r="P111" s="6">
        <f>IF(AND(O111&lt;&gt;"",B111&lt;&gt;"",K111&lt;&gt;"",K111&gt;=B111),K111-B111,"")</f>
        <v/>
      </c>
      <c r="Q111" s="3">
        <f>IF(AND(O111="Açık",M111&lt;&gt;"",TODAY()&gt;M111),"Takip gecikti","")</f>
        <v/>
      </c>
    </row>
    <row r="112">
      <c r="A112" s="3" t="n"/>
      <c r="B112" s="4" t="n"/>
      <c r="C112" s="3" t="n"/>
      <c r="D112" s="3" t="n"/>
      <c r="E112" s="3" t="n"/>
      <c r="F112" s="3" t="n"/>
      <c r="G112" s="5" t="n"/>
      <c r="H112" s="3" t="n"/>
      <c r="I112" s="4" t="n"/>
      <c r="J112" s="3" t="n"/>
      <c r="K112" s="4" t="n"/>
      <c r="L112" s="3" t="n"/>
      <c r="M112" s="4" t="n"/>
      <c r="N112" s="3" t="n"/>
      <c r="O112" s="3">
        <f>IF(AND(A112="",C112=""),"",IF(J112="Onaylandı","Onaylandı",IF(J112="Reddedildi","Reddedildi",IF(AND(I112&lt;&gt;"",TODAY()&gt;I112),"Süresi doldu","Açık"))))</f>
        <v/>
      </c>
      <c r="P112" s="6">
        <f>IF(AND(O112&lt;&gt;"",B112&lt;&gt;"",K112&lt;&gt;"",K112&gt;=B112),K112-B112,"")</f>
        <v/>
      </c>
      <c r="Q112" s="3">
        <f>IF(AND(O112="Açık",M112&lt;&gt;"",TODAY()&gt;M112),"Takip gecikti","")</f>
        <v/>
      </c>
    </row>
    <row r="113">
      <c r="A113" s="3" t="n"/>
      <c r="B113" s="4" t="n"/>
      <c r="C113" s="3" t="n"/>
      <c r="D113" s="3" t="n"/>
      <c r="E113" s="3" t="n"/>
      <c r="F113" s="3" t="n"/>
      <c r="G113" s="5" t="n"/>
      <c r="H113" s="3" t="n"/>
      <c r="I113" s="4" t="n"/>
      <c r="J113" s="3" t="n"/>
      <c r="K113" s="4" t="n"/>
      <c r="L113" s="3" t="n"/>
      <c r="M113" s="4" t="n"/>
      <c r="N113" s="3" t="n"/>
      <c r="O113" s="3">
        <f>IF(AND(A113="",C113=""),"",IF(J113="Onaylandı","Onaylandı",IF(J113="Reddedildi","Reddedildi",IF(AND(I113&lt;&gt;"",TODAY()&gt;I113),"Süresi doldu","Açık"))))</f>
        <v/>
      </c>
      <c r="P113" s="6">
        <f>IF(AND(O113&lt;&gt;"",B113&lt;&gt;"",K113&lt;&gt;"",K113&gt;=B113),K113-B113,"")</f>
        <v/>
      </c>
      <c r="Q113" s="3">
        <f>IF(AND(O113="Açık",M113&lt;&gt;"",TODAY()&gt;M113),"Takip gecikti","")</f>
        <v/>
      </c>
    </row>
    <row r="114">
      <c r="A114" s="3" t="n"/>
      <c r="B114" s="4" t="n"/>
      <c r="C114" s="3" t="n"/>
      <c r="D114" s="3" t="n"/>
      <c r="E114" s="3" t="n"/>
      <c r="F114" s="3" t="n"/>
      <c r="G114" s="5" t="n"/>
      <c r="H114" s="3" t="n"/>
      <c r="I114" s="4" t="n"/>
      <c r="J114" s="3" t="n"/>
      <c r="K114" s="4" t="n"/>
      <c r="L114" s="3" t="n"/>
      <c r="M114" s="4" t="n"/>
      <c r="N114" s="3" t="n"/>
      <c r="O114" s="3">
        <f>IF(AND(A114="",C114=""),"",IF(J114="Onaylandı","Onaylandı",IF(J114="Reddedildi","Reddedildi",IF(AND(I114&lt;&gt;"",TODAY()&gt;I114),"Süresi doldu","Açık"))))</f>
        <v/>
      </c>
      <c r="P114" s="6">
        <f>IF(AND(O114&lt;&gt;"",B114&lt;&gt;"",K114&lt;&gt;"",K114&gt;=B114),K114-B114,"")</f>
        <v/>
      </c>
      <c r="Q114" s="3">
        <f>IF(AND(O114="Açık",M114&lt;&gt;"",TODAY()&gt;M114),"Takip gecikti","")</f>
        <v/>
      </c>
    </row>
    <row r="115">
      <c r="A115" s="3" t="n"/>
      <c r="B115" s="4" t="n"/>
      <c r="C115" s="3" t="n"/>
      <c r="D115" s="3" t="n"/>
      <c r="E115" s="3" t="n"/>
      <c r="F115" s="3" t="n"/>
      <c r="G115" s="5" t="n"/>
      <c r="H115" s="3" t="n"/>
      <c r="I115" s="4" t="n"/>
      <c r="J115" s="3" t="n"/>
      <c r="K115" s="4" t="n"/>
      <c r="L115" s="3" t="n"/>
      <c r="M115" s="4" t="n"/>
      <c r="N115" s="3" t="n"/>
      <c r="O115" s="3">
        <f>IF(AND(A115="",C115=""),"",IF(J115="Onaylandı","Onaylandı",IF(J115="Reddedildi","Reddedildi",IF(AND(I115&lt;&gt;"",TODAY()&gt;I115),"Süresi doldu","Açık"))))</f>
        <v/>
      </c>
      <c r="P115" s="6">
        <f>IF(AND(O115&lt;&gt;"",B115&lt;&gt;"",K115&lt;&gt;"",K115&gt;=B115),K115-B115,"")</f>
        <v/>
      </c>
      <c r="Q115" s="3">
        <f>IF(AND(O115="Açık",M115&lt;&gt;"",TODAY()&gt;M115),"Takip gecikti","")</f>
        <v/>
      </c>
    </row>
    <row r="116">
      <c r="A116" s="3" t="n"/>
      <c r="B116" s="4" t="n"/>
      <c r="C116" s="3" t="n"/>
      <c r="D116" s="3" t="n"/>
      <c r="E116" s="3" t="n"/>
      <c r="F116" s="3" t="n"/>
      <c r="G116" s="5" t="n"/>
      <c r="H116" s="3" t="n"/>
      <c r="I116" s="4" t="n"/>
      <c r="J116" s="3" t="n"/>
      <c r="K116" s="4" t="n"/>
      <c r="L116" s="3" t="n"/>
      <c r="M116" s="4" t="n"/>
      <c r="N116" s="3" t="n"/>
      <c r="O116" s="3">
        <f>IF(AND(A116="",C116=""),"",IF(J116="Onaylandı","Onaylandı",IF(J116="Reddedildi","Reddedildi",IF(AND(I116&lt;&gt;"",TODAY()&gt;I116),"Süresi doldu","Açık"))))</f>
        <v/>
      </c>
      <c r="P116" s="6">
        <f>IF(AND(O116&lt;&gt;"",B116&lt;&gt;"",K116&lt;&gt;"",K116&gt;=B116),K116-B116,"")</f>
        <v/>
      </c>
      <c r="Q116" s="3">
        <f>IF(AND(O116="Açık",M116&lt;&gt;"",TODAY()&gt;M116),"Takip gecikti","")</f>
        <v/>
      </c>
    </row>
    <row r="117">
      <c r="A117" s="3" t="n"/>
      <c r="B117" s="4" t="n"/>
      <c r="C117" s="3" t="n"/>
      <c r="D117" s="3" t="n"/>
      <c r="E117" s="3" t="n"/>
      <c r="F117" s="3" t="n"/>
      <c r="G117" s="5" t="n"/>
      <c r="H117" s="3" t="n"/>
      <c r="I117" s="4" t="n"/>
      <c r="J117" s="3" t="n"/>
      <c r="K117" s="4" t="n"/>
      <c r="L117" s="3" t="n"/>
      <c r="M117" s="4" t="n"/>
      <c r="N117" s="3" t="n"/>
      <c r="O117" s="3">
        <f>IF(AND(A117="",C117=""),"",IF(J117="Onaylandı","Onaylandı",IF(J117="Reddedildi","Reddedildi",IF(AND(I117&lt;&gt;"",TODAY()&gt;I117),"Süresi doldu","Açık"))))</f>
        <v/>
      </c>
      <c r="P117" s="6">
        <f>IF(AND(O117&lt;&gt;"",B117&lt;&gt;"",K117&lt;&gt;"",K117&gt;=B117),K117-B117,"")</f>
        <v/>
      </c>
      <c r="Q117" s="3">
        <f>IF(AND(O117="Açık",M117&lt;&gt;"",TODAY()&gt;M117),"Takip gecikti","")</f>
        <v/>
      </c>
    </row>
    <row r="118">
      <c r="A118" s="3" t="n"/>
      <c r="B118" s="4" t="n"/>
      <c r="C118" s="3" t="n"/>
      <c r="D118" s="3" t="n"/>
      <c r="E118" s="3" t="n"/>
      <c r="F118" s="3" t="n"/>
      <c r="G118" s="5" t="n"/>
      <c r="H118" s="3" t="n"/>
      <c r="I118" s="4" t="n"/>
      <c r="J118" s="3" t="n"/>
      <c r="K118" s="4" t="n"/>
      <c r="L118" s="3" t="n"/>
      <c r="M118" s="4" t="n"/>
      <c r="N118" s="3" t="n"/>
      <c r="O118" s="3">
        <f>IF(AND(A118="",C118=""),"",IF(J118="Onaylandı","Onaylandı",IF(J118="Reddedildi","Reddedildi",IF(AND(I118&lt;&gt;"",TODAY()&gt;I118),"Süresi doldu","Açık"))))</f>
        <v/>
      </c>
      <c r="P118" s="6">
        <f>IF(AND(O118&lt;&gt;"",B118&lt;&gt;"",K118&lt;&gt;"",K118&gt;=B118),K118-B118,"")</f>
        <v/>
      </c>
      <c r="Q118" s="3">
        <f>IF(AND(O118="Açık",M118&lt;&gt;"",TODAY()&gt;M118),"Takip gecikti","")</f>
        <v/>
      </c>
    </row>
    <row r="119">
      <c r="A119" s="3" t="n"/>
      <c r="B119" s="4" t="n"/>
      <c r="C119" s="3" t="n"/>
      <c r="D119" s="3" t="n"/>
      <c r="E119" s="3" t="n"/>
      <c r="F119" s="3" t="n"/>
      <c r="G119" s="5" t="n"/>
      <c r="H119" s="3" t="n"/>
      <c r="I119" s="4" t="n"/>
      <c r="J119" s="3" t="n"/>
      <c r="K119" s="4" t="n"/>
      <c r="L119" s="3" t="n"/>
      <c r="M119" s="4" t="n"/>
      <c r="N119" s="3" t="n"/>
      <c r="O119" s="3">
        <f>IF(AND(A119="",C119=""),"",IF(J119="Onaylandı","Onaylandı",IF(J119="Reddedildi","Reddedildi",IF(AND(I119&lt;&gt;"",TODAY()&gt;I119),"Süresi doldu","Açık"))))</f>
        <v/>
      </c>
      <c r="P119" s="6">
        <f>IF(AND(O119&lt;&gt;"",B119&lt;&gt;"",K119&lt;&gt;"",K119&gt;=B119),K119-B119,"")</f>
        <v/>
      </c>
      <c r="Q119" s="3">
        <f>IF(AND(O119="Açık",M119&lt;&gt;"",TODAY()&gt;M119),"Takip gecikti","")</f>
        <v/>
      </c>
    </row>
    <row r="120">
      <c r="A120" s="3" t="n"/>
      <c r="B120" s="4" t="n"/>
      <c r="C120" s="3" t="n"/>
      <c r="D120" s="3" t="n"/>
      <c r="E120" s="3" t="n"/>
      <c r="F120" s="3" t="n"/>
      <c r="G120" s="5" t="n"/>
      <c r="H120" s="3" t="n"/>
      <c r="I120" s="4" t="n"/>
      <c r="J120" s="3" t="n"/>
      <c r="K120" s="4" t="n"/>
      <c r="L120" s="3" t="n"/>
      <c r="M120" s="4" t="n"/>
      <c r="N120" s="3" t="n"/>
      <c r="O120" s="3">
        <f>IF(AND(A120="",C120=""),"",IF(J120="Onaylandı","Onaylandı",IF(J120="Reddedildi","Reddedildi",IF(AND(I120&lt;&gt;"",TODAY()&gt;I120),"Süresi doldu","Açık"))))</f>
        <v/>
      </c>
      <c r="P120" s="6">
        <f>IF(AND(O120&lt;&gt;"",B120&lt;&gt;"",K120&lt;&gt;"",K120&gt;=B120),K120-B120,"")</f>
        <v/>
      </c>
      <c r="Q120" s="3">
        <f>IF(AND(O120="Açık",M120&lt;&gt;"",TODAY()&gt;M120),"Takip gecikti","")</f>
        <v/>
      </c>
    </row>
    <row r="121">
      <c r="A121" s="3" t="n"/>
      <c r="B121" s="4" t="n"/>
      <c r="C121" s="3" t="n"/>
      <c r="D121" s="3" t="n"/>
      <c r="E121" s="3" t="n"/>
      <c r="F121" s="3" t="n"/>
      <c r="G121" s="5" t="n"/>
      <c r="H121" s="3" t="n"/>
      <c r="I121" s="4" t="n"/>
      <c r="J121" s="3" t="n"/>
      <c r="K121" s="4" t="n"/>
      <c r="L121" s="3" t="n"/>
      <c r="M121" s="4" t="n"/>
      <c r="N121" s="3" t="n"/>
      <c r="O121" s="3">
        <f>IF(AND(A121="",C121=""),"",IF(J121="Onaylandı","Onaylandı",IF(J121="Reddedildi","Reddedildi",IF(AND(I121&lt;&gt;"",TODAY()&gt;I121),"Süresi doldu","Açık"))))</f>
        <v/>
      </c>
      <c r="P121" s="6">
        <f>IF(AND(O121&lt;&gt;"",B121&lt;&gt;"",K121&lt;&gt;"",K121&gt;=B121),K121-B121,"")</f>
        <v/>
      </c>
      <c r="Q121" s="3">
        <f>IF(AND(O121="Açık",M121&lt;&gt;"",TODAY()&gt;M121),"Takip gecikti","")</f>
        <v/>
      </c>
    </row>
    <row r="122">
      <c r="A122" s="3" t="n"/>
      <c r="B122" s="4" t="n"/>
      <c r="C122" s="3" t="n"/>
      <c r="D122" s="3" t="n"/>
      <c r="E122" s="3" t="n"/>
      <c r="F122" s="3" t="n"/>
      <c r="G122" s="5" t="n"/>
      <c r="H122" s="3" t="n"/>
      <c r="I122" s="4" t="n"/>
      <c r="J122" s="3" t="n"/>
      <c r="K122" s="4" t="n"/>
      <c r="L122" s="3" t="n"/>
      <c r="M122" s="4" t="n"/>
      <c r="N122" s="3" t="n"/>
      <c r="O122" s="3">
        <f>IF(AND(A122="",C122=""),"",IF(J122="Onaylandı","Onaylandı",IF(J122="Reddedildi","Reddedildi",IF(AND(I122&lt;&gt;"",TODAY()&gt;I122),"Süresi doldu","Açık"))))</f>
        <v/>
      </c>
      <c r="P122" s="6">
        <f>IF(AND(O122&lt;&gt;"",B122&lt;&gt;"",K122&lt;&gt;"",K122&gt;=B122),K122-B122,"")</f>
        <v/>
      </c>
      <c r="Q122" s="3">
        <f>IF(AND(O122="Açık",M122&lt;&gt;"",TODAY()&gt;M122),"Takip gecikti","")</f>
        <v/>
      </c>
    </row>
    <row r="123">
      <c r="A123" s="3" t="n"/>
      <c r="B123" s="4" t="n"/>
      <c r="C123" s="3" t="n"/>
      <c r="D123" s="3" t="n"/>
      <c r="E123" s="3" t="n"/>
      <c r="F123" s="3" t="n"/>
      <c r="G123" s="5" t="n"/>
      <c r="H123" s="3" t="n"/>
      <c r="I123" s="4" t="n"/>
      <c r="J123" s="3" t="n"/>
      <c r="K123" s="4" t="n"/>
      <c r="L123" s="3" t="n"/>
      <c r="M123" s="4" t="n"/>
      <c r="N123" s="3" t="n"/>
      <c r="O123" s="3">
        <f>IF(AND(A123="",C123=""),"",IF(J123="Onaylandı","Onaylandı",IF(J123="Reddedildi","Reddedildi",IF(AND(I123&lt;&gt;"",TODAY()&gt;I123),"Süresi doldu","Açık"))))</f>
        <v/>
      </c>
      <c r="P123" s="6">
        <f>IF(AND(O123&lt;&gt;"",B123&lt;&gt;"",K123&lt;&gt;"",K123&gt;=B123),K123-B123,"")</f>
        <v/>
      </c>
      <c r="Q123" s="3">
        <f>IF(AND(O123="Açık",M123&lt;&gt;"",TODAY()&gt;M123),"Takip gecikti","")</f>
        <v/>
      </c>
    </row>
    <row r="124">
      <c r="A124" s="3" t="n"/>
      <c r="B124" s="4" t="n"/>
      <c r="C124" s="3" t="n"/>
      <c r="D124" s="3" t="n"/>
      <c r="E124" s="3" t="n"/>
      <c r="F124" s="3" t="n"/>
      <c r="G124" s="5" t="n"/>
      <c r="H124" s="3" t="n"/>
      <c r="I124" s="4" t="n"/>
      <c r="J124" s="3" t="n"/>
      <c r="K124" s="4" t="n"/>
      <c r="L124" s="3" t="n"/>
      <c r="M124" s="4" t="n"/>
      <c r="N124" s="3" t="n"/>
      <c r="O124" s="3">
        <f>IF(AND(A124="",C124=""),"",IF(J124="Onaylandı","Onaylandı",IF(J124="Reddedildi","Reddedildi",IF(AND(I124&lt;&gt;"",TODAY()&gt;I124),"Süresi doldu","Açık"))))</f>
        <v/>
      </c>
      <c r="P124" s="6">
        <f>IF(AND(O124&lt;&gt;"",B124&lt;&gt;"",K124&lt;&gt;"",K124&gt;=B124),K124-B124,"")</f>
        <v/>
      </c>
      <c r="Q124" s="3">
        <f>IF(AND(O124="Açık",M124&lt;&gt;"",TODAY()&gt;M124),"Takip gecikti","")</f>
        <v/>
      </c>
    </row>
    <row r="125">
      <c r="A125" s="3" t="n"/>
      <c r="B125" s="4" t="n"/>
      <c r="C125" s="3" t="n"/>
      <c r="D125" s="3" t="n"/>
      <c r="E125" s="3" t="n"/>
      <c r="F125" s="3" t="n"/>
      <c r="G125" s="5" t="n"/>
      <c r="H125" s="3" t="n"/>
      <c r="I125" s="4" t="n"/>
      <c r="J125" s="3" t="n"/>
      <c r="K125" s="4" t="n"/>
      <c r="L125" s="3" t="n"/>
      <c r="M125" s="4" t="n"/>
      <c r="N125" s="3" t="n"/>
      <c r="O125" s="3">
        <f>IF(AND(A125="",C125=""),"",IF(J125="Onaylandı","Onaylandı",IF(J125="Reddedildi","Reddedildi",IF(AND(I125&lt;&gt;"",TODAY()&gt;I125),"Süresi doldu","Açık"))))</f>
        <v/>
      </c>
      <c r="P125" s="6">
        <f>IF(AND(O125&lt;&gt;"",B125&lt;&gt;"",K125&lt;&gt;"",K125&gt;=B125),K125-B125,"")</f>
        <v/>
      </c>
      <c r="Q125" s="3">
        <f>IF(AND(O125="Açık",M125&lt;&gt;"",TODAY()&gt;M125),"Takip gecikti","")</f>
        <v/>
      </c>
    </row>
    <row r="126">
      <c r="A126" s="3" t="n"/>
      <c r="B126" s="4" t="n"/>
      <c r="C126" s="3" t="n"/>
      <c r="D126" s="3" t="n"/>
      <c r="E126" s="3" t="n"/>
      <c r="F126" s="3" t="n"/>
      <c r="G126" s="5" t="n"/>
      <c r="H126" s="3" t="n"/>
      <c r="I126" s="4" t="n"/>
      <c r="J126" s="3" t="n"/>
      <c r="K126" s="4" t="n"/>
      <c r="L126" s="3" t="n"/>
      <c r="M126" s="4" t="n"/>
      <c r="N126" s="3" t="n"/>
      <c r="O126" s="3">
        <f>IF(AND(A126="",C126=""),"",IF(J126="Onaylandı","Onaylandı",IF(J126="Reddedildi","Reddedildi",IF(AND(I126&lt;&gt;"",TODAY()&gt;I126),"Süresi doldu","Açık"))))</f>
        <v/>
      </c>
      <c r="P126" s="6">
        <f>IF(AND(O126&lt;&gt;"",B126&lt;&gt;"",K126&lt;&gt;"",K126&gt;=B126),K126-B126,"")</f>
        <v/>
      </c>
      <c r="Q126" s="3">
        <f>IF(AND(O126="Açık",M126&lt;&gt;"",TODAY()&gt;M126),"Takip gecikti","")</f>
        <v/>
      </c>
    </row>
    <row r="127">
      <c r="A127" s="3" t="n"/>
      <c r="B127" s="4" t="n"/>
      <c r="C127" s="3" t="n"/>
      <c r="D127" s="3" t="n"/>
      <c r="E127" s="3" t="n"/>
      <c r="F127" s="3" t="n"/>
      <c r="G127" s="5" t="n"/>
      <c r="H127" s="3" t="n"/>
      <c r="I127" s="4" t="n"/>
      <c r="J127" s="3" t="n"/>
      <c r="K127" s="4" t="n"/>
      <c r="L127" s="3" t="n"/>
      <c r="M127" s="4" t="n"/>
      <c r="N127" s="3" t="n"/>
      <c r="O127" s="3">
        <f>IF(AND(A127="",C127=""),"",IF(J127="Onaylandı","Onaylandı",IF(J127="Reddedildi","Reddedildi",IF(AND(I127&lt;&gt;"",TODAY()&gt;I127),"Süresi doldu","Açık"))))</f>
        <v/>
      </c>
      <c r="P127" s="6">
        <f>IF(AND(O127&lt;&gt;"",B127&lt;&gt;"",K127&lt;&gt;"",K127&gt;=B127),K127-B127,"")</f>
        <v/>
      </c>
      <c r="Q127" s="3">
        <f>IF(AND(O127="Açık",M127&lt;&gt;"",TODAY()&gt;M127),"Takip gecikti","")</f>
        <v/>
      </c>
    </row>
    <row r="128">
      <c r="A128" s="3" t="n"/>
      <c r="B128" s="4" t="n"/>
      <c r="C128" s="3" t="n"/>
      <c r="D128" s="3" t="n"/>
      <c r="E128" s="3" t="n"/>
      <c r="F128" s="3" t="n"/>
      <c r="G128" s="5" t="n"/>
      <c r="H128" s="3" t="n"/>
      <c r="I128" s="4" t="n"/>
      <c r="J128" s="3" t="n"/>
      <c r="K128" s="4" t="n"/>
      <c r="L128" s="3" t="n"/>
      <c r="M128" s="4" t="n"/>
      <c r="N128" s="3" t="n"/>
      <c r="O128" s="3">
        <f>IF(AND(A128="",C128=""),"",IF(J128="Onaylandı","Onaylandı",IF(J128="Reddedildi","Reddedildi",IF(AND(I128&lt;&gt;"",TODAY()&gt;I128),"Süresi doldu","Açık"))))</f>
        <v/>
      </c>
      <c r="P128" s="6">
        <f>IF(AND(O128&lt;&gt;"",B128&lt;&gt;"",K128&lt;&gt;"",K128&gt;=B128),K128-B128,"")</f>
        <v/>
      </c>
      <c r="Q128" s="3">
        <f>IF(AND(O128="Açık",M128&lt;&gt;"",TODAY()&gt;M128),"Takip gecikti","")</f>
        <v/>
      </c>
    </row>
    <row r="129">
      <c r="A129" s="3" t="n"/>
      <c r="B129" s="4" t="n"/>
      <c r="C129" s="3" t="n"/>
      <c r="D129" s="3" t="n"/>
      <c r="E129" s="3" t="n"/>
      <c r="F129" s="3" t="n"/>
      <c r="G129" s="5" t="n"/>
      <c r="H129" s="3" t="n"/>
      <c r="I129" s="4" t="n"/>
      <c r="J129" s="3" t="n"/>
      <c r="K129" s="4" t="n"/>
      <c r="L129" s="3" t="n"/>
      <c r="M129" s="4" t="n"/>
      <c r="N129" s="3" t="n"/>
      <c r="O129" s="3">
        <f>IF(AND(A129="",C129=""),"",IF(J129="Onaylandı","Onaylandı",IF(J129="Reddedildi","Reddedildi",IF(AND(I129&lt;&gt;"",TODAY()&gt;I129),"Süresi doldu","Açık"))))</f>
        <v/>
      </c>
      <c r="P129" s="6">
        <f>IF(AND(O129&lt;&gt;"",B129&lt;&gt;"",K129&lt;&gt;"",K129&gt;=B129),K129-B129,"")</f>
        <v/>
      </c>
      <c r="Q129" s="3">
        <f>IF(AND(O129="Açık",M129&lt;&gt;"",TODAY()&gt;M129),"Takip gecikti","")</f>
        <v/>
      </c>
    </row>
    <row r="130">
      <c r="A130" s="3" t="n"/>
      <c r="B130" s="4" t="n"/>
      <c r="C130" s="3" t="n"/>
      <c r="D130" s="3" t="n"/>
      <c r="E130" s="3" t="n"/>
      <c r="F130" s="3" t="n"/>
      <c r="G130" s="5" t="n"/>
      <c r="H130" s="3" t="n"/>
      <c r="I130" s="4" t="n"/>
      <c r="J130" s="3" t="n"/>
      <c r="K130" s="4" t="n"/>
      <c r="L130" s="3" t="n"/>
      <c r="M130" s="4" t="n"/>
      <c r="N130" s="3" t="n"/>
      <c r="O130" s="3">
        <f>IF(AND(A130="",C130=""),"",IF(J130="Onaylandı","Onaylandı",IF(J130="Reddedildi","Reddedildi",IF(AND(I130&lt;&gt;"",TODAY()&gt;I130),"Süresi doldu","Açık"))))</f>
        <v/>
      </c>
      <c r="P130" s="6">
        <f>IF(AND(O130&lt;&gt;"",B130&lt;&gt;"",K130&lt;&gt;"",K130&gt;=B130),K130-B130,"")</f>
        <v/>
      </c>
      <c r="Q130" s="3">
        <f>IF(AND(O130="Açık",M130&lt;&gt;"",TODAY()&gt;M130),"Takip gecikti","")</f>
        <v/>
      </c>
    </row>
    <row r="131">
      <c r="A131" s="3" t="n"/>
      <c r="B131" s="4" t="n"/>
      <c r="C131" s="3" t="n"/>
      <c r="D131" s="3" t="n"/>
      <c r="E131" s="3" t="n"/>
      <c r="F131" s="3" t="n"/>
      <c r="G131" s="5" t="n"/>
      <c r="H131" s="3" t="n"/>
      <c r="I131" s="4" t="n"/>
      <c r="J131" s="3" t="n"/>
      <c r="K131" s="4" t="n"/>
      <c r="L131" s="3" t="n"/>
      <c r="M131" s="4" t="n"/>
      <c r="N131" s="3" t="n"/>
      <c r="O131" s="3">
        <f>IF(AND(A131="",C131=""),"",IF(J131="Onaylandı","Onaylandı",IF(J131="Reddedildi","Reddedildi",IF(AND(I131&lt;&gt;"",TODAY()&gt;I131),"Süresi doldu","Açık"))))</f>
        <v/>
      </c>
      <c r="P131" s="6">
        <f>IF(AND(O131&lt;&gt;"",B131&lt;&gt;"",K131&lt;&gt;"",K131&gt;=B131),K131-B131,"")</f>
        <v/>
      </c>
      <c r="Q131" s="3">
        <f>IF(AND(O131="Açık",M131&lt;&gt;"",TODAY()&gt;M131),"Takip gecikti","")</f>
        <v/>
      </c>
    </row>
    <row r="132">
      <c r="A132" s="3" t="n"/>
      <c r="B132" s="4" t="n"/>
      <c r="C132" s="3" t="n"/>
      <c r="D132" s="3" t="n"/>
      <c r="E132" s="3" t="n"/>
      <c r="F132" s="3" t="n"/>
      <c r="G132" s="5" t="n"/>
      <c r="H132" s="3" t="n"/>
      <c r="I132" s="4" t="n"/>
      <c r="J132" s="3" t="n"/>
      <c r="K132" s="4" t="n"/>
      <c r="L132" s="3" t="n"/>
      <c r="M132" s="4" t="n"/>
      <c r="N132" s="3" t="n"/>
      <c r="O132" s="3">
        <f>IF(AND(A132="",C132=""),"",IF(J132="Onaylandı","Onaylandı",IF(J132="Reddedildi","Reddedildi",IF(AND(I132&lt;&gt;"",TODAY()&gt;I132),"Süresi doldu","Açık"))))</f>
        <v/>
      </c>
      <c r="P132" s="6">
        <f>IF(AND(O132&lt;&gt;"",B132&lt;&gt;"",K132&lt;&gt;"",K132&gt;=B132),K132-B132,"")</f>
        <v/>
      </c>
      <c r="Q132" s="3">
        <f>IF(AND(O132="Açık",M132&lt;&gt;"",TODAY()&gt;M132),"Takip gecikti","")</f>
        <v/>
      </c>
    </row>
    <row r="133">
      <c r="A133" s="3" t="n"/>
      <c r="B133" s="4" t="n"/>
      <c r="C133" s="3" t="n"/>
      <c r="D133" s="3" t="n"/>
      <c r="E133" s="3" t="n"/>
      <c r="F133" s="3" t="n"/>
      <c r="G133" s="5" t="n"/>
      <c r="H133" s="3" t="n"/>
      <c r="I133" s="4" t="n"/>
      <c r="J133" s="3" t="n"/>
      <c r="K133" s="4" t="n"/>
      <c r="L133" s="3" t="n"/>
      <c r="M133" s="4" t="n"/>
      <c r="N133" s="3" t="n"/>
      <c r="O133" s="3">
        <f>IF(AND(A133="",C133=""),"",IF(J133="Onaylandı","Onaylandı",IF(J133="Reddedildi","Reddedildi",IF(AND(I133&lt;&gt;"",TODAY()&gt;I133),"Süresi doldu","Açık"))))</f>
        <v/>
      </c>
      <c r="P133" s="6">
        <f>IF(AND(O133&lt;&gt;"",B133&lt;&gt;"",K133&lt;&gt;"",K133&gt;=B133),K133-B133,"")</f>
        <v/>
      </c>
      <c r="Q133" s="3">
        <f>IF(AND(O133="Açık",M133&lt;&gt;"",TODAY()&gt;M133),"Takip gecikti","")</f>
        <v/>
      </c>
    </row>
    <row r="134">
      <c r="A134" s="3" t="n"/>
      <c r="B134" s="4" t="n"/>
      <c r="C134" s="3" t="n"/>
      <c r="D134" s="3" t="n"/>
      <c r="E134" s="3" t="n"/>
      <c r="F134" s="3" t="n"/>
      <c r="G134" s="5" t="n"/>
      <c r="H134" s="3" t="n"/>
      <c r="I134" s="4" t="n"/>
      <c r="J134" s="3" t="n"/>
      <c r="K134" s="4" t="n"/>
      <c r="L134" s="3" t="n"/>
      <c r="M134" s="4" t="n"/>
      <c r="N134" s="3" t="n"/>
      <c r="O134" s="3">
        <f>IF(AND(A134="",C134=""),"",IF(J134="Onaylandı","Onaylandı",IF(J134="Reddedildi","Reddedildi",IF(AND(I134&lt;&gt;"",TODAY()&gt;I134),"Süresi doldu","Açık"))))</f>
        <v/>
      </c>
      <c r="P134" s="6">
        <f>IF(AND(O134&lt;&gt;"",B134&lt;&gt;"",K134&lt;&gt;"",K134&gt;=B134),K134-B134,"")</f>
        <v/>
      </c>
      <c r="Q134" s="3">
        <f>IF(AND(O134="Açık",M134&lt;&gt;"",TODAY()&gt;M134),"Takip gecikti","")</f>
        <v/>
      </c>
    </row>
    <row r="135">
      <c r="A135" s="3" t="n"/>
      <c r="B135" s="4" t="n"/>
      <c r="C135" s="3" t="n"/>
      <c r="D135" s="3" t="n"/>
      <c r="E135" s="3" t="n"/>
      <c r="F135" s="3" t="n"/>
      <c r="G135" s="5" t="n"/>
      <c r="H135" s="3" t="n"/>
      <c r="I135" s="4" t="n"/>
      <c r="J135" s="3" t="n"/>
      <c r="K135" s="4" t="n"/>
      <c r="L135" s="3" t="n"/>
      <c r="M135" s="4" t="n"/>
      <c r="N135" s="3" t="n"/>
      <c r="O135" s="3">
        <f>IF(AND(A135="",C135=""),"",IF(J135="Onaylandı","Onaylandı",IF(J135="Reddedildi","Reddedildi",IF(AND(I135&lt;&gt;"",TODAY()&gt;I135),"Süresi doldu","Açık"))))</f>
        <v/>
      </c>
      <c r="P135" s="6">
        <f>IF(AND(O135&lt;&gt;"",B135&lt;&gt;"",K135&lt;&gt;"",K135&gt;=B135),K135-B135,"")</f>
        <v/>
      </c>
      <c r="Q135" s="3">
        <f>IF(AND(O135="Açık",M135&lt;&gt;"",TODAY()&gt;M135),"Takip gecikti","")</f>
        <v/>
      </c>
    </row>
    <row r="136">
      <c r="A136" s="3" t="n"/>
      <c r="B136" s="4" t="n"/>
      <c r="C136" s="3" t="n"/>
      <c r="D136" s="3" t="n"/>
      <c r="E136" s="3" t="n"/>
      <c r="F136" s="3" t="n"/>
      <c r="G136" s="5" t="n"/>
      <c r="H136" s="3" t="n"/>
      <c r="I136" s="4" t="n"/>
      <c r="J136" s="3" t="n"/>
      <c r="K136" s="4" t="n"/>
      <c r="L136" s="3" t="n"/>
      <c r="M136" s="4" t="n"/>
      <c r="N136" s="3" t="n"/>
      <c r="O136" s="3">
        <f>IF(AND(A136="",C136=""),"",IF(J136="Onaylandı","Onaylandı",IF(J136="Reddedildi","Reddedildi",IF(AND(I136&lt;&gt;"",TODAY()&gt;I136),"Süresi doldu","Açık"))))</f>
        <v/>
      </c>
      <c r="P136" s="6">
        <f>IF(AND(O136&lt;&gt;"",B136&lt;&gt;"",K136&lt;&gt;"",K136&gt;=B136),K136-B136,"")</f>
        <v/>
      </c>
      <c r="Q136" s="3">
        <f>IF(AND(O136="Açık",M136&lt;&gt;"",TODAY()&gt;M136),"Takip gecikti","")</f>
        <v/>
      </c>
    </row>
    <row r="137">
      <c r="A137" s="3" t="n"/>
      <c r="B137" s="4" t="n"/>
      <c r="C137" s="3" t="n"/>
      <c r="D137" s="3" t="n"/>
      <c r="E137" s="3" t="n"/>
      <c r="F137" s="3" t="n"/>
      <c r="G137" s="5" t="n"/>
      <c r="H137" s="3" t="n"/>
      <c r="I137" s="4" t="n"/>
      <c r="J137" s="3" t="n"/>
      <c r="K137" s="4" t="n"/>
      <c r="L137" s="3" t="n"/>
      <c r="M137" s="4" t="n"/>
      <c r="N137" s="3" t="n"/>
      <c r="O137" s="3">
        <f>IF(AND(A137="",C137=""),"",IF(J137="Onaylandı","Onaylandı",IF(J137="Reddedildi","Reddedildi",IF(AND(I137&lt;&gt;"",TODAY()&gt;I137),"Süresi doldu","Açık"))))</f>
        <v/>
      </c>
      <c r="P137" s="6">
        <f>IF(AND(O137&lt;&gt;"",B137&lt;&gt;"",K137&lt;&gt;"",K137&gt;=B137),K137-B137,"")</f>
        <v/>
      </c>
      <c r="Q137" s="3">
        <f>IF(AND(O137="Açık",M137&lt;&gt;"",TODAY()&gt;M137),"Takip gecikti","")</f>
        <v/>
      </c>
    </row>
    <row r="138">
      <c r="A138" s="3" t="n"/>
      <c r="B138" s="4" t="n"/>
      <c r="C138" s="3" t="n"/>
      <c r="D138" s="3" t="n"/>
      <c r="E138" s="3" t="n"/>
      <c r="F138" s="3" t="n"/>
      <c r="G138" s="5" t="n"/>
      <c r="H138" s="3" t="n"/>
      <c r="I138" s="4" t="n"/>
      <c r="J138" s="3" t="n"/>
      <c r="K138" s="4" t="n"/>
      <c r="L138" s="3" t="n"/>
      <c r="M138" s="4" t="n"/>
      <c r="N138" s="3" t="n"/>
      <c r="O138" s="3">
        <f>IF(AND(A138="",C138=""),"",IF(J138="Onaylandı","Onaylandı",IF(J138="Reddedildi","Reddedildi",IF(AND(I138&lt;&gt;"",TODAY()&gt;I138),"Süresi doldu","Açık"))))</f>
        <v/>
      </c>
      <c r="P138" s="6">
        <f>IF(AND(O138&lt;&gt;"",B138&lt;&gt;"",K138&lt;&gt;"",K138&gt;=B138),K138-B138,"")</f>
        <v/>
      </c>
      <c r="Q138" s="3">
        <f>IF(AND(O138="Açık",M138&lt;&gt;"",TODAY()&gt;M138),"Takip gecikti","")</f>
        <v/>
      </c>
    </row>
    <row r="139">
      <c r="A139" s="3" t="n"/>
      <c r="B139" s="4" t="n"/>
      <c r="C139" s="3" t="n"/>
      <c r="D139" s="3" t="n"/>
      <c r="E139" s="3" t="n"/>
      <c r="F139" s="3" t="n"/>
      <c r="G139" s="5" t="n"/>
      <c r="H139" s="3" t="n"/>
      <c r="I139" s="4" t="n"/>
      <c r="J139" s="3" t="n"/>
      <c r="K139" s="4" t="n"/>
      <c r="L139" s="3" t="n"/>
      <c r="M139" s="4" t="n"/>
      <c r="N139" s="3" t="n"/>
      <c r="O139" s="3">
        <f>IF(AND(A139="",C139=""),"",IF(J139="Onaylandı","Onaylandı",IF(J139="Reddedildi","Reddedildi",IF(AND(I139&lt;&gt;"",TODAY()&gt;I139),"Süresi doldu","Açık"))))</f>
        <v/>
      </c>
      <c r="P139" s="6">
        <f>IF(AND(O139&lt;&gt;"",B139&lt;&gt;"",K139&lt;&gt;"",K139&gt;=B139),K139-B139,"")</f>
        <v/>
      </c>
      <c r="Q139" s="3">
        <f>IF(AND(O139="Açık",M139&lt;&gt;"",TODAY()&gt;M139),"Takip gecikti","")</f>
        <v/>
      </c>
    </row>
    <row r="140">
      <c r="A140" s="3" t="n"/>
      <c r="B140" s="4" t="n"/>
      <c r="C140" s="3" t="n"/>
      <c r="D140" s="3" t="n"/>
      <c r="E140" s="3" t="n"/>
      <c r="F140" s="3" t="n"/>
      <c r="G140" s="5" t="n"/>
      <c r="H140" s="3" t="n"/>
      <c r="I140" s="4" t="n"/>
      <c r="J140" s="3" t="n"/>
      <c r="K140" s="4" t="n"/>
      <c r="L140" s="3" t="n"/>
      <c r="M140" s="4" t="n"/>
      <c r="N140" s="3" t="n"/>
      <c r="O140" s="3">
        <f>IF(AND(A140="",C140=""),"",IF(J140="Onaylandı","Onaylandı",IF(J140="Reddedildi","Reddedildi",IF(AND(I140&lt;&gt;"",TODAY()&gt;I140),"Süresi doldu","Açık"))))</f>
        <v/>
      </c>
      <c r="P140" s="6">
        <f>IF(AND(O140&lt;&gt;"",B140&lt;&gt;"",K140&lt;&gt;"",K140&gt;=B140),K140-B140,"")</f>
        <v/>
      </c>
      <c r="Q140" s="3">
        <f>IF(AND(O140="Açık",M140&lt;&gt;"",TODAY()&gt;M140),"Takip gecikti","")</f>
        <v/>
      </c>
    </row>
    <row r="141">
      <c r="A141" s="3" t="n"/>
      <c r="B141" s="4" t="n"/>
      <c r="C141" s="3" t="n"/>
      <c r="D141" s="3" t="n"/>
      <c r="E141" s="3" t="n"/>
      <c r="F141" s="3" t="n"/>
      <c r="G141" s="5" t="n"/>
      <c r="H141" s="3" t="n"/>
      <c r="I141" s="4" t="n"/>
      <c r="J141" s="3" t="n"/>
      <c r="K141" s="4" t="n"/>
      <c r="L141" s="3" t="n"/>
      <c r="M141" s="4" t="n"/>
      <c r="N141" s="3" t="n"/>
      <c r="O141" s="3">
        <f>IF(AND(A141="",C141=""),"",IF(J141="Onaylandı","Onaylandı",IF(J141="Reddedildi","Reddedildi",IF(AND(I141&lt;&gt;"",TODAY()&gt;I141),"Süresi doldu","Açık"))))</f>
        <v/>
      </c>
      <c r="P141" s="6">
        <f>IF(AND(O141&lt;&gt;"",B141&lt;&gt;"",K141&lt;&gt;"",K141&gt;=B141),K141-B141,"")</f>
        <v/>
      </c>
      <c r="Q141" s="3">
        <f>IF(AND(O141="Açık",M141&lt;&gt;"",TODAY()&gt;M141),"Takip gecikti","")</f>
        <v/>
      </c>
    </row>
    <row r="142">
      <c r="A142" s="3" t="n"/>
      <c r="B142" s="4" t="n"/>
      <c r="C142" s="3" t="n"/>
      <c r="D142" s="3" t="n"/>
      <c r="E142" s="3" t="n"/>
      <c r="F142" s="3" t="n"/>
      <c r="G142" s="5" t="n"/>
      <c r="H142" s="3" t="n"/>
      <c r="I142" s="4" t="n"/>
      <c r="J142" s="3" t="n"/>
      <c r="K142" s="4" t="n"/>
      <c r="L142" s="3" t="n"/>
      <c r="M142" s="4" t="n"/>
      <c r="N142" s="3" t="n"/>
      <c r="O142" s="3">
        <f>IF(AND(A142="",C142=""),"",IF(J142="Onaylandı","Onaylandı",IF(J142="Reddedildi","Reddedildi",IF(AND(I142&lt;&gt;"",TODAY()&gt;I142),"Süresi doldu","Açık"))))</f>
        <v/>
      </c>
      <c r="P142" s="6">
        <f>IF(AND(O142&lt;&gt;"",B142&lt;&gt;"",K142&lt;&gt;"",K142&gt;=B142),K142-B142,"")</f>
        <v/>
      </c>
      <c r="Q142" s="3">
        <f>IF(AND(O142="Açık",M142&lt;&gt;"",TODAY()&gt;M142),"Takip gecikti","")</f>
        <v/>
      </c>
    </row>
    <row r="143">
      <c r="A143" s="3" t="n"/>
      <c r="B143" s="4" t="n"/>
      <c r="C143" s="3" t="n"/>
      <c r="D143" s="3" t="n"/>
      <c r="E143" s="3" t="n"/>
      <c r="F143" s="3" t="n"/>
      <c r="G143" s="5" t="n"/>
      <c r="H143" s="3" t="n"/>
      <c r="I143" s="4" t="n"/>
      <c r="J143" s="3" t="n"/>
      <c r="K143" s="4" t="n"/>
      <c r="L143" s="3" t="n"/>
      <c r="M143" s="4" t="n"/>
      <c r="N143" s="3" t="n"/>
      <c r="O143" s="3">
        <f>IF(AND(A143="",C143=""),"",IF(J143="Onaylandı","Onaylandı",IF(J143="Reddedildi","Reddedildi",IF(AND(I143&lt;&gt;"",TODAY()&gt;I143),"Süresi doldu","Açık"))))</f>
        <v/>
      </c>
      <c r="P143" s="6">
        <f>IF(AND(O143&lt;&gt;"",B143&lt;&gt;"",K143&lt;&gt;"",K143&gt;=B143),K143-B143,"")</f>
        <v/>
      </c>
      <c r="Q143" s="3">
        <f>IF(AND(O143="Açık",M143&lt;&gt;"",TODAY()&gt;M143),"Takip gecikti","")</f>
        <v/>
      </c>
    </row>
    <row r="144">
      <c r="A144" s="3" t="n"/>
      <c r="B144" s="4" t="n"/>
      <c r="C144" s="3" t="n"/>
      <c r="D144" s="3" t="n"/>
      <c r="E144" s="3" t="n"/>
      <c r="F144" s="3" t="n"/>
      <c r="G144" s="5" t="n"/>
      <c r="H144" s="3" t="n"/>
      <c r="I144" s="4" t="n"/>
      <c r="J144" s="3" t="n"/>
      <c r="K144" s="4" t="n"/>
      <c r="L144" s="3" t="n"/>
      <c r="M144" s="4" t="n"/>
      <c r="N144" s="3" t="n"/>
      <c r="O144" s="3">
        <f>IF(AND(A144="",C144=""),"",IF(J144="Onaylandı","Onaylandı",IF(J144="Reddedildi","Reddedildi",IF(AND(I144&lt;&gt;"",TODAY()&gt;I144),"Süresi doldu","Açık"))))</f>
        <v/>
      </c>
      <c r="P144" s="6">
        <f>IF(AND(O144&lt;&gt;"",B144&lt;&gt;"",K144&lt;&gt;"",K144&gt;=B144),K144-B144,"")</f>
        <v/>
      </c>
      <c r="Q144" s="3">
        <f>IF(AND(O144="Açık",M144&lt;&gt;"",TODAY()&gt;M144),"Takip gecikti","")</f>
        <v/>
      </c>
    </row>
    <row r="145">
      <c r="A145" s="3" t="n"/>
      <c r="B145" s="4" t="n"/>
      <c r="C145" s="3" t="n"/>
      <c r="D145" s="3" t="n"/>
      <c r="E145" s="3" t="n"/>
      <c r="F145" s="3" t="n"/>
      <c r="G145" s="5" t="n"/>
      <c r="H145" s="3" t="n"/>
      <c r="I145" s="4" t="n"/>
      <c r="J145" s="3" t="n"/>
      <c r="K145" s="4" t="n"/>
      <c r="L145" s="3" t="n"/>
      <c r="M145" s="4" t="n"/>
      <c r="N145" s="3" t="n"/>
      <c r="O145" s="3">
        <f>IF(AND(A145="",C145=""),"",IF(J145="Onaylandı","Onaylandı",IF(J145="Reddedildi","Reddedildi",IF(AND(I145&lt;&gt;"",TODAY()&gt;I145),"Süresi doldu","Açık"))))</f>
        <v/>
      </c>
      <c r="P145" s="6">
        <f>IF(AND(O145&lt;&gt;"",B145&lt;&gt;"",K145&lt;&gt;"",K145&gt;=B145),K145-B145,"")</f>
        <v/>
      </c>
      <c r="Q145" s="3">
        <f>IF(AND(O145="Açık",M145&lt;&gt;"",TODAY()&gt;M145),"Takip gecikti","")</f>
        <v/>
      </c>
    </row>
    <row r="146">
      <c r="A146" s="3" t="n"/>
      <c r="B146" s="4" t="n"/>
      <c r="C146" s="3" t="n"/>
      <c r="D146" s="3" t="n"/>
      <c r="E146" s="3" t="n"/>
      <c r="F146" s="3" t="n"/>
      <c r="G146" s="5" t="n"/>
      <c r="H146" s="3" t="n"/>
      <c r="I146" s="4" t="n"/>
      <c r="J146" s="3" t="n"/>
      <c r="K146" s="4" t="n"/>
      <c r="L146" s="3" t="n"/>
      <c r="M146" s="4" t="n"/>
      <c r="N146" s="3" t="n"/>
      <c r="O146" s="3">
        <f>IF(AND(A146="",C146=""),"",IF(J146="Onaylandı","Onaylandı",IF(J146="Reddedildi","Reddedildi",IF(AND(I146&lt;&gt;"",TODAY()&gt;I146),"Süresi doldu","Açık"))))</f>
        <v/>
      </c>
      <c r="P146" s="6">
        <f>IF(AND(O146&lt;&gt;"",B146&lt;&gt;"",K146&lt;&gt;"",K146&gt;=B146),K146-B146,"")</f>
        <v/>
      </c>
      <c r="Q146" s="3">
        <f>IF(AND(O146="Açık",M146&lt;&gt;"",TODAY()&gt;M146),"Takip gecikti","")</f>
        <v/>
      </c>
    </row>
    <row r="147">
      <c r="A147" s="3" t="n"/>
      <c r="B147" s="4" t="n"/>
      <c r="C147" s="3" t="n"/>
      <c r="D147" s="3" t="n"/>
      <c r="E147" s="3" t="n"/>
      <c r="F147" s="3" t="n"/>
      <c r="G147" s="5" t="n"/>
      <c r="H147" s="3" t="n"/>
      <c r="I147" s="4" t="n"/>
      <c r="J147" s="3" t="n"/>
      <c r="K147" s="4" t="n"/>
      <c r="L147" s="3" t="n"/>
      <c r="M147" s="4" t="n"/>
      <c r="N147" s="3" t="n"/>
      <c r="O147" s="3">
        <f>IF(AND(A147="",C147=""),"",IF(J147="Onaylandı","Onaylandı",IF(J147="Reddedildi","Reddedildi",IF(AND(I147&lt;&gt;"",TODAY()&gt;I147),"Süresi doldu","Açık"))))</f>
        <v/>
      </c>
      <c r="P147" s="6">
        <f>IF(AND(O147&lt;&gt;"",B147&lt;&gt;"",K147&lt;&gt;"",K147&gt;=B147),K147-B147,"")</f>
        <v/>
      </c>
      <c r="Q147" s="3">
        <f>IF(AND(O147="Açık",M147&lt;&gt;"",TODAY()&gt;M147),"Takip gecikti","")</f>
        <v/>
      </c>
    </row>
    <row r="148">
      <c r="A148" s="3" t="n"/>
      <c r="B148" s="4" t="n"/>
      <c r="C148" s="3" t="n"/>
      <c r="D148" s="3" t="n"/>
      <c r="E148" s="3" t="n"/>
      <c r="F148" s="3" t="n"/>
      <c r="G148" s="5" t="n"/>
      <c r="H148" s="3" t="n"/>
      <c r="I148" s="4" t="n"/>
      <c r="J148" s="3" t="n"/>
      <c r="K148" s="4" t="n"/>
      <c r="L148" s="3" t="n"/>
      <c r="M148" s="4" t="n"/>
      <c r="N148" s="3" t="n"/>
      <c r="O148" s="3">
        <f>IF(AND(A148="",C148=""),"",IF(J148="Onaylandı","Onaylandı",IF(J148="Reddedildi","Reddedildi",IF(AND(I148&lt;&gt;"",TODAY()&gt;I148),"Süresi doldu","Açık"))))</f>
        <v/>
      </c>
      <c r="P148" s="6">
        <f>IF(AND(O148&lt;&gt;"",B148&lt;&gt;"",K148&lt;&gt;"",K148&gt;=B148),K148-B148,"")</f>
        <v/>
      </c>
      <c r="Q148" s="3">
        <f>IF(AND(O148="Açık",M148&lt;&gt;"",TODAY()&gt;M148),"Takip gecikti","")</f>
        <v/>
      </c>
    </row>
    <row r="149">
      <c r="A149" s="3" t="n"/>
      <c r="B149" s="4" t="n"/>
      <c r="C149" s="3" t="n"/>
      <c r="D149" s="3" t="n"/>
      <c r="E149" s="3" t="n"/>
      <c r="F149" s="3" t="n"/>
      <c r="G149" s="5" t="n"/>
      <c r="H149" s="3" t="n"/>
      <c r="I149" s="4" t="n"/>
      <c r="J149" s="3" t="n"/>
      <c r="K149" s="4" t="n"/>
      <c r="L149" s="3" t="n"/>
      <c r="M149" s="4" t="n"/>
      <c r="N149" s="3" t="n"/>
      <c r="O149" s="3">
        <f>IF(AND(A149="",C149=""),"",IF(J149="Onaylandı","Onaylandı",IF(J149="Reddedildi","Reddedildi",IF(AND(I149&lt;&gt;"",TODAY()&gt;I149),"Süresi doldu","Açık"))))</f>
        <v/>
      </c>
      <c r="P149" s="6">
        <f>IF(AND(O149&lt;&gt;"",B149&lt;&gt;"",K149&lt;&gt;"",K149&gt;=B149),K149-B149,"")</f>
        <v/>
      </c>
      <c r="Q149" s="3">
        <f>IF(AND(O149="Açık",M149&lt;&gt;"",TODAY()&gt;M149),"Takip gecikti","")</f>
        <v/>
      </c>
    </row>
    <row r="150">
      <c r="A150" s="3" t="n"/>
      <c r="B150" s="4" t="n"/>
      <c r="C150" s="3" t="n"/>
      <c r="D150" s="3" t="n"/>
      <c r="E150" s="3" t="n"/>
      <c r="F150" s="3" t="n"/>
      <c r="G150" s="5" t="n"/>
      <c r="H150" s="3" t="n"/>
      <c r="I150" s="4" t="n"/>
      <c r="J150" s="3" t="n"/>
      <c r="K150" s="4" t="n"/>
      <c r="L150" s="3" t="n"/>
      <c r="M150" s="4" t="n"/>
      <c r="N150" s="3" t="n"/>
      <c r="O150" s="3">
        <f>IF(AND(A150="",C150=""),"",IF(J150="Onaylandı","Onaylandı",IF(J150="Reddedildi","Reddedildi",IF(AND(I150&lt;&gt;"",TODAY()&gt;I150),"Süresi doldu","Açık"))))</f>
        <v/>
      </c>
      <c r="P150" s="6">
        <f>IF(AND(O150&lt;&gt;"",B150&lt;&gt;"",K150&lt;&gt;"",K150&gt;=B150),K150-B150,"")</f>
        <v/>
      </c>
      <c r="Q150" s="3">
        <f>IF(AND(O150="Açık",M150&lt;&gt;"",TODAY()&gt;M150),"Takip gecikti","")</f>
        <v/>
      </c>
    </row>
    <row r="151">
      <c r="A151" s="3" t="n"/>
      <c r="B151" s="4" t="n"/>
      <c r="C151" s="3" t="n"/>
      <c r="D151" s="3" t="n"/>
      <c r="E151" s="3" t="n"/>
      <c r="F151" s="3" t="n"/>
      <c r="G151" s="5" t="n"/>
      <c r="H151" s="3" t="n"/>
      <c r="I151" s="4" t="n"/>
      <c r="J151" s="3" t="n"/>
      <c r="K151" s="4" t="n"/>
      <c r="L151" s="3" t="n"/>
      <c r="M151" s="4" t="n"/>
      <c r="N151" s="3" t="n"/>
      <c r="O151" s="3">
        <f>IF(AND(A151="",C151=""),"",IF(J151="Onaylandı","Onaylandı",IF(J151="Reddedildi","Reddedildi",IF(AND(I151&lt;&gt;"",TODAY()&gt;I151),"Süresi doldu","Açık"))))</f>
        <v/>
      </c>
      <c r="P151" s="6">
        <f>IF(AND(O151&lt;&gt;"",B151&lt;&gt;"",K151&lt;&gt;"",K151&gt;=B151),K151-B151,"")</f>
        <v/>
      </c>
      <c r="Q151" s="3">
        <f>IF(AND(O151="Açık",M151&lt;&gt;"",TODAY()&gt;M151),"Takip gecikti","")</f>
        <v/>
      </c>
    </row>
    <row r="152">
      <c r="A152" s="3" t="n"/>
      <c r="B152" s="4" t="n"/>
      <c r="C152" s="3" t="n"/>
      <c r="D152" s="3" t="n"/>
      <c r="E152" s="3" t="n"/>
      <c r="F152" s="3" t="n"/>
      <c r="G152" s="5" t="n"/>
      <c r="H152" s="3" t="n"/>
      <c r="I152" s="4" t="n"/>
      <c r="J152" s="3" t="n"/>
      <c r="K152" s="4" t="n"/>
      <c r="L152" s="3" t="n"/>
      <c r="M152" s="4" t="n"/>
      <c r="N152" s="3" t="n"/>
      <c r="O152" s="3">
        <f>IF(AND(A152="",C152=""),"",IF(J152="Onaylandı","Onaylandı",IF(J152="Reddedildi","Reddedildi",IF(AND(I152&lt;&gt;"",TODAY()&gt;I152),"Süresi doldu","Açık"))))</f>
        <v/>
      </c>
      <c r="P152" s="6">
        <f>IF(AND(O152&lt;&gt;"",B152&lt;&gt;"",K152&lt;&gt;"",K152&gt;=B152),K152-B152,"")</f>
        <v/>
      </c>
      <c r="Q152" s="3">
        <f>IF(AND(O152="Açık",M152&lt;&gt;"",TODAY()&gt;M152),"Takip gecikti","")</f>
        <v/>
      </c>
    </row>
    <row r="153">
      <c r="A153" s="3" t="n"/>
      <c r="B153" s="4" t="n"/>
      <c r="C153" s="3" t="n"/>
      <c r="D153" s="3" t="n"/>
      <c r="E153" s="3" t="n"/>
      <c r="F153" s="3" t="n"/>
      <c r="G153" s="5" t="n"/>
      <c r="H153" s="3" t="n"/>
      <c r="I153" s="4" t="n"/>
      <c r="J153" s="3" t="n"/>
      <c r="K153" s="4" t="n"/>
      <c r="L153" s="3" t="n"/>
      <c r="M153" s="4" t="n"/>
      <c r="N153" s="3" t="n"/>
      <c r="O153" s="3">
        <f>IF(AND(A153="",C153=""),"",IF(J153="Onaylandı","Onaylandı",IF(J153="Reddedildi","Reddedildi",IF(AND(I153&lt;&gt;"",TODAY()&gt;I153),"Süresi doldu","Açık"))))</f>
        <v/>
      </c>
      <c r="P153" s="6">
        <f>IF(AND(O153&lt;&gt;"",B153&lt;&gt;"",K153&lt;&gt;"",K153&gt;=B153),K153-B153,"")</f>
        <v/>
      </c>
      <c r="Q153" s="3">
        <f>IF(AND(O153="Açık",M153&lt;&gt;"",TODAY()&gt;M153),"Takip gecikti","")</f>
        <v/>
      </c>
    </row>
    <row r="154">
      <c r="A154" s="3" t="n"/>
      <c r="B154" s="4" t="n"/>
      <c r="C154" s="3" t="n"/>
      <c r="D154" s="3" t="n"/>
      <c r="E154" s="3" t="n"/>
      <c r="F154" s="3" t="n"/>
      <c r="G154" s="5" t="n"/>
      <c r="H154" s="3" t="n"/>
      <c r="I154" s="4" t="n"/>
      <c r="J154" s="3" t="n"/>
      <c r="K154" s="4" t="n"/>
      <c r="L154" s="3" t="n"/>
      <c r="M154" s="4" t="n"/>
      <c r="N154" s="3" t="n"/>
      <c r="O154" s="3">
        <f>IF(AND(A154="",C154=""),"",IF(J154="Onaylandı","Onaylandı",IF(J154="Reddedildi","Reddedildi",IF(AND(I154&lt;&gt;"",TODAY()&gt;I154),"Süresi doldu","Açık"))))</f>
        <v/>
      </c>
      <c r="P154" s="6">
        <f>IF(AND(O154&lt;&gt;"",B154&lt;&gt;"",K154&lt;&gt;"",K154&gt;=B154),K154-B154,"")</f>
        <v/>
      </c>
      <c r="Q154" s="3">
        <f>IF(AND(O154="Açık",M154&lt;&gt;"",TODAY()&gt;M154),"Takip gecikti","")</f>
        <v/>
      </c>
    </row>
    <row r="155">
      <c r="A155" s="3" t="n"/>
      <c r="B155" s="4" t="n"/>
      <c r="C155" s="3" t="n"/>
      <c r="D155" s="3" t="n"/>
      <c r="E155" s="3" t="n"/>
      <c r="F155" s="3" t="n"/>
      <c r="G155" s="5" t="n"/>
      <c r="H155" s="3" t="n"/>
      <c r="I155" s="4" t="n"/>
      <c r="J155" s="3" t="n"/>
      <c r="K155" s="4" t="n"/>
      <c r="L155" s="3" t="n"/>
      <c r="M155" s="4" t="n"/>
      <c r="N155" s="3" t="n"/>
      <c r="O155" s="3">
        <f>IF(AND(A155="",C155=""),"",IF(J155="Onaylandı","Onaylandı",IF(J155="Reddedildi","Reddedildi",IF(AND(I155&lt;&gt;"",TODAY()&gt;I155),"Süresi doldu","Açık"))))</f>
        <v/>
      </c>
      <c r="P155" s="6">
        <f>IF(AND(O155&lt;&gt;"",B155&lt;&gt;"",K155&lt;&gt;"",K155&gt;=B155),K155-B155,"")</f>
        <v/>
      </c>
      <c r="Q155" s="3">
        <f>IF(AND(O155="Açık",M155&lt;&gt;"",TODAY()&gt;M155),"Takip gecikti","")</f>
        <v/>
      </c>
    </row>
    <row r="156">
      <c r="A156" s="3" t="n"/>
      <c r="B156" s="4" t="n"/>
      <c r="C156" s="3" t="n"/>
      <c r="D156" s="3" t="n"/>
      <c r="E156" s="3" t="n"/>
      <c r="F156" s="3" t="n"/>
      <c r="G156" s="5" t="n"/>
      <c r="H156" s="3" t="n"/>
      <c r="I156" s="4" t="n"/>
      <c r="J156" s="3" t="n"/>
      <c r="K156" s="4" t="n"/>
      <c r="L156" s="3" t="n"/>
      <c r="M156" s="4" t="n"/>
      <c r="N156" s="3" t="n"/>
      <c r="O156" s="3">
        <f>IF(AND(A156="",C156=""),"",IF(J156="Onaylandı","Onaylandı",IF(J156="Reddedildi","Reddedildi",IF(AND(I156&lt;&gt;"",TODAY()&gt;I156),"Süresi doldu","Açık"))))</f>
        <v/>
      </c>
      <c r="P156" s="6">
        <f>IF(AND(O156&lt;&gt;"",B156&lt;&gt;"",K156&lt;&gt;"",K156&gt;=B156),K156-B156,"")</f>
        <v/>
      </c>
      <c r="Q156" s="3">
        <f>IF(AND(O156="Açık",M156&lt;&gt;"",TODAY()&gt;M156),"Takip gecikti","")</f>
        <v/>
      </c>
    </row>
    <row r="157">
      <c r="A157" s="3" t="n"/>
      <c r="B157" s="4" t="n"/>
      <c r="C157" s="3" t="n"/>
      <c r="D157" s="3" t="n"/>
      <c r="E157" s="3" t="n"/>
      <c r="F157" s="3" t="n"/>
      <c r="G157" s="5" t="n"/>
      <c r="H157" s="3" t="n"/>
      <c r="I157" s="4" t="n"/>
      <c r="J157" s="3" t="n"/>
      <c r="K157" s="4" t="n"/>
      <c r="L157" s="3" t="n"/>
      <c r="M157" s="4" t="n"/>
      <c r="N157" s="3" t="n"/>
      <c r="O157" s="3">
        <f>IF(AND(A157="",C157=""),"",IF(J157="Onaylandı","Onaylandı",IF(J157="Reddedildi","Reddedildi",IF(AND(I157&lt;&gt;"",TODAY()&gt;I157),"Süresi doldu","Açık"))))</f>
        <v/>
      </c>
      <c r="P157" s="6">
        <f>IF(AND(O157&lt;&gt;"",B157&lt;&gt;"",K157&lt;&gt;"",K157&gt;=B157),K157-B157,"")</f>
        <v/>
      </c>
      <c r="Q157" s="3">
        <f>IF(AND(O157="Açık",M157&lt;&gt;"",TODAY()&gt;M157),"Takip gecikti","")</f>
        <v/>
      </c>
    </row>
    <row r="158">
      <c r="A158" s="3" t="n"/>
      <c r="B158" s="4" t="n"/>
      <c r="C158" s="3" t="n"/>
      <c r="D158" s="3" t="n"/>
      <c r="E158" s="3" t="n"/>
      <c r="F158" s="3" t="n"/>
      <c r="G158" s="5" t="n"/>
      <c r="H158" s="3" t="n"/>
      <c r="I158" s="4" t="n"/>
      <c r="J158" s="3" t="n"/>
      <c r="K158" s="4" t="n"/>
      <c r="L158" s="3" t="n"/>
      <c r="M158" s="4" t="n"/>
      <c r="N158" s="3" t="n"/>
      <c r="O158" s="3">
        <f>IF(AND(A158="",C158=""),"",IF(J158="Onaylandı","Onaylandı",IF(J158="Reddedildi","Reddedildi",IF(AND(I158&lt;&gt;"",TODAY()&gt;I158),"Süresi doldu","Açık"))))</f>
        <v/>
      </c>
      <c r="P158" s="6">
        <f>IF(AND(O158&lt;&gt;"",B158&lt;&gt;"",K158&lt;&gt;"",K158&gt;=B158),K158-B158,"")</f>
        <v/>
      </c>
      <c r="Q158" s="3">
        <f>IF(AND(O158="Açık",M158&lt;&gt;"",TODAY()&gt;M158),"Takip gecikti","")</f>
        <v/>
      </c>
    </row>
    <row r="159">
      <c r="A159" s="3" t="n"/>
      <c r="B159" s="4" t="n"/>
      <c r="C159" s="3" t="n"/>
      <c r="D159" s="3" t="n"/>
      <c r="E159" s="3" t="n"/>
      <c r="F159" s="3" t="n"/>
      <c r="G159" s="5" t="n"/>
      <c r="H159" s="3" t="n"/>
      <c r="I159" s="4" t="n"/>
      <c r="J159" s="3" t="n"/>
      <c r="K159" s="4" t="n"/>
      <c r="L159" s="3" t="n"/>
      <c r="M159" s="4" t="n"/>
      <c r="N159" s="3" t="n"/>
      <c r="O159" s="3">
        <f>IF(AND(A159="",C159=""),"",IF(J159="Onaylandı","Onaylandı",IF(J159="Reddedildi","Reddedildi",IF(AND(I159&lt;&gt;"",TODAY()&gt;I159),"Süresi doldu","Açık"))))</f>
        <v/>
      </c>
      <c r="P159" s="6">
        <f>IF(AND(O159&lt;&gt;"",B159&lt;&gt;"",K159&lt;&gt;"",K159&gt;=B159),K159-B159,"")</f>
        <v/>
      </c>
      <c r="Q159" s="3">
        <f>IF(AND(O159="Açık",M159&lt;&gt;"",TODAY()&gt;M159),"Takip gecikti","")</f>
        <v/>
      </c>
    </row>
    <row r="160">
      <c r="A160" s="3" t="n"/>
      <c r="B160" s="4" t="n"/>
      <c r="C160" s="3" t="n"/>
      <c r="D160" s="3" t="n"/>
      <c r="E160" s="3" t="n"/>
      <c r="F160" s="3" t="n"/>
      <c r="G160" s="5" t="n"/>
      <c r="H160" s="3" t="n"/>
      <c r="I160" s="4" t="n"/>
      <c r="J160" s="3" t="n"/>
      <c r="K160" s="4" t="n"/>
      <c r="L160" s="3" t="n"/>
      <c r="M160" s="4" t="n"/>
      <c r="N160" s="3" t="n"/>
      <c r="O160" s="3">
        <f>IF(AND(A160="",C160=""),"",IF(J160="Onaylandı","Onaylandı",IF(J160="Reddedildi","Reddedildi",IF(AND(I160&lt;&gt;"",TODAY()&gt;I160),"Süresi doldu","Açık"))))</f>
        <v/>
      </c>
      <c r="P160" s="6">
        <f>IF(AND(O160&lt;&gt;"",B160&lt;&gt;"",K160&lt;&gt;"",K160&gt;=B160),K160-B160,"")</f>
        <v/>
      </c>
      <c r="Q160" s="3">
        <f>IF(AND(O160="Açık",M160&lt;&gt;"",TODAY()&gt;M160),"Takip gecikti","")</f>
        <v/>
      </c>
    </row>
    <row r="161">
      <c r="A161" s="3" t="n"/>
      <c r="B161" s="4" t="n"/>
      <c r="C161" s="3" t="n"/>
      <c r="D161" s="3" t="n"/>
      <c r="E161" s="3" t="n"/>
      <c r="F161" s="3" t="n"/>
      <c r="G161" s="5" t="n"/>
      <c r="H161" s="3" t="n"/>
      <c r="I161" s="4" t="n"/>
      <c r="J161" s="3" t="n"/>
      <c r="K161" s="4" t="n"/>
      <c r="L161" s="3" t="n"/>
      <c r="M161" s="4" t="n"/>
      <c r="N161" s="3" t="n"/>
      <c r="O161" s="3">
        <f>IF(AND(A161="",C161=""),"",IF(J161="Onaylandı","Onaylandı",IF(J161="Reddedildi","Reddedildi",IF(AND(I161&lt;&gt;"",TODAY()&gt;I161),"Süresi doldu","Açık"))))</f>
        <v/>
      </c>
      <c r="P161" s="6">
        <f>IF(AND(O161&lt;&gt;"",B161&lt;&gt;"",K161&lt;&gt;"",K161&gt;=B161),K161-B161,"")</f>
        <v/>
      </c>
      <c r="Q161" s="3">
        <f>IF(AND(O161="Açık",M161&lt;&gt;"",TODAY()&gt;M161),"Takip gecikti","")</f>
        <v/>
      </c>
    </row>
    <row r="162">
      <c r="A162" s="3" t="n"/>
      <c r="B162" s="4" t="n"/>
      <c r="C162" s="3" t="n"/>
      <c r="D162" s="3" t="n"/>
      <c r="E162" s="3" t="n"/>
      <c r="F162" s="3" t="n"/>
      <c r="G162" s="5" t="n"/>
      <c r="H162" s="3" t="n"/>
      <c r="I162" s="4" t="n"/>
      <c r="J162" s="3" t="n"/>
      <c r="K162" s="4" t="n"/>
      <c r="L162" s="3" t="n"/>
      <c r="M162" s="4" t="n"/>
      <c r="N162" s="3" t="n"/>
      <c r="O162" s="3">
        <f>IF(AND(A162="",C162=""),"",IF(J162="Onaylandı","Onaylandı",IF(J162="Reddedildi","Reddedildi",IF(AND(I162&lt;&gt;"",TODAY()&gt;I162),"Süresi doldu","Açık"))))</f>
        <v/>
      </c>
      <c r="P162" s="6">
        <f>IF(AND(O162&lt;&gt;"",B162&lt;&gt;"",K162&lt;&gt;"",K162&gt;=B162),K162-B162,"")</f>
        <v/>
      </c>
      <c r="Q162" s="3">
        <f>IF(AND(O162="Açık",M162&lt;&gt;"",TODAY()&gt;M162),"Takip gecikti","")</f>
        <v/>
      </c>
    </row>
    <row r="163">
      <c r="A163" s="3" t="n"/>
      <c r="B163" s="4" t="n"/>
      <c r="C163" s="3" t="n"/>
      <c r="D163" s="3" t="n"/>
      <c r="E163" s="3" t="n"/>
      <c r="F163" s="3" t="n"/>
      <c r="G163" s="5" t="n"/>
      <c r="H163" s="3" t="n"/>
      <c r="I163" s="4" t="n"/>
      <c r="J163" s="3" t="n"/>
      <c r="K163" s="4" t="n"/>
      <c r="L163" s="3" t="n"/>
      <c r="M163" s="4" t="n"/>
      <c r="N163" s="3" t="n"/>
      <c r="O163" s="3">
        <f>IF(AND(A163="",C163=""),"",IF(J163="Onaylandı","Onaylandı",IF(J163="Reddedildi","Reddedildi",IF(AND(I163&lt;&gt;"",TODAY()&gt;I163),"Süresi doldu","Açık"))))</f>
        <v/>
      </c>
      <c r="P163" s="6">
        <f>IF(AND(O163&lt;&gt;"",B163&lt;&gt;"",K163&lt;&gt;"",K163&gt;=B163),K163-B163,"")</f>
        <v/>
      </c>
      <c r="Q163" s="3">
        <f>IF(AND(O163="Açık",M163&lt;&gt;"",TODAY()&gt;M163),"Takip gecikti","")</f>
        <v/>
      </c>
    </row>
    <row r="164">
      <c r="A164" s="3" t="n"/>
      <c r="B164" s="4" t="n"/>
      <c r="C164" s="3" t="n"/>
      <c r="D164" s="3" t="n"/>
      <c r="E164" s="3" t="n"/>
      <c r="F164" s="3" t="n"/>
      <c r="G164" s="5" t="n"/>
      <c r="H164" s="3" t="n"/>
      <c r="I164" s="4" t="n"/>
      <c r="J164" s="3" t="n"/>
      <c r="K164" s="4" t="n"/>
      <c r="L164" s="3" t="n"/>
      <c r="M164" s="4" t="n"/>
      <c r="N164" s="3" t="n"/>
      <c r="O164" s="3">
        <f>IF(AND(A164="",C164=""),"",IF(J164="Onaylandı","Onaylandı",IF(J164="Reddedildi","Reddedildi",IF(AND(I164&lt;&gt;"",TODAY()&gt;I164),"Süresi doldu","Açık"))))</f>
        <v/>
      </c>
      <c r="P164" s="6">
        <f>IF(AND(O164&lt;&gt;"",B164&lt;&gt;"",K164&lt;&gt;"",K164&gt;=B164),K164-B164,"")</f>
        <v/>
      </c>
      <c r="Q164" s="3">
        <f>IF(AND(O164="Açık",M164&lt;&gt;"",TODAY()&gt;M164),"Takip gecikti","")</f>
        <v/>
      </c>
    </row>
    <row r="165">
      <c r="A165" s="3" t="n"/>
      <c r="B165" s="4" t="n"/>
      <c r="C165" s="3" t="n"/>
      <c r="D165" s="3" t="n"/>
      <c r="E165" s="3" t="n"/>
      <c r="F165" s="3" t="n"/>
      <c r="G165" s="5" t="n"/>
      <c r="H165" s="3" t="n"/>
      <c r="I165" s="4" t="n"/>
      <c r="J165" s="3" t="n"/>
      <c r="K165" s="4" t="n"/>
      <c r="L165" s="3" t="n"/>
      <c r="M165" s="4" t="n"/>
      <c r="N165" s="3" t="n"/>
      <c r="O165" s="3">
        <f>IF(AND(A165="",C165=""),"",IF(J165="Onaylandı","Onaylandı",IF(J165="Reddedildi","Reddedildi",IF(AND(I165&lt;&gt;"",TODAY()&gt;I165),"Süresi doldu","Açık"))))</f>
        <v/>
      </c>
      <c r="P165" s="6">
        <f>IF(AND(O165&lt;&gt;"",B165&lt;&gt;"",K165&lt;&gt;"",K165&gt;=B165),K165-B165,"")</f>
        <v/>
      </c>
      <c r="Q165" s="3">
        <f>IF(AND(O165="Açık",M165&lt;&gt;"",TODAY()&gt;M165),"Takip gecikti","")</f>
        <v/>
      </c>
    </row>
    <row r="166">
      <c r="A166" s="3" t="n"/>
      <c r="B166" s="4" t="n"/>
      <c r="C166" s="3" t="n"/>
      <c r="D166" s="3" t="n"/>
      <c r="E166" s="3" t="n"/>
      <c r="F166" s="3" t="n"/>
      <c r="G166" s="5" t="n"/>
      <c r="H166" s="3" t="n"/>
      <c r="I166" s="4" t="n"/>
      <c r="J166" s="3" t="n"/>
      <c r="K166" s="4" t="n"/>
      <c r="L166" s="3" t="n"/>
      <c r="M166" s="4" t="n"/>
      <c r="N166" s="3" t="n"/>
      <c r="O166" s="3">
        <f>IF(AND(A166="",C166=""),"",IF(J166="Onaylandı","Onaylandı",IF(J166="Reddedildi","Reddedildi",IF(AND(I166&lt;&gt;"",TODAY()&gt;I166),"Süresi doldu","Açık"))))</f>
        <v/>
      </c>
      <c r="P166" s="6">
        <f>IF(AND(O166&lt;&gt;"",B166&lt;&gt;"",K166&lt;&gt;"",K166&gt;=B166),K166-B166,"")</f>
        <v/>
      </c>
      <c r="Q166" s="3">
        <f>IF(AND(O166="Açık",M166&lt;&gt;"",TODAY()&gt;M166),"Takip gecikti","")</f>
        <v/>
      </c>
    </row>
    <row r="167">
      <c r="A167" s="3" t="n"/>
      <c r="B167" s="4" t="n"/>
      <c r="C167" s="3" t="n"/>
      <c r="D167" s="3" t="n"/>
      <c r="E167" s="3" t="n"/>
      <c r="F167" s="3" t="n"/>
      <c r="G167" s="5" t="n"/>
      <c r="H167" s="3" t="n"/>
      <c r="I167" s="4" t="n"/>
      <c r="J167" s="3" t="n"/>
      <c r="K167" s="4" t="n"/>
      <c r="L167" s="3" t="n"/>
      <c r="M167" s="4" t="n"/>
      <c r="N167" s="3" t="n"/>
      <c r="O167" s="3">
        <f>IF(AND(A167="",C167=""),"",IF(J167="Onaylandı","Onaylandı",IF(J167="Reddedildi","Reddedildi",IF(AND(I167&lt;&gt;"",TODAY()&gt;I167),"Süresi doldu","Açık"))))</f>
        <v/>
      </c>
      <c r="P167" s="6">
        <f>IF(AND(O167&lt;&gt;"",B167&lt;&gt;"",K167&lt;&gt;"",K167&gt;=B167),K167-B167,"")</f>
        <v/>
      </c>
      <c r="Q167" s="3">
        <f>IF(AND(O167="Açık",M167&lt;&gt;"",TODAY()&gt;M167),"Takip gecikti","")</f>
        <v/>
      </c>
    </row>
    <row r="168">
      <c r="A168" s="3" t="n"/>
      <c r="B168" s="4" t="n"/>
      <c r="C168" s="3" t="n"/>
      <c r="D168" s="3" t="n"/>
      <c r="E168" s="3" t="n"/>
      <c r="F168" s="3" t="n"/>
      <c r="G168" s="5" t="n"/>
      <c r="H168" s="3" t="n"/>
      <c r="I168" s="4" t="n"/>
      <c r="J168" s="3" t="n"/>
      <c r="K168" s="4" t="n"/>
      <c r="L168" s="3" t="n"/>
      <c r="M168" s="4" t="n"/>
      <c r="N168" s="3" t="n"/>
      <c r="O168" s="3">
        <f>IF(AND(A168="",C168=""),"",IF(J168="Onaylandı","Onaylandı",IF(J168="Reddedildi","Reddedildi",IF(AND(I168&lt;&gt;"",TODAY()&gt;I168),"Süresi doldu","Açık"))))</f>
        <v/>
      </c>
      <c r="P168" s="6">
        <f>IF(AND(O168&lt;&gt;"",B168&lt;&gt;"",K168&lt;&gt;"",K168&gt;=B168),K168-B168,"")</f>
        <v/>
      </c>
      <c r="Q168" s="3">
        <f>IF(AND(O168="Açık",M168&lt;&gt;"",TODAY()&gt;M168),"Takip gecikti","")</f>
        <v/>
      </c>
    </row>
    <row r="169">
      <c r="A169" s="3" t="n"/>
      <c r="B169" s="4" t="n"/>
      <c r="C169" s="3" t="n"/>
      <c r="D169" s="3" t="n"/>
      <c r="E169" s="3" t="n"/>
      <c r="F169" s="3" t="n"/>
      <c r="G169" s="5" t="n"/>
      <c r="H169" s="3" t="n"/>
      <c r="I169" s="4" t="n"/>
      <c r="J169" s="3" t="n"/>
      <c r="K169" s="4" t="n"/>
      <c r="L169" s="3" t="n"/>
      <c r="M169" s="4" t="n"/>
      <c r="N169" s="3" t="n"/>
      <c r="O169" s="3">
        <f>IF(AND(A169="",C169=""),"",IF(J169="Onaylandı","Onaylandı",IF(J169="Reddedildi","Reddedildi",IF(AND(I169&lt;&gt;"",TODAY()&gt;I169),"Süresi doldu","Açık"))))</f>
        <v/>
      </c>
      <c r="P169" s="6">
        <f>IF(AND(O169&lt;&gt;"",B169&lt;&gt;"",K169&lt;&gt;"",K169&gt;=B169),K169-B169,"")</f>
        <v/>
      </c>
      <c r="Q169" s="3">
        <f>IF(AND(O169="Açık",M169&lt;&gt;"",TODAY()&gt;M169),"Takip gecikti","")</f>
        <v/>
      </c>
    </row>
    <row r="170">
      <c r="A170" s="3" t="n"/>
      <c r="B170" s="4" t="n"/>
      <c r="C170" s="3" t="n"/>
      <c r="D170" s="3" t="n"/>
      <c r="E170" s="3" t="n"/>
      <c r="F170" s="3" t="n"/>
      <c r="G170" s="5" t="n"/>
      <c r="H170" s="3" t="n"/>
      <c r="I170" s="4" t="n"/>
      <c r="J170" s="3" t="n"/>
      <c r="K170" s="4" t="n"/>
      <c r="L170" s="3" t="n"/>
      <c r="M170" s="4" t="n"/>
      <c r="N170" s="3" t="n"/>
      <c r="O170" s="3">
        <f>IF(AND(A170="",C170=""),"",IF(J170="Onaylandı","Onaylandı",IF(J170="Reddedildi","Reddedildi",IF(AND(I170&lt;&gt;"",TODAY()&gt;I170),"Süresi doldu","Açık"))))</f>
        <v/>
      </c>
      <c r="P170" s="6">
        <f>IF(AND(O170&lt;&gt;"",B170&lt;&gt;"",K170&lt;&gt;"",K170&gt;=B170),K170-B170,"")</f>
        <v/>
      </c>
      <c r="Q170" s="3">
        <f>IF(AND(O170="Açık",M170&lt;&gt;"",TODAY()&gt;M170),"Takip gecikti","")</f>
        <v/>
      </c>
    </row>
    <row r="171">
      <c r="A171" s="3" t="n"/>
      <c r="B171" s="4" t="n"/>
      <c r="C171" s="3" t="n"/>
      <c r="D171" s="3" t="n"/>
      <c r="E171" s="3" t="n"/>
      <c r="F171" s="3" t="n"/>
      <c r="G171" s="5" t="n"/>
      <c r="H171" s="3" t="n"/>
      <c r="I171" s="4" t="n"/>
      <c r="J171" s="3" t="n"/>
      <c r="K171" s="4" t="n"/>
      <c r="L171" s="3" t="n"/>
      <c r="M171" s="4" t="n"/>
      <c r="N171" s="3" t="n"/>
      <c r="O171" s="3">
        <f>IF(AND(A171="",C171=""),"",IF(J171="Onaylandı","Onaylandı",IF(J171="Reddedildi","Reddedildi",IF(AND(I171&lt;&gt;"",TODAY()&gt;I171),"Süresi doldu","Açık"))))</f>
        <v/>
      </c>
      <c r="P171" s="6">
        <f>IF(AND(O171&lt;&gt;"",B171&lt;&gt;"",K171&lt;&gt;"",K171&gt;=B171),K171-B171,"")</f>
        <v/>
      </c>
      <c r="Q171" s="3">
        <f>IF(AND(O171="Açık",M171&lt;&gt;"",TODAY()&gt;M171),"Takip gecikti","")</f>
        <v/>
      </c>
    </row>
    <row r="172">
      <c r="A172" s="3" t="n"/>
      <c r="B172" s="4" t="n"/>
      <c r="C172" s="3" t="n"/>
      <c r="D172" s="3" t="n"/>
      <c r="E172" s="3" t="n"/>
      <c r="F172" s="3" t="n"/>
      <c r="G172" s="5" t="n"/>
      <c r="H172" s="3" t="n"/>
      <c r="I172" s="4" t="n"/>
      <c r="J172" s="3" t="n"/>
      <c r="K172" s="4" t="n"/>
      <c r="L172" s="3" t="n"/>
      <c r="M172" s="4" t="n"/>
      <c r="N172" s="3" t="n"/>
      <c r="O172" s="3">
        <f>IF(AND(A172="",C172=""),"",IF(J172="Onaylandı","Onaylandı",IF(J172="Reddedildi","Reddedildi",IF(AND(I172&lt;&gt;"",TODAY()&gt;I172),"Süresi doldu","Açık"))))</f>
        <v/>
      </c>
      <c r="P172" s="6">
        <f>IF(AND(O172&lt;&gt;"",B172&lt;&gt;"",K172&lt;&gt;"",K172&gt;=B172),K172-B172,"")</f>
        <v/>
      </c>
      <c r="Q172" s="3">
        <f>IF(AND(O172="Açık",M172&lt;&gt;"",TODAY()&gt;M172),"Takip gecikti","")</f>
        <v/>
      </c>
    </row>
    <row r="173">
      <c r="A173" s="3" t="n"/>
      <c r="B173" s="4" t="n"/>
      <c r="C173" s="3" t="n"/>
      <c r="D173" s="3" t="n"/>
      <c r="E173" s="3" t="n"/>
      <c r="F173" s="3" t="n"/>
      <c r="G173" s="5" t="n"/>
      <c r="H173" s="3" t="n"/>
      <c r="I173" s="4" t="n"/>
      <c r="J173" s="3" t="n"/>
      <c r="K173" s="4" t="n"/>
      <c r="L173" s="3" t="n"/>
      <c r="M173" s="4" t="n"/>
      <c r="N173" s="3" t="n"/>
      <c r="O173" s="3">
        <f>IF(AND(A173="",C173=""),"",IF(J173="Onaylandı","Onaylandı",IF(J173="Reddedildi","Reddedildi",IF(AND(I173&lt;&gt;"",TODAY()&gt;I173),"Süresi doldu","Açık"))))</f>
        <v/>
      </c>
      <c r="P173" s="6">
        <f>IF(AND(O173&lt;&gt;"",B173&lt;&gt;"",K173&lt;&gt;"",K173&gt;=B173),K173-B173,"")</f>
        <v/>
      </c>
      <c r="Q173" s="3">
        <f>IF(AND(O173="Açık",M173&lt;&gt;"",TODAY()&gt;M173),"Takip gecikti","")</f>
        <v/>
      </c>
    </row>
    <row r="174">
      <c r="A174" s="3" t="n"/>
      <c r="B174" s="4" t="n"/>
      <c r="C174" s="3" t="n"/>
      <c r="D174" s="3" t="n"/>
      <c r="E174" s="3" t="n"/>
      <c r="F174" s="3" t="n"/>
      <c r="G174" s="5" t="n"/>
      <c r="H174" s="3" t="n"/>
      <c r="I174" s="4" t="n"/>
      <c r="J174" s="3" t="n"/>
      <c r="K174" s="4" t="n"/>
      <c r="L174" s="3" t="n"/>
      <c r="M174" s="4" t="n"/>
      <c r="N174" s="3" t="n"/>
      <c r="O174" s="3">
        <f>IF(AND(A174="",C174=""),"",IF(J174="Onaylandı","Onaylandı",IF(J174="Reddedildi","Reddedildi",IF(AND(I174&lt;&gt;"",TODAY()&gt;I174),"Süresi doldu","Açık"))))</f>
        <v/>
      </c>
      <c r="P174" s="6">
        <f>IF(AND(O174&lt;&gt;"",B174&lt;&gt;"",K174&lt;&gt;"",K174&gt;=B174),K174-B174,"")</f>
        <v/>
      </c>
      <c r="Q174" s="3">
        <f>IF(AND(O174="Açık",M174&lt;&gt;"",TODAY()&gt;M174),"Takip gecikti","")</f>
        <v/>
      </c>
    </row>
    <row r="175">
      <c r="A175" s="3" t="n"/>
      <c r="B175" s="4" t="n"/>
      <c r="C175" s="3" t="n"/>
      <c r="D175" s="3" t="n"/>
      <c r="E175" s="3" t="n"/>
      <c r="F175" s="3" t="n"/>
      <c r="G175" s="5" t="n"/>
      <c r="H175" s="3" t="n"/>
      <c r="I175" s="4" t="n"/>
      <c r="J175" s="3" t="n"/>
      <c r="K175" s="4" t="n"/>
      <c r="L175" s="3" t="n"/>
      <c r="M175" s="4" t="n"/>
      <c r="N175" s="3" t="n"/>
      <c r="O175" s="3">
        <f>IF(AND(A175="",C175=""),"",IF(J175="Onaylandı","Onaylandı",IF(J175="Reddedildi","Reddedildi",IF(AND(I175&lt;&gt;"",TODAY()&gt;I175),"Süresi doldu","Açık"))))</f>
        <v/>
      </c>
      <c r="P175" s="6">
        <f>IF(AND(O175&lt;&gt;"",B175&lt;&gt;"",K175&lt;&gt;"",K175&gt;=B175),K175-B175,"")</f>
        <v/>
      </c>
      <c r="Q175" s="3">
        <f>IF(AND(O175="Açık",M175&lt;&gt;"",TODAY()&gt;M175),"Takip gecikti","")</f>
        <v/>
      </c>
    </row>
    <row r="176">
      <c r="A176" s="3" t="n"/>
      <c r="B176" s="4" t="n"/>
      <c r="C176" s="3" t="n"/>
      <c r="D176" s="3" t="n"/>
      <c r="E176" s="3" t="n"/>
      <c r="F176" s="3" t="n"/>
      <c r="G176" s="5" t="n"/>
      <c r="H176" s="3" t="n"/>
      <c r="I176" s="4" t="n"/>
      <c r="J176" s="3" t="n"/>
      <c r="K176" s="4" t="n"/>
      <c r="L176" s="3" t="n"/>
      <c r="M176" s="4" t="n"/>
      <c r="N176" s="3" t="n"/>
      <c r="O176" s="3">
        <f>IF(AND(A176="",C176=""),"",IF(J176="Onaylandı","Onaylandı",IF(J176="Reddedildi","Reddedildi",IF(AND(I176&lt;&gt;"",TODAY()&gt;I176),"Süresi doldu","Açık"))))</f>
        <v/>
      </c>
      <c r="P176" s="6">
        <f>IF(AND(O176&lt;&gt;"",B176&lt;&gt;"",K176&lt;&gt;"",K176&gt;=B176),K176-B176,"")</f>
        <v/>
      </c>
      <c r="Q176" s="3">
        <f>IF(AND(O176="Açık",M176&lt;&gt;"",TODAY()&gt;M176),"Takip gecikti","")</f>
        <v/>
      </c>
    </row>
    <row r="177">
      <c r="A177" s="3" t="n"/>
      <c r="B177" s="4" t="n"/>
      <c r="C177" s="3" t="n"/>
      <c r="D177" s="3" t="n"/>
      <c r="E177" s="3" t="n"/>
      <c r="F177" s="3" t="n"/>
      <c r="G177" s="5" t="n"/>
      <c r="H177" s="3" t="n"/>
      <c r="I177" s="4" t="n"/>
      <c r="J177" s="3" t="n"/>
      <c r="K177" s="4" t="n"/>
      <c r="L177" s="3" t="n"/>
      <c r="M177" s="4" t="n"/>
      <c r="N177" s="3" t="n"/>
      <c r="O177" s="3">
        <f>IF(AND(A177="",C177=""),"",IF(J177="Onaylandı","Onaylandı",IF(J177="Reddedildi","Reddedildi",IF(AND(I177&lt;&gt;"",TODAY()&gt;I177),"Süresi doldu","Açık"))))</f>
        <v/>
      </c>
      <c r="P177" s="6">
        <f>IF(AND(O177&lt;&gt;"",B177&lt;&gt;"",K177&lt;&gt;"",K177&gt;=B177),K177-B177,"")</f>
        <v/>
      </c>
      <c r="Q177" s="3">
        <f>IF(AND(O177="Açık",M177&lt;&gt;"",TODAY()&gt;M177),"Takip gecikti","")</f>
        <v/>
      </c>
    </row>
    <row r="178">
      <c r="A178" s="3" t="n"/>
      <c r="B178" s="4" t="n"/>
      <c r="C178" s="3" t="n"/>
      <c r="D178" s="3" t="n"/>
      <c r="E178" s="3" t="n"/>
      <c r="F178" s="3" t="n"/>
      <c r="G178" s="5" t="n"/>
      <c r="H178" s="3" t="n"/>
      <c r="I178" s="4" t="n"/>
      <c r="J178" s="3" t="n"/>
      <c r="K178" s="4" t="n"/>
      <c r="L178" s="3" t="n"/>
      <c r="M178" s="4" t="n"/>
      <c r="N178" s="3" t="n"/>
      <c r="O178" s="3">
        <f>IF(AND(A178="",C178=""),"",IF(J178="Onaylandı","Onaylandı",IF(J178="Reddedildi","Reddedildi",IF(AND(I178&lt;&gt;"",TODAY()&gt;I178),"Süresi doldu","Açık"))))</f>
        <v/>
      </c>
      <c r="P178" s="6">
        <f>IF(AND(O178&lt;&gt;"",B178&lt;&gt;"",K178&lt;&gt;"",K178&gt;=B178),K178-B178,"")</f>
        <v/>
      </c>
      <c r="Q178" s="3">
        <f>IF(AND(O178="Açık",M178&lt;&gt;"",TODAY()&gt;M178),"Takip gecikti","")</f>
        <v/>
      </c>
    </row>
    <row r="179">
      <c r="A179" s="3" t="n"/>
      <c r="B179" s="4" t="n"/>
      <c r="C179" s="3" t="n"/>
      <c r="D179" s="3" t="n"/>
      <c r="E179" s="3" t="n"/>
      <c r="F179" s="3" t="n"/>
      <c r="G179" s="5" t="n"/>
      <c r="H179" s="3" t="n"/>
      <c r="I179" s="4" t="n"/>
      <c r="J179" s="3" t="n"/>
      <c r="K179" s="4" t="n"/>
      <c r="L179" s="3" t="n"/>
      <c r="M179" s="4" t="n"/>
      <c r="N179" s="3" t="n"/>
      <c r="O179" s="3">
        <f>IF(AND(A179="",C179=""),"",IF(J179="Onaylandı","Onaylandı",IF(J179="Reddedildi","Reddedildi",IF(AND(I179&lt;&gt;"",TODAY()&gt;I179),"Süresi doldu","Açık"))))</f>
        <v/>
      </c>
      <c r="P179" s="6">
        <f>IF(AND(O179&lt;&gt;"",B179&lt;&gt;"",K179&lt;&gt;"",K179&gt;=B179),K179-B179,"")</f>
        <v/>
      </c>
      <c r="Q179" s="3">
        <f>IF(AND(O179="Açık",M179&lt;&gt;"",TODAY()&gt;M179),"Takip gecikti","")</f>
        <v/>
      </c>
    </row>
    <row r="180">
      <c r="A180" s="3" t="n"/>
      <c r="B180" s="4" t="n"/>
      <c r="C180" s="3" t="n"/>
      <c r="D180" s="3" t="n"/>
      <c r="E180" s="3" t="n"/>
      <c r="F180" s="3" t="n"/>
      <c r="G180" s="5" t="n"/>
      <c r="H180" s="3" t="n"/>
      <c r="I180" s="4" t="n"/>
      <c r="J180" s="3" t="n"/>
      <c r="K180" s="4" t="n"/>
      <c r="L180" s="3" t="n"/>
      <c r="M180" s="4" t="n"/>
      <c r="N180" s="3" t="n"/>
      <c r="O180" s="3">
        <f>IF(AND(A180="",C180=""),"",IF(J180="Onaylandı","Onaylandı",IF(J180="Reddedildi","Reddedildi",IF(AND(I180&lt;&gt;"",TODAY()&gt;I180),"Süresi doldu","Açık"))))</f>
        <v/>
      </c>
      <c r="P180" s="6">
        <f>IF(AND(O180&lt;&gt;"",B180&lt;&gt;"",K180&lt;&gt;"",K180&gt;=B180),K180-B180,"")</f>
        <v/>
      </c>
      <c r="Q180" s="3">
        <f>IF(AND(O180="Açık",M180&lt;&gt;"",TODAY()&gt;M180),"Takip gecikti","")</f>
        <v/>
      </c>
    </row>
    <row r="181">
      <c r="A181" s="3" t="n"/>
      <c r="B181" s="4" t="n"/>
      <c r="C181" s="3" t="n"/>
      <c r="D181" s="3" t="n"/>
      <c r="E181" s="3" t="n"/>
      <c r="F181" s="3" t="n"/>
      <c r="G181" s="5" t="n"/>
      <c r="H181" s="3" t="n"/>
      <c r="I181" s="4" t="n"/>
      <c r="J181" s="3" t="n"/>
      <c r="K181" s="4" t="n"/>
      <c r="L181" s="3" t="n"/>
      <c r="M181" s="4" t="n"/>
      <c r="N181" s="3" t="n"/>
      <c r="O181" s="3">
        <f>IF(AND(A181="",C181=""),"",IF(J181="Onaylandı","Onaylandı",IF(J181="Reddedildi","Reddedildi",IF(AND(I181&lt;&gt;"",TODAY()&gt;I181),"Süresi doldu","Açık"))))</f>
        <v/>
      </c>
      <c r="P181" s="6">
        <f>IF(AND(O181&lt;&gt;"",B181&lt;&gt;"",K181&lt;&gt;"",K181&gt;=B181),K181-B181,"")</f>
        <v/>
      </c>
      <c r="Q181" s="3">
        <f>IF(AND(O181="Açık",M181&lt;&gt;"",TODAY()&gt;M181),"Takip gecikti","")</f>
        <v/>
      </c>
    </row>
    <row r="182">
      <c r="A182" s="3" t="n"/>
      <c r="B182" s="4" t="n"/>
      <c r="C182" s="3" t="n"/>
      <c r="D182" s="3" t="n"/>
      <c r="E182" s="3" t="n"/>
      <c r="F182" s="3" t="n"/>
      <c r="G182" s="5" t="n"/>
      <c r="H182" s="3" t="n"/>
      <c r="I182" s="4" t="n"/>
      <c r="J182" s="3" t="n"/>
      <c r="K182" s="4" t="n"/>
      <c r="L182" s="3" t="n"/>
      <c r="M182" s="4" t="n"/>
      <c r="N182" s="3" t="n"/>
      <c r="O182" s="3">
        <f>IF(AND(A182="",C182=""),"",IF(J182="Onaylandı","Onaylandı",IF(J182="Reddedildi","Reddedildi",IF(AND(I182&lt;&gt;"",TODAY()&gt;I182),"Süresi doldu","Açık"))))</f>
        <v/>
      </c>
      <c r="P182" s="6">
        <f>IF(AND(O182&lt;&gt;"",B182&lt;&gt;"",K182&lt;&gt;"",K182&gt;=B182),K182-B182,"")</f>
        <v/>
      </c>
      <c r="Q182" s="3">
        <f>IF(AND(O182="Açık",M182&lt;&gt;"",TODAY()&gt;M182),"Takip gecikti","")</f>
        <v/>
      </c>
    </row>
    <row r="183">
      <c r="A183" s="3" t="n"/>
      <c r="B183" s="4" t="n"/>
      <c r="C183" s="3" t="n"/>
      <c r="D183" s="3" t="n"/>
      <c r="E183" s="3" t="n"/>
      <c r="F183" s="3" t="n"/>
      <c r="G183" s="5" t="n"/>
      <c r="H183" s="3" t="n"/>
      <c r="I183" s="4" t="n"/>
      <c r="J183" s="3" t="n"/>
      <c r="K183" s="4" t="n"/>
      <c r="L183" s="3" t="n"/>
      <c r="M183" s="4" t="n"/>
      <c r="N183" s="3" t="n"/>
      <c r="O183" s="3">
        <f>IF(AND(A183="",C183=""),"",IF(J183="Onaylandı","Onaylandı",IF(J183="Reddedildi","Reddedildi",IF(AND(I183&lt;&gt;"",TODAY()&gt;I183),"Süresi doldu","Açık"))))</f>
        <v/>
      </c>
      <c r="P183" s="6">
        <f>IF(AND(O183&lt;&gt;"",B183&lt;&gt;"",K183&lt;&gt;"",K183&gt;=B183),K183-B183,"")</f>
        <v/>
      </c>
      <c r="Q183" s="3">
        <f>IF(AND(O183="Açık",M183&lt;&gt;"",TODAY()&gt;M183),"Takip gecikti","")</f>
        <v/>
      </c>
    </row>
    <row r="184">
      <c r="A184" s="3" t="n"/>
      <c r="B184" s="4" t="n"/>
      <c r="C184" s="3" t="n"/>
      <c r="D184" s="3" t="n"/>
      <c r="E184" s="3" t="n"/>
      <c r="F184" s="3" t="n"/>
      <c r="G184" s="5" t="n"/>
      <c r="H184" s="3" t="n"/>
      <c r="I184" s="4" t="n"/>
      <c r="J184" s="3" t="n"/>
      <c r="K184" s="4" t="n"/>
      <c r="L184" s="3" t="n"/>
      <c r="M184" s="4" t="n"/>
      <c r="N184" s="3" t="n"/>
      <c r="O184" s="3">
        <f>IF(AND(A184="",C184=""),"",IF(J184="Onaylandı","Onaylandı",IF(J184="Reddedildi","Reddedildi",IF(AND(I184&lt;&gt;"",TODAY()&gt;I184),"Süresi doldu","Açık"))))</f>
        <v/>
      </c>
      <c r="P184" s="6">
        <f>IF(AND(O184&lt;&gt;"",B184&lt;&gt;"",K184&lt;&gt;"",K184&gt;=B184),K184-B184,"")</f>
        <v/>
      </c>
      <c r="Q184" s="3">
        <f>IF(AND(O184="Açık",M184&lt;&gt;"",TODAY()&gt;M184),"Takip gecikti","")</f>
        <v/>
      </c>
    </row>
    <row r="185">
      <c r="A185" s="3" t="n"/>
      <c r="B185" s="4" t="n"/>
      <c r="C185" s="3" t="n"/>
      <c r="D185" s="3" t="n"/>
      <c r="E185" s="3" t="n"/>
      <c r="F185" s="3" t="n"/>
      <c r="G185" s="5" t="n"/>
      <c r="H185" s="3" t="n"/>
      <c r="I185" s="4" t="n"/>
      <c r="J185" s="3" t="n"/>
      <c r="K185" s="4" t="n"/>
      <c r="L185" s="3" t="n"/>
      <c r="M185" s="4" t="n"/>
      <c r="N185" s="3" t="n"/>
      <c r="O185" s="3">
        <f>IF(AND(A185="",C185=""),"",IF(J185="Onaylandı","Onaylandı",IF(J185="Reddedildi","Reddedildi",IF(AND(I185&lt;&gt;"",TODAY()&gt;I185),"Süresi doldu","Açık"))))</f>
        <v/>
      </c>
      <c r="P185" s="6">
        <f>IF(AND(O185&lt;&gt;"",B185&lt;&gt;"",K185&lt;&gt;"",K185&gt;=B185),K185-B185,"")</f>
        <v/>
      </c>
      <c r="Q185" s="3">
        <f>IF(AND(O185="Açık",M185&lt;&gt;"",TODAY()&gt;M185),"Takip gecikti","")</f>
        <v/>
      </c>
    </row>
    <row r="186">
      <c r="A186" s="3" t="n"/>
      <c r="B186" s="4" t="n"/>
      <c r="C186" s="3" t="n"/>
      <c r="D186" s="3" t="n"/>
      <c r="E186" s="3" t="n"/>
      <c r="F186" s="3" t="n"/>
      <c r="G186" s="5" t="n"/>
      <c r="H186" s="3" t="n"/>
      <c r="I186" s="4" t="n"/>
      <c r="J186" s="3" t="n"/>
      <c r="K186" s="4" t="n"/>
      <c r="L186" s="3" t="n"/>
      <c r="M186" s="4" t="n"/>
      <c r="N186" s="3" t="n"/>
      <c r="O186" s="3">
        <f>IF(AND(A186="",C186=""),"",IF(J186="Onaylandı","Onaylandı",IF(J186="Reddedildi","Reddedildi",IF(AND(I186&lt;&gt;"",TODAY()&gt;I186),"Süresi doldu","Açık"))))</f>
        <v/>
      </c>
      <c r="P186" s="6">
        <f>IF(AND(O186&lt;&gt;"",B186&lt;&gt;"",K186&lt;&gt;"",K186&gt;=B186),K186-B186,"")</f>
        <v/>
      </c>
      <c r="Q186" s="3">
        <f>IF(AND(O186="Açık",M186&lt;&gt;"",TODAY()&gt;M186),"Takip gecikti","")</f>
        <v/>
      </c>
    </row>
    <row r="187">
      <c r="A187" s="3" t="n"/>
      <c r="B187" s="4" t="n"/>
      <c r="C187" s="3" t="n"/>
      <c r="D187" s="3" t="n"/>
      <c r="E187" s="3" t="n"/>
      <c r="F187" s="3" t="n"/>
      <c r="G187" s="5" t="n"/>
      <c r="H187" s="3" t="n"/>
      <c r="I187" s="4" t="n"/>
      <c r="J187" s="3" t="n"/>
      <c r="K187" s="4" t="n"/>
      <c r="L187" s="3" t="n"/>
      <c r="M187" s="4" t="n"/>
      <c r="N187" s="3" t="n"/>
      <c r="O187" s="3">
        <f>IF(AND(A187="",C187=""),"",IF(J187="Onaylandı","Onaylandı",IF(J187="Reddedildi","Reddedildi",IF(AND(I187&lt;&gt;"",TODAY()&gt;I187),"Süresi doldu","Açık"))))</f>
        <v/>
      </c>
      <c r="P187" s="6">
        <f>IF(AND(O187&lt;&gt;"",B187&lt;&gt;"",K187&lt;&gt;"",K187&gt;=B187),K187-B187,"")</f>
        <v/>
      </c>
      <c r="Q187" s="3">
        <f>IF(AND(O187="Açık",M187&lt;&gt;"",TODAY()&gt;M187),"Takip gecikti","")</f>
        <v/>
      </c>
    </row>
    <row r="188">
      <c r="A188" s="3" t="n"/>
      <c r="B188" s="4" t="n"/>
      <c r="C188" s="3" t="n"/>
      <c r="D188" s="3" t="n"/>
      <c r="E188" s="3" t="n"/>
      <c r="F188" s="3" t="n"/>
      <c r="G188" s="5" t="n"/>
      <c r="H188" s="3" t="n"/>
      <c r="I188" s="4" t="n"/>
      <c r="J188" s="3" t="n"/>
      <c r="K188" s="4" t="n"/>
      <c r="L188" s="3" t="n"/>
      <c r="M188" s="4" t="n"/>
      <c r="N188" s="3" t="n"/>
      <c r="O188" s="3">
        <f>IF(AND(A188="",C188=""),"",IF(J188="Onaylandı","Onaylandı",IF(J188="Reddedildi","Reddedildi",IF(AND(I188&lt;&gt;"",TODAY()&gt;I188),"Süresi doldu","Açık"))))</f>
        <v/>
      </c>
      <c r="P188" s="6">
        <f>IF(AND(O188&lt;&gt;"",B188&lt;&gt;"",K188&lt;&gt;"",K188&gt;=B188),K188-B188,"")</f>
        <v/>
      </c>
      <c r="Q188" s="3">
        <f>IF(AND(O188="Açık",M188&lt;&gt;"",TODAY()&gt;M188),"Takip gecikti","")</f>
        <v/>
      </c>
    </row>
    <row r="189">
      <c r="A189" s="3" t="n"/>
      <c r="B189" s="4" t="n"/>
      <c r="C189" s="3" t="n"/>
      <c r="D189" s="3" t="n"/>
      <c r="E189" s="3" t="n"/>
      <c r="F189" s="3" t="n"/>
      <c r="G189" s="5" t="n"/>
      <c r="H189" s="3" t="n"/>
      <c r="I189" s="4" t="n"/>
      <c r="J189" s="3" t="n"/>
      <c r="K189" s="4" t="n"/>
      <c r="L189" s="3" t="n"/>
      <c r="M189" s="4" t="n"/>
      <c r="N189" s="3" t="n"/>
      <c r="O189" s="3">
        <f>IF(AND(A189="",C189=""),"",IF(J189="Onaylandı","Onaylandı",IF(J189="Reddedildi","Reddedildi",IF(AND(I189&lt;&gt;"",TODAY()&gt;I189),"Süresi doldu","Açık"))))</f>
        <v/>
      </c>
      <c r="P189" s="6">
        <f>IF(AND(O189&lt;&gt;"",B189&lt;&gt;"",K189&lt;&gt;"",K189&gt;=B189),K189-B189,"")</f>
        <v/>
      </c>
      <c r="Q189" s="3">
        <f>IF(AND(O189="Açık",M189&lt;&gt;"",TODAY()&gt;M189),"Takip gecikti","")</f>
        <v/>
      </c>
    </row>
    <row r="190">
      <c r="A190" s="3" t="n"/>
      <c r="B190" s="4" t="n"/>
      <c r="C190" s="3" t="n"/>
      <c r="D190" s="3" t="n"/>
      <c r="E190" s="3" t="n"/>
      <c r="F190" s="3" t="n"/>
      <c r="G190" s="5" t="n"/>
      <c r="H190" s="3" t="n"/>
      <c r="I190" s="4" t="n"/>
      <c r="J190" s="3" t="n"/>
      <c r="K190" s="4" t="n"/>
      <c r="L190" s="3" t="n"/>
      <c r="M190" s="4" t="n"/>
      <c r="N190" s="3" t="n"/>
      <c r="O190" s="3">
        <f>IF(AND(A190="",C190=""),"",IF(J190="Onaylandı","Onaylandı",IF(J190="Reddedildi","Reddedildi",IF(AND(I190&lt;&gt;"",TODAY()&gt;I190),"Süresi doldu","Açık"))))</f>
        <v/>
      </c>
      <c r="P190" s="6">
        <f>IF(AND(O190&lt;&gt;"",B190&lt;&gt;"",K190&lt;&gt;"",K190&gt;=B190),K190-B190,"")</f>
        <v/>
      </c>
      <c r="Q190" s="3">
        <f>IF(AND(O190="Açık",M190&lt;&gt;"",TODAY()&gt;M190),"Takip gecikti","")</f>
        <v/>
      </c>
    </row>
    <row r="191">
      <c r="A191" s="3" t="n"/>
      <c r="B191" s="4" t="n"/>
      <c r="C191" s="3" t="n"/>
      <c r="D191" s="3" t="n"/>
      <c r="E191" s="3" t="n"/>
      <c r="F191" s="3" t="n"/>
      <c r="G191" s="5" t="n"/>
      <c r="H191" s="3" t="n"/>
      <c r="I191" s="4" t="n"/>
      <c r="J191" s="3" t="n"/>
      <c r="K191" s="4" t="n"/>
      <c r="L191" s="3" t="n"/>
      <c r="M191" s="4" t="n"/>
      <c r="N191" s="3" t="n"/>
      <c r="O191" s="3">
        <f>IF(AND(A191="",C191=""),"",IF(J191="Onaylandı","Onaylandı",IF(J191="Reddedildi","Reddedildi",IF(AND(I191&lt;&gt;"",TODAY()&gt;I191),"Süresi doldu","Açık"))))</f>
        <v/>
      </c>
      <c r="P191" s="6">
        <f>IF(AND(O191&lt;&gt;"",B191&lt;&gt;"",K191&lt;&gt;"",K191&gt;=B191),K191-B191,"")</f>
        <v/>
      </c>
      <c r="Q191" s="3">
        <f>IF(AND(O191="Açık",M191&lt;&gt;"",TODAY()&gt;M191),"Takip gecikti","")</f>
        <v/>
      </c>
    </row>
    <row r="192">
      <c r="A192" s="3" t="n"/>
      <c r="B192" s="4" t="n"/>
      <c r="C192" s="3" t="n"/>
      <c r="D192" s="3" t="n"/>
      <c r="E192" s="3" t="n"/>
      <c r="F192" s="3" t="n"/>
      <c r="G192" s="5" t="n"/>
      <c r="H192" s="3" t="n"/>
      <c r="I192" s="4" t="n"/>
      <c r="J192" s="3" t="n"/>
      <c r="K192" s="4" t="n"/>
      <c r="L192" s="3" t="n"/>
      <c r="M192" s="4" t="n"/>
      <c r="N192" s="3" t="n"/>
      <c r="O192" s="3">
        <f>IF(AND(A192="",C192=""),"",IF(J192="Onaylandı","Onaylandı",IF(J192="Reddedildi","Reddedildi",IF(AND(I192&lt;&gt;"",TODAY()&gt;I192),"Süresi doldu","Açık"))))</f>
        <v/>
      </c>
      <c r="P192" s="6">
        <f>IF(AND(O192&lt;&gt;"",B192&lt;&gt;"",K192&lt;&gt;"",K192&gt;=B192),K192-B192,"")</f>
        <v/>
      </c>
      <c r="Q192" s="3">
        <f>IF(AND(O192="Açık",M192&lt;&gt;"",TODAY()&gt;M192),"Takip gecikti","")</f>
        <v/>
      </c>
    </row>
    <row r="193">
      <c r="A193" s="3" t="n"/>
      <c r="B193" s="4" t="n"/>
      <c r="C193" s="3" t="n"/>
      <c r="D193" s="3" t="n"/>
      <c r="E193" s="3" t="n"/>
      <c r="F193" s="3" t="n"/>
      <c r="G193" s="5" t="n"/>
      <c r="H193" s="3" t="n"/>
      <c r="I193" s="4" t="n"/>
      <c r="J193" s="3" t="n"/>
      <c r="K193" s="4" t="n"/>
      <c r="L193" s="3" t="n"/>
      <c r="M193" s="4" t="n"/>
      <c r="N193" s="3" t="n"/>
      <c r="O193" s="3">
        <f>IF(AND(A193="",C193=""),"",IF(J193="Onaylandı","Onaylandı",IF(J193="Reddedildi","Reddedildi",IF(AND(I193&lt;&gt;"",TODAY()&gt;I193),"Süresi doldu","Açık"))))</f>
        <v/>
      </c>
      <c r="P193" s="6">
        <f>IF(AND(O193&lt;&gt;"",B193&lt;&gt;"",K193&lt;&gt;"",K193&gt;=B193),K193-B193,"")</f>
        <v/>
      </c>
      <c r="Q193" s="3">
        <f>IF(AND(O193="Açık",M193&lt;&gt;"",TODAY()&gt;M193),"Takip gecikti","")</f>
        <v/>
      </c>
    </row>
    <row r="194">
      <c r="A194" s="3" t="n"/>
      <c r="B194" s="4" t="n"/>
      <c r="C194" s="3" t="n"/>
      <c r="D194" s="3" t="n"/>
      <c r="E194" s="3" t="n"/>
      <c r="F194" s="3" t="n"/>
      <c r="G194" s="5" t="n"/>
      <c r="H194" s="3" t="n"/>
      <c r="I194" s="4" t="n"/>
      <c r="J194" s="3" t="n"/>
      <c r="K194" s="4" t="n"/>
      <c r="L194" s="3" t="n"/>
      <c r="M194" s="4" t="n"/>
      <c r="N194" s="3" t="n"/>
      <c r="O194" s="3">
        <f>IF(AND(A194="",C194=""),"",IF(J194="Onaylandı","Onaylandı",IF(J194="Reddedildi","Reddedildi",IF(AND(I194&lt;&gt;"",TODAY()&gt;I194),"Süresi doldu","Açık"))))</f>
        <v/>
      </c>
      <c r="P194" s="6">
        <f>IF(AND(O194&lt;&gt;"",B194&lt;&gt;"",K194&lt;&gt;"",K194&gt;=B194),K194-B194,"")</f>
        <v/>
      </c>
      <c r="Q194" s="3">
        <f>IF(AND(O194="Açık",M194&lt;&gt;"",TODAY()&gt;M194),"Takip gecikti","")</f>
        <v/>
      </c>
    </row>
    <row r="195">
      <c r="A195" s="3" t="n"/>
      <c r="B195" s="4" t="n"/>
      <c r="C195" s="3" t="n"/>
      <c r="D195" s="3" t="n"/>
      <c r="E195" s="3" t="n"/>
      <c r="F195" s="3" t="n"/>
      <c r="G195" s="5" t="n"/>
      <c r="H195" s="3" t="n"/>
      <c r="I195" s="4" t="n"/>
      <c r="J195" s="3" t="n"/>
      <c r="K195" s="4" t="n"/>
      <c r="L195" s="3" t="n"/>
      <c r="M195" s="4" t="n"/>
      <c r="N195" s="3" t="n"/>
      <c r="O195" s="3">
        <f>IF(AND(A195="",C195=""),"",IF(J195="Onaylandı","Onaylandı",IF(J195="Reddedildi","Reddedildi",IF(AND(I195&lt;&gt;"",TODAY()&gt;I195),"Süresi doldu","Açık"))))</f>
        <v/>
      </c>
      <c r="P195" s="6">
        <f>IF(AND(O195&lt;&gt;"",B195&lt;&gt;"",K195&lt;&gt;"",K195&gt;=B195),K195-B195,"")</f>
        <v/>
      </c>
      <c r="Q195" s="3">
        <f>IF(AND(O195="Açık",M195&lt;&gt;"",TODAY()&gt;M195),"Takip gecikti","")</f>
        <v/>
      </c>
    </row>
    <row r="196">
      <c r="A196" s="3" t="n"/>
      <c r="B196" s="4" t="n"/>
      <c r="C196" s="3" t="n"/>
      <c r="D196" s="3" t="n"/>
      <c r="E196" s="3" t="n"/>
      <c r="F196" s="3" t="n"/>
      <c r="G196" s="5" t="n"/>
      <c r="H196" s="3" t="n"/>
      <c r="I196" s="4" t="n"/>
      <c r="J196" s="3" t="n"/>
      <c r="K196" s="4" t="n"/>
      <c r="L196" s="3" t="n"/>
      <c r="M196" s="4" t="n"/>
      <c r="N196" s="3" t="n"/>
      <c r="O196" s="3">
        <f>IF(AND(A196="",C196=""),"",IF(J196="Onaylandı","Onaylandı",IF(J196="Reddedildi","Reddedildi",IF(AND(I196&lt;&gt;"",TODAY()&gt;I196),"Süresi doldu","Açık"))))</f>
        <v/>
      </c>
      <c r="P196" s="6">
        <f>IF(AND(O196&lt;&gt;"",B196&lt;&gt;"",K196&lt;&gt;"",K196&gt;=B196),K196-B196,"")</f>
        <v/>
      </c>
      <c r="Q196" s="3">
        <f>IF(AND(O196="Açık",M196&lt;&gt;"",TODAY()&gt;M196),"Takip gecikti","")</f>
        <v/>
      </c>
    </row>
    <row r="197">
      <c r="A197" s="3" t="n"/>
      <c r="B197" s="4" t="n"/>
      <c r="C197" s="3" t="n"/>
      <c r="D197" s="3" t="n"/>
      <c r="E197" s="3" t="n"/>
      <c r="F197" s="3" t="n"/>
      <c r="G197" s="5" t="n"/>
      <c r="H197" s="3" t="n"/>
      <c r="I197" s="4" t="n"/>
      <c r="J197" s="3" t="n"/>
      <c r="K197" s="4" t="n"/>
      <c r="L197" s="3" t="n"/>
      <c r="M197" s="4" t="n"/>
      <c r="N197" s="3" t="n"/>
      <c r="O197" s="3">
        <f>IF(AND(A197="",C197=""),"",IF(J197="Onaylandı","Onaylandı",IF(J197="Reddedildi","Reddedildi",IF(AND(I197&lt;&gt;"",TODAY()&gt;I197),"Süresi doldu","Açık"))))</f>
        <v/>
      </c>
      <c r="P197" s="6">
        <f>IF(AND(O197&lt;&gt;"",B197&lt;&gt;"",K197&lt;&gt;"",K197&gt;=B197),K197-B197,"")</f>
        <v/>
      </c>
      <c r="Q197" s="3">
        <f>IF(AND(O197="Açık",M197&lt;&gt;"",TODAY()&gt;M197),"Takip gecikti","")</f>
        <v/>
      </c>
    </row>
    <row r="198">
      <c r="A198" s="3" t="n"/>
      <c r="B198" s="4" t="n"/>
      <c r="C198" s="3" t="n"/>
      <c r="D198" s="3" t="n"/>
      <c r="E198" s="3" t="n"/>
      <c r="F198" s="3" t="n"/>
      <c r="G198" s="5" t="n"/>
      <c r="H198" s="3" t="n"/>
      <c r="I198" s="4" t="n"/>
      <c r="J198" s="3" t="n"/>
      <c r="K198" s="4" t="n"/>
      <c r="L198" s="3" t="n"/>
      <c r="M198" s="4" t="n"/>
      <c r="N198" s="3" t="n"/>
      <c r="O198" s="3">
        <f>IF(AND(A198="",C198=""),"",IF(J198="Onaylandı","Onaylandı",IF(J198="Reddedildi","Reddedildi",IF(AND(I198&lt;&gt;"",TODAY()&gt;I198),"Süresi doldu","Açık"))))</f>
        <v/>
      </c>
      <c r="P198" s="6">
        <f>IF(AND(O198&lt;&gt;"",B198&lt;&gt;"",K198&lt;&gt;"",K198&gt;=B198),K198-B198,"")</f>
        <v/>
      </c>
      <c r="Q198" s="3">
        <f>IF(AND(O198="Açık",M198&lt;&gt;"",TODAY()&gt;M198),"Takip gecikti","")</f>
        <v/>
      </c>
    </row>
    <row r="199">
      <c r="A199" s="3" t="n"/>
      <c r="B199" s="4" t="n"/>
      <c r="C199" s="3" t="n"/>
      <c r="D199" s="3" t="n"/>
      <c r="E199" s="3" t="n"/>
      <c r="F199" s="3" t="n"/>
      <c r="G199" s="5" t="n"/>
      <c r="H199" s="3" t="n"/>
      <c r="I199" s="4" t="n"/>
      <c r="J199" s="3" t="n"/>
      <c r="K199" s="4" t="n"/>
      <c r="L199" s="3" t="n"/>
      <c r="M199" s="4" t="n"/>
      <c r="N199" s="3" t="n"/>
      <c r="O199" s="3">
        <f>IF(AND(A199="",C199=""),"",IF(J199="Onaylandı","Onaylandı",IF(J199="Reddedildi","Reddedildi",IF(AND(I199&lt;&gt;"",TODAY()&gt;I199),"Süresi doldu","Açık"))))</f>
        <v/>
      </c>
      <c r="P199" s="6">
        <f>IF(AND(O199&lt;&gt;"",B199&lt;&gt;"",K199&lt;&gt;"",K199&gt;=B199),K199-B199,"")</f>
        <v/>
      </c>
      <c r="Q199" s="3">
        <f>IF(AND(O199="Açık",M199&lt;&gt;"",TODAY()&gt;M199),"Takip gecikti","")</f>
        <v/>
      </c>
    </row>
    <row r="200">
      <c r="A200" s="3" t="n"/>
      <c r="B200" s="4" t="n"/>
      <c r="C200" s="3" t="n"/>
      <c r="D200" s="3" t="n"/>
      <c r="E200" s="3" t="n"/>
      <c r="F200" s="3" t="n"/>
      <c r="G200" s="5" t="n"/>
      <c r="H200" s="3" t="n"/>
      <c r="I200" s="4" t="n"/>
      <c r="J200" s="3" t="n"/>
      <c r="K200" s="4" t="n"/>
      <c r="L200" s="3" t="n"/>
      <c r="M200" s="4" t="n"/>
      <c r="N200" s="3" t="n"/>
      <c r="O200" s="3">
        <f>IF(AND(A200="",C200=""),"",IF(J200="Onaylandı","Onaylandı",IF(J200="Reddedildi","Reddedildi",IF(AND(I200&lt;&gt;"",TODAY()&gt;I200),"Süresi doldu","Açık"))))</f>
        <v/>
      </c>
      <c r="P200" s="6">
        <f>IF(AND(O200&lt;&gt;"",B200&lt;&gt;"",K200&lt;&gt;"",K200&gt;=B200),K200-B200,"")</f>
        <v/>
      </c>
      <c r="Q200" s="3">
        <f>IF(AND(O200="Açık",M200&lt;&gt;"",TODAY()&gt;M200),"Takip gecikti","")</f>
        <v/>
      </c>
    </row>
    <row r="201">
      <c r="A201" s="3" t="n"/>
      <c r="B201" s="4" t="n"/>
      <c r="C201" s="3" t="n"/>
      <c r="D201" s="3" t="n"/>
      <c r="E201" s="3" t="n"/>
      <c r="F201" s="3" t="n"/>
      <c r="G201" s="5" t="n"/>
      <c r="H201" s="3" t="n"/>
      <c r="I201" s="4" t="n"/>
      <c r="J201" s="3" t="n"/>
      <c r="K201" s="4" t="n"/>
      <c r="L201" s="3" t="n"/>
      <c r="M201" s="4" t="n"/>
      <c r="N201" s="3" t="n"/>
      <c r="O201" s="3">
        <f>IF(AND(A201="",C201=""),"",IF(J201="Onaylandı","Onaylandı",IF(J201="Reddedildi","Reddedildi",IF(AND(I201&lt;&gt;"",TODAY()&gt;I201),"Süresi doldu","Açık"))))</f>
        <v/>
      </c>
      <c r="P201" s="6">
        <f>IF(AND(O201&lt;&gt;"",B201&lt;&gt;"",K201&lt;&gt;"",K201&gt;=B201),K201-B201,"")</f>
        <v/>
      </c>
      <c r="Q201" s="3">
        <f>IF(AND(O201="Açık",M201&lt;&gt;"",TODAY()&gt;M201),"Takip gecikti","")</f>
        <v/>
      </c>
    </row>
  </sheetData>
  <conditionalFormatting sqref="O2:O201">
    <cfRule type="expression" priority="1" dxfId="0">
      <formula>$O2="Onaylandı"</formula>
    </cfRule>
    <cfRule type="expression" priority="2" dxfId="1">
      <formula>$O2="Reddedildi"</formula>
    </cfRule>
    <cfRule type="expression" priority="3" dxfId="2">
      <formula>$O2="Süresi doldu"</formula>
    </cfRule>
    <cfRule type="expression" priority="4" dxfId="3">
      <formula>$O2="Açık"</formula>
    </cfRule>
  </conditionalFormatting>
  <conditionalFormatting sqref="Q2:Q201">
    <cfRule type="expression" priority="5" dxfId="4">
      <formula>$Q2&lt;&gt;""</formula>
    </cfRule>
  </conditionalFormatting>
  <dataValidations count="3">
    <dataValidation sqref="H2:H201" showDropDown="0" showInputMessage="0" showErrorMessage="0" allowBlank="1" errorTitle="Geçersiz değer" error="Listeden seçin." type="list">
      <formula1>"TL,EUR,USD"</formula1>
    </dataValidation>
    <dataValidation sqref="J2:J201" showDropDown="0" showInputMessage="0" showErrorMessage="0" allowBlank="1" errorTitle="Geçersiz değer" error="Listeden seçin." type="list">
      <formula1>"Onaylandı,Reddedildi"</formula1>
    </dataValidation>
    <dataValidation sqref="L2:L201" showDropDown="0" showInputMessage="0" showErrorMessage="0" allowBlank="1" errorTitle="Geçersiz değer" error="Listeden seçin." type="list">
      <formula1>"Fiyat yüksek,Tarih uymadı,İptal oldu,Müşteri vazgeçti,Diğer"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7" t="inlineStr">
        <is>
          <t>Toplam teklif</t>
        </is>
      </c>
      <c r="B1" s="8">
        <f>B2+B3+B4+B5</f>
        <v/>
      </c>
    </row>
    <row r="2">
      <c r="A2" s="7" t="inlineStr">
        <is>
          <t>Açık</t>
        </is>
      </c>
      <c r="B2" s="8">
        <f>COUNTIF('Teklifler'!$O$2:$O$201,"Açık")</f>
        <v/>
      </c>
    </row>
    <row r="3">
      <c r="A3" s="7" t="inlineStr">
        <is>
          <t>Süresi dolan</t>
        </is>
      </c>
      <c r="B3" s="8">
        <f>COUNTIF('Teklifler'!$O$2:$O$201,"Süresi doldu")</f>
        <v/>
      </c>
    </row>
    <row r="4">
      <c r="A4" s="7" t="inlineStr">
        <is>
          <t>Onaylanan</t>
        </is>
      </c>
      <c r="B4" s="8">
        <f>COUNTIF('Teklifler'!$O$2:$O$201,"Onaylandı")</f>
        <v/>
      </c>
    </row>
    <row r="5">
      <c r="A5" s="7" t="inlineStr">
        <is>
          <t>Reddedilen</t>
        </is>
      </c>
      <c r="B5" s="8">
        <f>COUNTIF('Teklifler'!$O$2:$O$201,"Reddedildi")</f>
        <v/>
      </c>
    </row>
    <row r="6">
      <c r="A6" s="7" t="inlineStr">
        <is>
          <t>Onay oranı (açık teklifler hariç)</t>
        </is>
      </c>
      <c r="B6" s="9">
        <f>IFERROR(B4/(B4+B5+B3),"")</f>
        <v/>
      </c>
    </row>
    <row r="7">
      <c r="A7" s="7" t="inlineStr">
        <is>
          <t>Takibi geciken</t>
        </is>
      </c>
      <c r="B7" s="8">
        <f>COUNTIF('Teklifler'!$Q$2:$Q$201,"Takip gecikti")</f>
        <v/>
      </c>
    </row>
    <row r="8">
      <c r="A8" s="7" t="inlineStr">
        <is>
          <t>Ortalama yanıt süresi (gün)</t>
        </is>
      </c>
      <c r="B8" s="10">
        <f>IFERROR(AVERAGE('Teklifler'!$P$2:$P$201),"")</f>
        <v/>
      </c>
    </row>
    <row r="9">
      <c r="A9" s="11" t="inlineStr">
        <is>
          <t>Süresi dolan teklif reddedilmiş sayılır. Süresi henüz dolmamış açık teklifler onay oranına girmez.</t>
        </is>
      </c>
    </row>
    <row r="11">
      <c r="A11" s="12" t="inlineStr">
        <is>
          <t>Navlun toplamı (para birimine göre, KDV hariç)</t>
        </is>
      </c>
    </row>
    <row r="12">
      <c r="A12" s="13" t="inlineStr">
        <is>
          <t>Para birimi</t>
        </is>
      </c>
      <c r="B12" s="14" t="inlineStr">
        <is>
          <t>Onaylandı</t>
        </is>
      </c>
      <c r="C12" s="14" t="inlineStr">
        <is>
          <t>Açık</t>
        </is>
      </c>
      <c r="D12" s="14" t="inlineStr">
        <is>
          <t>Süresi doldu</t>
        </is>
      </c>
      <c r="E12" s="14" t="inlineStr">
        <is>
          <t>Reddedildi</t>
        </is>
      </c>
    </row>
    <row r="13">
      <c r="A13" t="inlineStr">
        <is>
          <t>TL</t>
        </is>
      </c>
      <c r="B13" s="15">
        <f>SUMIFS('Teklifler'!$G$2:$G$201,'Teklifler'!$O$2:$O$201,"Onaylandı",'Teklifler'!$H$2:$H$201,$A13)</f>
        <v/>
      </c>
      <c r="C13" s="15">
        <f>SUMIFS('Teklifler'!$G$2:$G$201,'Teklifler'!$O$2:$O$201,"Açık",'Teklifler'!$H$2:$H$201,$A13)</f>
        <v/>
      </c>
      <c r="D13" s="15">
        <f>SUMIFS('Teklifler'!$G$2:$G$201,'Teklifler'!$O$2:$O$201,"Süresi doldu",'Teklifler'!$H$2:$H$201,$A13)</f>
        <v/>
      </c>
      <c r="E13" s="15">
        <f>SUMIFS('Teklifler'!$G$2:$G$201,'Teklifler'!$O$2:$O$201,"Reddedildi",'Teklifler'!$H$2:$H$201,$A13)</f>
        <v/>
      </c>
    </row>
    <row r="14">
      <c r="A14" t="inlineStr">
        <is>
          <t>EUR</t>
        </is>
      </c>
      <c r="B14" s="15">
        <f>SUMIFS('Teklifler'!$G$2:$G$201,'Teklifler'!$O$2:$O$201,"Onaylandı",'Teklifler'!$H$2:$H$201,$A14)</f>
        <v/>
      </c>
      <c r="C14" s="15">
        <f>SUMIFS('Teklifler'!$G$2:$G$201,'Teklifler'!$O$2:$O$201,"Açık",'Teklifler'!$H$2:$H$201,$A14)</f>
        <v/>
      </c>
      <c r="D14" s="15">
        <f>SUMIFS('Teklifler'!$G$2:$G$201,'Teklifler'!$O$2:$O$201,"Süresi doldu",'Teklifler'!$H$2:$H$201,$A14)</f>
        <v/>
      </c>
      <c r="E14" s="15">
        <f>SUMIFS('Teklifler'!$G$2:$G$201,'Teklifler'!$O$2:$O$201,"Reddedildi",'Teklifler'!$H$2:$H$201,$A14)</f>
        <v/>
      </c>
    </row>
    <row r="15">
      <c r="A15" t="inlineStr">
        <is>
          <t>USD</t>
        </is>
      </c>
      <c r="B15" s="15">
        <f>SUMIFS('Teklifler'!$G$2:$G$201,'Teklifler'!$O$2:$O$201,"Onaylandı",'Teklifler'!$H$2:$H$201,$A15)</f>
        <v/>
      </c>
      <c r="C15" s="15">
        <f>SUMIFS('Teklifler'!$G$2:$G$201,'Teklifler'!$O$2:$O$201,"Açık",'Teklifler'!$H$2:$H$201,$A15)</f>
        <v/>
      </c>
      <c r="D15" s="15">
        <f>SUMIFS('Teklifler'!$G$2:$G$201,'Teklifler'!$O$2:$O$201,"Süresi doldu",'Teklifler'!$H$2:$H$201,$A15)</f>
        <v/>
      </c>
      <c r="E15" s="15">
        <f>SUMIFS('Teklifler'!$G$2:$G$201,'Teklifler'!$O$2:$O$201,"Reddedildi",'Teklifler'!$H$2:$H$201,$A15)</f>
        <v/>
      </c>
    </row>
    <row r="16">
      <c r="A16" s="11" t="inlineStr">
        <is>
          <t>Tutarı olup para birimi seçilmemiş teklif</t>
        </is>
      </c>
      <c r="B16" s="8">
        <f>SUMPRODUCT(('Teklifler'!$G$2:$G$201&lt;&gt;"")*('Teklifler'!$H$2:$H$201=""))</f>
        <v/>
      </c>
    </row>
    <row r="18">
      <c r="A18" s="12" t="inlineStr">
        <is>
          <t>Kaybedilen tekliflerin nedeni</t>
        </is>
      </c>
    </row>
    <row r="19">
      <c r="A19" s="13" t="inlineStr">
        <is>
          <t>Neden</t>
        </is>
      </c>
      <c r="B19" s="14" t="inlineStr">
        <is>
          <t>Adet</t>
        </is>
      </c>
    </row>
    <row r="20">
      <c r="A20" t="inlineStr">
        <is>
          <t>Fiyat yüksek</t>
        </is>
      </c>
      <c r="B20" s="8">
        <f>COUNTIFS('Teklifler'!$O$2:$O$201,"Reddedildi",'Teklifler'!$L$2:$L$201,$A20)</f>
        <v/>
      </c>
    </row>
    <row r="21">
      <c r="A21" t="inlineStr">
        <is>
          <t>Tarih uymadı</t>
        </is>
      </c>
      <c r="B21" s="8">
        <f>COUNTIFS('Teklifler'!$O$2:$O$201,"Reddedildi",'Teklifler'!$L$2:$L$201,$A21)</f>
        <v/>
      </c>
    </row>
    <row r="22">
      <c r="A22" t="inlineStr">
        <is>
          <t>İptal oldu</t>
        </is>
      </c>
      <c r="B22" s="8">
        <f>COUNTIFS('Teklifler'!$O$2:$O$201,"Reddedildi",'Teklifler'!$L$2:$L$201,$A22)</f>
        <v/>
      </c>
    </row>
    <row r="23">
      <c r="A23" t="inlineStr">
        <is>
          <t>Müşteri vazgeçti</t>
        </is>
      </c>
      <c r="B23" s="8">
        <f>COUNTIFS('Teklifler'!$O$2:$O$201,"Reddedildi",'Teklifler'!$L$2:$L$201,$A23)</f>
        <v/>
      </c>
    </row>
    <row r="24">
      <c r="A24" t="inlineStr">
        <is>
          <t>Diğer</t>
        </is>
      </c>
      <c r="B24" s="8">
        <f>COUNTIFS('Teklifler'!$O$2:$O$201,"Reddedildi",'Teklifler'!$L$2:$L$201,$A24)</f>
        <v/>
      </c>
    </row>
    <row r="25">
      <c r="A25" s="11" t="inlineStr">
        <is>
          <t>Neden girilmemiş</t>
        </is>
      </c>
      <c r="B25" s="8">
        <f>B5-SUM(B20:B24)</f>
        <v/>
      </c>
    </row>
    <row r="26">
      <c r="A26" t="inlineStr">
        <is>
          <t>Süresi doldu (karar gelmedi)</t>
        </is>
      </c>
      <c r="B26" s="8">
        <f>B3</f>
        <v/>
      </c>
    </row>
    <row r="28">
      <c r="A28" s="12" t="inlineStr">
        <is>
          <t>Müşteri bazında — adı 'Teklifler' sayfasındaki gibi yazın</t>
        </is>
      </c>
    </row>
    <row r="29">
      <c r="A29" s="13" t="inlineStr">
        <is>
          <t>Müşteri</t>
        </is>
      </c>
      <c r="B29" s="14" t="inlineStr">
        <is>
          <t>Teklif</t>
        </is>
      </c>
      <c r="C29" s="14" t="inlineStr">
        <is>
          <t>Onaylandı</t>
        </is>
      </c>
      <c r="D29" s="14" t="inlineStr">
        <is>
          <t>Onay oranı</t>
        </is>
      </c>
    </row>
    <row r="30">
      <c r="B30" s="8">
        <f>IF($A30="","",COUNTIF('Teklifler'!$C$2:$C$201,$A30))</f>
        <v/>
      </c>
      <c r="C30" s="8">
        <f>IF($A30="","",COUNTIFS('Teklifler'!$C$2:$C$201,$A30,'Teklifler'!$O$2:$O$201,"Onaylandı"))</f>
        <v/>
      </c>
      <c r="D30" s="9">
        <f>IF($A30="","",IFERROR(C30/(C30+COUNTIFS('Teklifler'!$C$2:$C$201,$A30,'Teklifler'!$O$2:$O$201,"Reddedildi")+COUNTIFS('Teklifler'!$C$2:$C$201,$A30,'Teklifler'!$O$2:$O$201,"Süresi doldu")),""))</f>
        <v/>
      </c>
    </row>
    <row r="31">
      <c r="B31" s="8">
        <f>IF($A31="","",COUNTIF('Teklifler'!$C$2:$C$201,$A31))</f>
        <v/>
      </c>
      <c r="C31" s="8">
        <f>IF($A31="","",COUNTIFS('Teklifler'!$C$2:$C$201,$A31,'Teklifler'!$O$2:$O$201,"Onaylandı"))</f>
        <v/>
      </c>
      <c r="D31" s="9">
        <f>IF($A31="","",IFERROR(C31/(C31+COUNTIFS('Teklifler'!$C$2:$C$201,$A31,'Teklifler'!$O$2:$O$201,"Reddedildi")+COUNTIFS('Teklifler'!$C$2:$C$201,$A31,'Teklifler'!$O$2:$O$201,"Süresi doldu")),""))</f>
        <v/>
      </c>
    </row>
    <row r="32">
      <c r="B32" s="8">
        <f>IF($A32="","",COUNTIF('Teklifler'!$C$2:$C$201,$A32))</f>
        <v/>
      </c>
      <c r="C32" s="8">
        <f>IF($A32="","",COUNTIFS('Teklifler'!$C$2:$C$201,$A32,'Teklifler'!$O$2:$O$201,"Onaylandı"))</f>
        <v/>
      </c>
      <c r="D32" s="9">
        <f>IF($A32="","",IFERROR(C32/(C32+COUNTIFS('Teklifler'!$C$2:$C$201,$A32,'Teklifler'!$O$2:$O$201,"Reddedildi")+COUNTIFS('Teklifler'!$C$2:$C$201,$A32,'Teklifler'!$O$2:$O$201,"Süresi doldu")),""))</f>
        <v/>
      </c>
    </row>
    <row r="33">
      <c r="B33" s="8">
        <f>IF($A33="","",COUNTIF('Teklifler'!$C$2:$C$201,$A33))</f>
        <v/>
      </c>
      <c r="C33" s="8">
        <f>IF($A33="","",COUNTIFS('Teklifler'!$C$2:$C$201,$A33,'Teklifler'!$O$2:$O$201,"Onaylandı"))</f>
        <v/>
      </c>
      <c r="D33" s="9">
        <f>IF($A33="","",IFERROR(C33/(C33+COUNTIFS('Teklifler'!$C$2:$C$201,$A33,'Teklifler'!$O$2:$O$201,"Reddedildi")+COUNTIFS('Teklifler'!$C$2:$C$201,$A33,'Teklifler'!$O$2:$O$201,"Süresi doldu")),""))</f>
        <v/>
      </c>
    </row>
    <row r="34">
      <c r="B34" s="8">
        <f>IF($A34="","",COUNTIF('Teklifler'!$C$2:$C$201,$A34))</f>
        <v/>
      </c>
      <c r="C34" s="8">
        <f>IF($A34="","",COUNTIFS('Teklifler'!$C$2:$C$201,$A34,'Teklifler'!$O$2:$O$201,"Onaylandı"))</f>
        <v/>
      </c>
      <c r="D34" s="9">
        <f>IF($A34="","",IFERROR(C34/(C34+COUNTIFS('Teklifler'!$C$2:$C$201,$A34,'Teklifler'!$O$2:$O$201,"Reddedildi")+COUNTIFS('Teklifler'!$C$2:$C$201,$A34,'Teklifler'!$O$2:$O$201,"Süresi doldu")),""))</f>
        <v/>
      </c>
    </row>
    <row r="35">
      <c r="B35" s="8">
        <f>IF($A35="","",COUNTIF('Teklifler'!$C$2:$C$201,$A35))</f>
        <v/>
      </c>
      <c r="C35" s="8">
        <f>IF($A35="","",COUNTIFS('Teklifler'!$C$2:$C$201,$A35,'Teklifler'!$O$2:$O$201,"Onaylandı"))</f>
        <v/>
      </c>
      <c r="D35" s="9">
        <f>IF($A35="","",IFERROR(C35/(C35+COUNTIFS('Teklifler'!$C$2:$C$201,$A35,'Teklifler'!$O$2:$O$201,"Reddedildi")+COUNTIFS('Teklifler'!$C$2:$C$201,$A35,'Teklifler'!$O$2:$O$201,"Süresi doldu")),""))</f>
        <v/>
      </c>
    </row>
    <row r="36">
      <c r="B36" s="8">
        <f>IF($A36="","",COUNTIF('Teklifler'!$C$2:$C$201,$A36))</f>
        <v/>
      </c>
      <c r="C36" s="8">
        <f>IF($A36="","",COUNTIFS('Teklifler'!$C$2:$C$201,$A36,'Teklifler'!$O$2:$O$201,"Onaylandı"))</f>
        <v/>
      </c>
      <c r="D36" s="9">
        <f>IF($A36="","",IFERROR(C36/(C36+COUNTIFS('Teklifler'!$C$2:$C$201,$A36,'Teklifler'!$O$2:$O$201,"Reddedildi")+COUNTIFS('Teklifler'!$C$2:$C$201,$A36,'Teklifler'!$O$2:$O$201,"Süresi doldu")),""))</f>
        <v/>
      </c>
    </row>
    <row r="37">
      <c r="B37" s="8">
        <f>IF($A37="","",COUNTIF('Teklifler'!$C$2:$C$201,$A37))</f>
        <v/>
      </c>
      <c r="C37" s="8">
        <f>IF($A37="","",COUNTIFS('Teklifler'!$C$2:$C$201,$A37,'Teklifler'!$O$2:$O$201,"Onaylandı"))</f>
        <v/>
      </c>
      <c r="D37" s="9">
        <f>IF($A37="","",IFERROR(C37/(C37+COUNTIFS('Teklifler'!$C$2:$C$201,$A37,'Teklifler'!$O$2:$O$201,"Reddedildi")+COUNTIFS('Teklifler'!$C$2:$C$201,$A37,'Teklifler'!$O$2:$O$201,"Süresi doldu")),""))</f>
        <v/>
      </c>
    </row>
    <row r="38">
      <c r="B38" s="8">
        <f>IF($A38="","",COUNTIF('Teklifler'!$C$2:$C$201,$A38))</f>
        <v/>
      </c>
      <c r="C38" s="8">
        <f>IF($A38="","",COUNTIFS('Teklifler'!$C$2:$C$201,$A38,'Teklifler'!$O$2:$O$201,"Onaylandı"))</f>
        <v/>
      </c>
      <c r="D38" s="9">
        <f>IF($A38="","",IFERROR(C38/(C38+COUNTIFS('Teklifler'!$C$2:$C$201,$A38,'Teklifler'!$O$2:$O$201,"Reddedildi")+COUNTIFS('Teklifler'!$C$2:$C$201,$A38,'Teklifler'!$O$2:$O$201,"Süresi doldu")),""))</f>
        <v/>
      </c>
    </row>
    <row r="39">
      <c r="B39" s="8">
        <f>IF($A39="","",COUNTIF('Teklifler'!$C$2:$C$201,$A39))</f>
        <v/>
      </c>
      <c r="C39" s="8">
        <f>IF($A39="","",COUNTIFS('Teklifler'!$C$2:$C$201,$A39,'Teklifler'!$O$2:$O$201,"Onaylandı"))</f>
        <v/>
      </c>
      <c r="D39" s="9">
        <f>IF($A39="","",IFERROR(C39/(C39+COUNTIFS('Teklifler'!$C$2:$C$201,$A39,'Teklifler'!$O$2:$O$201,"Reddedildi")+COUNTIFS('Teklifler'!$C$2:$C$201,$A39,'Teklifler'!$O$2:$O$201,"Süresi doldu")),""))</f>
        <v/>
      </c>
    </row>
    <row r="40">
      <c r="B40" s="8">
        <f>IF($A40="","",COUNTIF('Teklifler'!$C$2:$C$201,$A40))</f>
        <v/>
      </c>
      <c r="C40" s="8">
        <f>IF($A40="","",COUNTIFS('Teklifler'!$C$2:$C$201,$A40,'Teklifler'!$O$2:$O$201,"Onaylandı"))</f>
        <v/>
      </c>
      <c r="D40" s="9">
        <f>IF($A40="","",IFERROR(C40/(C40+COUNTIFS('Teklifler'!$C$2:$C$201,$A40,'Teklifler'!$O$2:$O$201,"Reddedildi")+COUNTIFS('Teklifler'!$C$2:$C$201,$A40,'Teklifler'!$O$2:$O$201,"Süresi doldu")),""))</f>
        <v/>
      </c>
    </row>
    <row r="41">
      <c r="B41" s="8">
        <f>IF($A41="","",COUNTIF('Teklifler'!$C$2:$C$201,$A41))</f>
        <v/>
      </c>
      <c r="C41" s="8">
        <f>IF($A41="","",COUNTIFS('Teklifler'!$C$2:$C$201,$A41,'Teklifler'!$O$2:$O$201,"Onaylandı"))</f>
        <v/>
      </c>
      <c r="D41" s="9">
        <f>IF($A41="","",IFERROR(C41/(C41+COUNTIFS('Teklifler'!$C$2:$C$201,$A41,'Teklifler'!$O$2:$O$201,"Reddedildi")+COUNTIFS('Teklifler'!$C$2:$C$201,$A41,'Teklifler'!$O$2:$O$201,"Süresi doldu")),""))</f>
        <v/>
      </c>
    </row>
    <row r="42">
      <c r="B42" s="8">
        <f>IF($A42="","",COUNTIF('Teklifler'!$C$2:$C$201,$A42))</f>
        <v/>
      </c>
      <c r="C42" s="8">
        <f>IF($A42="","",COUNTIFS('Teklifler'!$C$2:$C$201,$A42,'Teklifler'!$O$2:$O$201,"Onaylandı"))</f>
        <v/>
      </c>
      <c r="D42" s="9">
        <f>IF($A42="","",IFERROR(C42/(C42+COUNTIFS('Teklifler'!$C$2:$C$201,$A42,'Teklifler'!$O$2:$O$201,"Reddedildi")+COUNTIFS('Teklifler'!$C$2:$C$201,$A42,'Teklifler'!$O$2:$O$201,"Süresi doldu")),""))</f>
        <v/>
      </c>
    </row>
    <row r="43">
      <c r="B43" s="8">
        <f>IF($A43="","",COUNTIF('Teklifler'!$C$2:$C$201,$A43))</f>
        <v/>
      </c>
      <c r="C43" s="8">
        <f>IF($A43="","",COUNTIFS('Teklifler'!$C$2:$C$201,$A43,'Teklifler'!$O$2:$O$201,"Onaylandı"))</f>
        <v/>
      </c>
      <c r="D43" s="9">
        <f>IF($A43="","",IFERROR(C43/(C43+COUNTIFS('Teklifler'!$C$2:$C$201,$A43,'Teklifler'!$O$2:$O$201,"Reddedildi")+COUNTIFS('Teklifler'!$C$2:$C$201,$A43,'Teklifler'!$O$2:$O$201,"Süresi doldu")),""))</f>
        <v/>
      </c>
    </row>
    <row r="44">
      <c r="B44" s="8">
        <f>IF($A44="","",COUNTIF('Teklifler'!$C$2:$C$201,$A44))</f>
        <v/>
      </c>
      <c r="C44" s="8">
        <f>IF($A44="","",COUNTIFS('Teklifler'!$C$2:$C$201,$A44,'Teklifler'!$O$2:$O$201,"Onaylandı"))</f>
        <v/>
      </c>
      <c r="D44" s="9">
        <f>IF($A44="","",IFERROR(C44/(C44+COUNTIFS('Teklifler'!$C$2:$C$201,$A44,'Teklifler'!$O$2:$O$201,"Reddedildi")+COUNTIFS('Teklifler'!$C$2:$C$201,$A44,'Teklifler'!$O$2:$O$201,"Süresi doldu")),""))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Bu şablon nasıl kullanılır</t>
        </is>
      </c>
    </row>
    <row r="2">
      <c r="A2" t="inlineStr"/>
    </row>
    <row r="3">
      <c r="A3" t="inlineStr">
        <is>
          <t>1. 'Teklifler' sayfasına verdiğiniz her teklif için bir satır girin: numara, tarih, müşteri, güzergâh, navlun.</t>
        </is>
      </c>
    </row>
    <row r="4">
      <c r="A4" t="inlineStr">
        <is>
          <t xml:space="preserve">   Teklif no ya da Müşteri'den biri dolu olan satır teklif sayılır; numara tutmuyorsanız yalnız müşteriyi yazmanız yeter.</t>
        </is>
      </c>
    </row>
    <row r="5">
      <c r="A5" t="inlineStr">
        <is>
          <t>2. Karar çıkınca 'Karar' sütunundan Onaylandı ya da Reddedildi seçin ve karar tarihini yazın. Reddedildiyse nedenini seçin.</t>
        </is>
      </c>
    </row>
    <row r="6">
      <c r="A6" t="inlineStr">
        <is>
          <t>3. Mavi başlıklı sütunlar formüldür, üzerine yazmayın: Durum · Yanıt süresi (gün) · Takip.</t>
        </is>
      </c>
    </row>
    <row r="7">
      <c r="A7" t="inlineStr">
        <is>
          <t>4. 'Özet' sayfası açık, onaylanan, reddedilen ve süresi dolan teklifleri, onay oranını ve para birimine göre navlun toplamını kendiliğinden verir.</t>
        </is>
      </c>
    </row>
    <row r="8">
      <c r="A8" t="inlineStr"/>
    </row>
    <row r="9">
      <c r="A9" s="7" t="inlineStr">
        <is>
          <t>Durum nasıl belirleniyor?</t>
        </is>
      </c>
    </row>
    <row r="10">
      <c r="A10" t="inlineStr">
        <is>
          <t>Karar sütunu doluysa durum karardır. Karar boşsa ve Geçerlilik tarihi bugünden önceyse durum 'Süresi doldu', değilse 'Açık' olur.</t>
        </is>
      </c>
    </row>
    <row r="11">
      <c r="A11" t="inlineStr">
        <is>
          <t>Dosya her açıldığında bugünün tarihine göre yeniden hesaplanır. Geçerlilik tarihi boşsa teklif 'Açık' kalır.</t>
        </is>
      </c>
    </row>
    <row r="12">
      <c r="A12" t="inlineStr"/>
    </row>
    <row r="13">
      <c r="A13" s="7" t="inlineStr">
        <is>
          <t>Onay oranı nasıl hesaplanıyor?</t>
        </is>
      </c>
    </row>
    <row r="14">
      <c r="A14" t="inlineStr">
        <is>
          <t>Onay oranı = Onaylanan ÷ (Onaylanan + Reddedilen + Süresi dolan). Süresi dolan teklif, karar gelmeden kapanmış sayılır.</t>
        </is>
      </c>
    </row>
    <row r="15">
      <c r="A15" t="inlineStr">
        <is>
          <t>Süresi henüz dolmamış 'Açık' teklifler paydaya girmez: karar vermemiş bir müşteri başarısızlık sayılmaz.</t>
        </is>
      </c>
    </row>
    <row r="16">
      <c r="A16" t="inlineStr">
        <is>
          <t>Seferi'de de süresi dolan teklif kendiliğinden reddedilir ve bekleyen teklifler onay oranına girmez.</t>
        </is>
      </c>
    </row>
    <row r="17">
      <c r="A17" t="inlineStr"/>
    </row>
    <row r="18">
      <c r="A18" s="7" t="inlineStr">
        <is>
          <t>'Takip' sütunu ne işe yarıyor?</t>
        </is>
      </c>
    </row>
    <row r="19">
      <c r="A19" t="inlineStr">
        <is>
          <t>Teklif açıksa ve 'Sonraki takip tarihi' bugünden önceyse 'Takip gecikti' yazar. Takip tarihini siz girersiniz; dosya tarih önermez.</t>
        </is>
      </c>
    </row>
    <row r="20">
      <c r="A20" t="inlineStr">
        <is>
          <t>Yanıt süresi, karar tarihi teklif tarihinden önceyse boş kalır: yanlış girilmiş bir tarih ortalamayı bozmasın.</t>
        </is>
      </c>
    </row>
    <row r="21">
      <c r="A21" t="inlineStr"/>
    </row>
    <row r="22">
      <c r="A22" s="7" t="inlineStr">
        <is>
          <t>Para birimleri</t>
        </is>
      </c>
    </row>
    <row r="23">
      <c r="A23" t="inlineStr">
        <is>
          <t>'Özet' sayfası TL, EUR ve USD tutarlarını ayrı ayrı toplar, kur çevirmez. Tutarı olup para birimi seçilmemiş satırlar</t>
        </is>
      </c>
    </row>
    <row r="24">
      <c r="A24" t="inlineStr">
        <is>
          <t>hiçbir toplama girmez; Özet'teki uyarı satırı bunların sayısını gösterir.</t>
        </is>
      </c>
    </row>
    <row r="25">
      <c r="A25" t="inlineStr"/>
    </row>
    <row r="26">
      <c r="A26" s="7" t="inlineStr">
        <is>
          <t>Bilerek olmayanlar: hiçbir hücrede hazır tutar, oran, süre ya da kur yoktur.</t>
        </is>
      </c>
    </row>
    <row r="27">
      <c r="A27" t="inlineStr"/>
    </row>
    <row r="28">
      <c r="A28" t="inlineStr">
        <is>
          <t>Şablon 200 satır için hazırlandı. Daha fazlası için son satırı aşağı kopyalayın.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2026-10-10T11:14:56Z</dcterms:created>
  <dcterms:modified xmlns:dcterms="http://purl.org/dc/terms/" xmlns:xsi="http://www.w3.org/2001/XMLSchema-instance" xsi:type="dcterms:W3CDTF">2026-10-10T11:14:56Z</dcterms:modified>
</cp:coreProperties>
</file>